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hellainframl-my.sharepoint.com/personal/vikas_aggarwal_infra_market/Documents/Desktop/"/>
    </mc:Choice>
  </mc:AlternateContent>
  <xr:revisionPtr revIDLastSave="1" documentId="8_{48A361E1-B8F7-49F7-A2E8-D6003234A181}" xr6:coauthVersionLast="47" xr6:coauthVersionMax="47" xr10:uidLastSave="{840E2A0A-612A-4D82-B03F-AEE866109565}"/>
  <bookViews>
    <workbookView xWindow="-110" yWindow="-110" windowWidth="19420" windowHeight="10420" tabRatio="817" activeTab="2" xr2:uid="{00000000-000D-0000-FFFF-FFFF00000000}"/>
  </bookViews>
  <sheets>
    <sheet name="Plant Capacity working" sheetId="11" r:id="rId1"/>
    <sheet name="Utility items" sheetId="10" r:id="rId2"/>
    <sheet name="Machine list" sheetId="9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\0" localSheetId="0">#REF!</definedName>
    <definedName name="\0">#REF!</definedName>
    <definedName name="\a" localSheetId="0">#REF!</definedName>
    <definedName name="\a">#REF!</definedName>
    <definedName name="\f" localSheetId="0">#REF!</definedName>
    <definedName name="\f">#REF!</definedName>
    <definedName name="\L" localSheetId="0">#REF!</definedName>
    <definedName name="\L">#REF!</definedName>
    <definedName name="\n" localSheetId="0">#REF!</definedName>
    <definedName name="\n">#REF!</definedName>
    <definedName name="\o" localSheetId="0">#REF!</definedName>
    <definedName name="\o">#REF!</definedName>
    <definedName name="\P" localSheetId="0">#REF!</definedName>
    <definedName name="\P">#REF!</definedName>
    <definedName name="\s" localSheetId="0">#REF!</definedName>
    <definedName name="\s">#REF!</definedName>
    <definedName name="\x" localSheetId="0">#REF!</definedName>
    <definedName name="\x">#REF!</definedName>
    <definedName name="_____________________sec3" localSheetId="0" hidden="1">#REF!</definedName>
    <definedName name="_____________________sec3" hidden="1">#REF!</definedName>
    <definedName name="____________________sec3" localSheetId="0" hidden="1">#REF!</definedName>
    <definedName name="____________________sec3" hidden="1">#REF!</definedName>
    <definedName name="___________________sec3" localSheetId="0" hidden="1">#REF!</definedName>
    <definedName name="___________________sec3" hidden="1">#REF!</definedName>
    <definedName name="__________________sec3" localSheetId="0" hidden="1">#REF!</definedName>
    <definedName name="__________________sec3" hidden="1">#REF!</definedName>
    <definedName name="_________________sec3" localSheetId="0" hidden="1">#REF!</definedName>
    <definedName name="_________________sec3" hidden="1">#REF!</definedName>
    <definedName name="________________sec3" localSheetId="0" hidden="1">#REF!</definedName>
    <definedName name="________________sec3" hidden="1">#REF!</definedName>
    <definedName name="_______________sec3" localSheetId="0" hidden="1">#REF!</definedName>
    <definedName name="_______________sec3" hidden="1">#REF!</definedName>
    <definedName name="______________sec3" localSheetId="0" hidden="1">#REF!</definedName>
    <definedName name="______________sec3" hidden="1">#REF!</definedName>
    <definedName name="_____________sec3" localSheetId="0" hidden="1">#REF!</definedName>
    <definedName name="_____________sec3" hidden="1">#REF!</definedName>
    <definedName name="____________sec3" localSheetId="0" hidden="1">#REF!</definedName>
    <definedName name="____________sec3" hidden="1">#REF!</definedName>
    <definedName name="___________oza1">'[1]qtrly sales items-07-8'!#REF!</definedName>
    <definedName name="___________sec3" localSheetId="0" hidden="1">#REF!</definedName>
    <definedName name="___________sec3" hidden="1">#REF!</definedName>
    <definedName name="__________DAT6" localSheetId="0">'[2]qtrly sales items-07-8'!#REF!</definedName>
    <definedName name="__________DAT6">'[2]qtrly sales items-07-8'!#REF!</definedName>
    <definedName name="__________DAT7">'[2]qtrly sales items-07-8'!#REF!</definedName>
    <definedName name="__________DAT8">'[2]qtrly sales items-07-8'!#REF!</definedName>
    <definedName name="__________DAT9">'[2]qtrly sales items-07-8'!#REF!</definedName>
    <definedName name="__________oza1">'[3]qtrly sales items-07-8'!#REF!</definedName>
    <definedName name="__________sec3" localSheetId="0" hidden="1">#REF!</definedName>
    <definedName name="__________sec3" hidden="1">#REF!</definedName>
    <definedName name="_________DAT6" localSheetId="0">'[4]qtrly sales items-07-8'!#REF!</definedName>
    <definedName name="_________DAT6">'[4]qtrly sales items-07-8'!#REF!</definedName>
    <definedName name="_________DAT7">'[4]qtrly sales items-07-8'!#REF!</definedName>
    <definedName name="_________DAT8">'[4]qtrly sales items-07-8'!#REF!</definedName>
    <definedName name="_________DAT9">'[4]qtrly sales items-07-8'!#REF!</definedName>
    <definedName name="_________oza1">'[1]qtrly sales items-07-8'!#REF!</definedName>
    <definedName name="_________oza2">'[1]qtrly sales items-07-8'!$A$6:$A$12</definedName>
    <definedName name="_________sec3" localSheetId="0" hidden="1">#REF!</definedName>
    <definedName name="_________sec3" hidden="1">#REF!</definedName>
    <definedName name="_________xlnm__FilterDatabase">"#ref!"</definedName>
    <definedName name="________DAT6" localSheetId="0">'[2]qtrly sales items-07-8'!#REF!</definedName>
    <definedName name="________DAT6">'[2]qtrly sales items-07-8'!#REF!</definedName>
    <definedName name="________DAT7" localSheetId="0">'[2]qtrly sales items-07-8'!#REF!</definedName>
    <definedName name="________DAT7">'[2]qtrly sales items-07-8'!#REF!</definedName>
    <definedName name="________DAT8">'[2]qtrly sales items-07-8'!#REF!</definedName>
    <definedName name="________DAT9">'[2]qtrly sales items-07-8'!#REF!</definedName>
    <definedName name="________oza1">'[5]qtrly sales items-07-8'!#REF!</definedName>
    <definedName name="________oza2">'[5]qtrly sales items-07-8'!$A$6:$A$12</definedName>
    <definedName name="________sec3" localSheetId="0" hidden="1">#REF!</definedName>
    <definedName name="________sec3" hidden="1">#REF!</definedName>
    <definedName name="________xlnm__FilterDatabase">"#ref!"</definedName>
    <definedName name="_______DAT6" localSheetId="0">#REF!</definedName>
    <definedName name="_______DAT6">#REF!</definedName>
    <definedName name="_______DAT7" localSheetId="0">#REF!</definedName>
    <definedName name="_______DAT7">#REF!</definedName>
    <definedName name="_______DAT8" localSheetId="0">#REF!</definedName>
    <definedName name="_______DAT8">#REF!</definedName>
    <definedName name="_______DAT9" localSheetId="0">#REF!</definedName>
    <definedName name="_______DAT9">#REF!</definedName>
    <definedName name="_______oza1" localSheetId="0">'[6]qtrly sales items-07-8'!#REF!</definedName>
    <definedName name="_______oza1">'[6]qtrly sales items-07-8'!#REF!</definedName>
    <definedName name="_______oza2">'[1]qtrly sales items-07-8'!$A$6:$A$12</definedName>
    <definedName name="_______sec3" localSheetId="0" hidden="1">#REF!</definedName>
    <definedName name="_______sec3" hidden="1">#REF!</definedName>
    <definedName name="_______xlnm__FilterDatabase">"#ref!"</definedName>
    <definedName name="______DAT1" localSheetId="0">#REF!</definedName>
    <definedName name="______DAT1">#REF!</definedName>
    <definedName name="______DAT2" localSheetId="0">#REF!</definedName>
    <definedName name="______DAT2">#REF!</definedName>
    <definedName name="______DAT3" localSheetId="0">#REF!</definedName>
    <definedName name="______DAT3">#REF!</definedName>
    <definedName name="______DAT4" localSheetId="0">#REF!</definedName>
    <definedName name="______DAT4">#REF!</definedName>
    <definedName name="______DAT5" localSheetId="0">#REF!</definedName>
    <definedName name="______DAT5">#REF!</definedName>
    <definedName name="______DAT6" localSheetId="0">#REF!</definedName>
    <definedName name="______DAT6">#REF!</definedName>
    <definedName name="______DAT7" localSheetId="0">#REF!</definedName>
    <definedName name="______DAT7">#REF!</definedName>
    <definedName name="______DAT8" localSheetId="0">#REF!</definedName>
    <definedName name="______DAT8">#REF!</definedName>
    <definedName name="______DAT9" localSheetId="0">#REF!</definedName>
    <definedName name="______DAT9">#REF!</definedName>
    <definedName name="______oza1" localSheetId="0">'[6]qtrly sales items-07-8'!#REF!</definedName>
    <definedName name="______oza1">'[6]qtrly sales items-07-8'!#REF!</definedName>
    <definedName name="______oza2">'[6]qtrly sales items-07-8'!$A$6:$A$12</definedName>
    <definedName name="______sec3" localSheetId="0" hidden="1">#REF!</definedName>
    <definedName name="______sec3" hidden="1">#REF!</definedName>
    <definedName name="______xlnm__FilterDatabase">"#ref!"</definedName>
    <definedName name="______xlnm_Database">"#ref!"</definedName>
    <definedName name="______xlnm_Extract">"#ref!"</definedName>
    <definedName name="______xlnm_Print_Area">"#ref!"</definedName>
    <definedName name="______xlnm_Print_Titles">"#n/a"</definedName>
    <definedName name="_____DAT1" localSheetId="0">#REF!</definedName>
    <definedName name="_____DAT1">#REF!</definedName>
    <definedName name="_____DAT2" localSheetId="0">#REF!</definedName>
    <definedName name="_____DAT2">#REF!</definedName>
    <definedName name="_____DAT3" localSheetId="0">#REF!</definedName>
    <definedName name="_____DAT3">#REF!</definedName>
    <definedName name="_____DAT4" localSheetId="0">#REF!</definedName>
    <definedName name="_____DAT4">#REF!</definedName>
    <definedName name="_____DAT5" localSheetId="0">#REF!</definedName>
    <definedName name="_____DAT5">#REF!</definedName>
    <definedName name="_____DAT6" localSheetId="0">#REF!</definedName>
    <definedName name="_____DAT6">#REF!</definedName>
    <definedName name="_____DAT7" localSheetId="0">#REF!</definedName>
    <definedName name="_____DAT7">#REF!</definedName>
    <definedName name="_____DAT8" localSheetId="0">#REF!</definedName>
    <definedName name="_____DAT8">#REF!</definedName>
    <definedName name="_____DAT9" localSheetId="0">#REF!</definedName>
    <definedName name="_____DAT9">#REF!</definedName>
    <definedName name="_____oza1" localSheetId="0">'[7]qtrly sales items-07-8'!#REF!</definedName>
    <definedName name="_____oza1">'[7]qtrly sales items-07-8'!#REF!</definedName>
    <definedName name="_____oza2">'[6]qtrly sales items-07-8'!$A$6:$A$12</definedName>
    <definedName name="_____sec3" localSheetId="0" hidden="1">#REF!</definedName>
    <definedName name="_____sec3" hidden="1">#REF!</definedName>
    <definedName name="_____xlfn_IFERROR">NA()</definedName>
    <definedName name="_____xlnm__FilterDatabase">"#ref!"</definedName>
    <definedName name="_____xlnm_Database">"#ref!"</definedName>
    <definedName name="_____xlnm_Extract">"#ref!"</definedName>
    <definedName name="_____xlnm_Print_Area">"#ref!"</definedName>
    <definedName name="_____xlnm_Print_Titles">"#n/a"</definedName>
    <definedName name="____DAT1" localSheetId="0">#REF!</definedName>
    <definedName name="____DAT1">#REF!</definedName>
    <definedName name="____DAT2" localSheetId="0">#REF!</definedName>
    <definedName name="____DAT2">#REF!</definedName>
    <definedName name="____DAT3" localSheetId="0">#REF!</definedName>
    <definedName name="____DAT3">#REF!</definedName>
    <definedName name="____DAT4" localSheetId="0">#REF!</definedName>
    <definedName name="____DAT4">#REF!</definedName>
    <definedName name="____DAT5" localSheetId="0">#REF!</definedName>
    <definedName name="____DAT5">#REF!</definedName>
    <definedName name="____DAT6" localSheetId="0">#REF!</definedName>
    <definedName name="____DAT6">#REF!</definedName>
    <definedName name="____DAT7" localSheetId="0">#REF!</definedName>
    <definedName name="____DAT7">#REF!</definedName>
    <definedName name="____DAT8" localSheetId="0">#REF!</definedName>
    <definedName name="____DAT8">#REF!</definedName>
    <definedName name="____DAT9" localSheetId="0">#REF!</definedName>
    <definedName name="____DAT9">#REF!</definedName>
    <definedName name="____oza1" localSheetId="0">'[6]qtrly sales items-07-8'!#REF!</definedName>
    <definedName name="____oza1">'[6]qtrly sales items-07-8'!#REF!</definedName>
    <definedName name="____oza2">'[6]qtrly sales items-07-8'!$A$6:$A$12</definedName>
    <definedName name="____sec3" localSheetId="0" hidden="1">#REF!</definedName>
    <definedName name="____sec3" hidden="1">#REF!</definedName>
    <definedName name="____xlfn_IFERROR">NA()</definedName>
    <definedName name="____xlnm__FilterDatabase" localSheetId="0">#REF!</definedName>
    <definedName name="____xlnm__FilterDatabase">#REF!</definedName>
    <definedName name="____xlnm_Database">"#ref!"</definedName>
    <definedName name="____xlnm_Extract">"#ref!"</definedName>
    <definedName name="____xlnm_Print_Area">"#ref!"</definedName>
    <definedName name="____xlnm_Print_Titles">"#n/a"</definedName>
    <definedName name="___ASH5" localSheetId="0">#REF!</definedName>
    <definedName name="___ASH5">#REF!</definedName>
    <definedName name="___DAT1" localSheetId="0">#REF!</definedName>
    <definedName name="___DAT1">#REF!</definedName>
    <definedName name="___DAT10" localSheetId="0">#REF!</definedName>
    <definedName name="___DAT10">#REF!</definedName>
    <definedName name="___DAT11" localSheetId="0">#REF!</definedName>
    <definedName name="___DAT11">#REF!</definedName>
    <definedName name="___DAT12" localSheetId="0">#REF!</definedName>
    <definedName name="___DAT12">#REF!</definedName>
    <definedName name="___DAT13" localSheetId="0">#REF!</definedName>
    <definedName name="___DAT13">#REF!</definedName>
    <definedName name="___DAT14" localSheetId="0">#REF!</definedName>
    <definedName name="___DAT14">#REF!</definedName>
    <definedName name="___DAT15" localSheetId="0">#REF!</definedName>
    <definedName name="___DAT15">#REF!</definedName>
    <definedName name="___DAT16" localSheetId="0">#REF!</definedName>
    <definedName name="___DAT16">#REF!</definedName>
    <definedName name="___DAT17" localSheetId="0">'[8]PPB ZVL06O'!#REF!</definedName>
    <definedName name="___DAT17">'[8]PPB ZVL06O'!#REF!</definedName>
    <definedName name="___DAT18" localSheetId="0">'[8]PPB ZVL06O'!#REF!</definedName>
    <definedName name="___DAT18">'[8]PPB ZVL06O'!#REF!</definedName>
    <definedName name="___DAT19" localSheetId="0">#REF!</definedName>
    <definedName name="___DAT19">#REF!</definedName>
    <definedName name="___DAT2" localSheetId="0">#REF!</definedName>
    <definedName name="___DAT2">#REF!</definedName>
    <definedName name="___DAT20" localSheetId="0">#REF!</definedName>
    <definedName name="___DAT20">#REF!</definedName>
    <definedName name="___DAT21" localSheetId="0">#REF!</definedName>
    <definedName name="___DAT21">#REF!</definedName>
    <definedName name="___DAT22" localSheetId="0">#REF!</definedName>
    <definedName name="___DAT22">#REF!</definedName>
    <definedName name="___DAT23" localSheetId="0">#REF!</definedName>
    <definedName name="___DAT23">#REF!</definedName>
    <definedName name="___DAT24" localSheetId="0">#REF!</definedName>
    <definedName name="___DAT24">#REF!</definedName>
    <definedName name="___DAT25" localSheetId="0">#REF!</definedName>
    <definedName name="___DAT25">#REF!</definedName>
    <definedName name="___DAT26" localSheetId="0">#REF!</definedName>
    <definedName name="___DAT26">#REF!</definedName>
    <definedName name="___DAT27" localSheetId="0">#REF!</definedName>
    <definedName name="___DAT27">#REF!</definedName>
    <definedName name="___DAT3" localSheetId="0">#REF!</definedName>
    <definedName name="___DAT3">#REF!</definedName>
    <definedName name="___DAT4" localSheetId="0">#REF!</definedName>
    <definedName name="___DAT4">#REF!</definedName>
    <definedName name="___DAT5" localSheetId="0">#REF!</definedName>
    <definedName name="___DAT5">#REF!</definedName>
    <definedName name="___DAT6" localSheetId="0">'[9]qtrly sales items-07-8'!#REF!</definedName>
    <definedName name="___DAT6">'[9]qtrly sales items-07-8'!#REF!</definedName>
    <definedName name="___DAT7" localSheetId="0">'[9]qtrly sales items-07-8'!#REF!</definedName>
    <definedName name="___DAT7">'[9]qtrly sales items-07-8'!#REF!</definedName>
    <definedName name="___DAT8" localSheetId="0">'[9]qtrly sales items-07-8'!#REF!</definedName>
    <definedName name="___DAT8">'[9]qtrly sales items-07-8'!#REF!</definedName>
    <definedName name="___DAT9" localSheetId="0">'[9]qtrly sales items-07-8'!#REF!</definedName>
    <definedName name="___DAT9">'[9]qtrly sales items-07-8'!#REF!</definedName>
    <definedName name="___FTR1" localSheetId="0">#REF!</definedName>
    <definedName name="___FTR1">#REF!</definedName>
    <definedName name="___INDEX_SHEET___ASAP_Utilities" localSheetId="0">#REF!</definedName>
    <definedName name="___INDEX_SHEET___ASAP_Utilities">#REF!</definedName>
    <definedName name="___oza1" localSheetId="0">'[6]qtrly sales items-07-8'!#REF!</definedName>
    <definedName name="___oza1">'[6]qtrly sales items-07-8'!#REF!</definedName>
    <definedName name="___oza2">'[6]qtrly sales items-07-8'!$A$6:$A$12</definedName>
    <definedName name="___sec3" localSheetId="0" hidden="1">#REF!</definedName>
    <definedName name="___sec3" hidden="1">#REF!</definedName>
    <definedName name="___TB1">[10]CRORES!$A$1:$L$860</definedName>
    <definedName name="___xlfn_IFERROR">NA()</definedName>
    <definedName name="___xlnm__FilterDatabase" localSheetId="0">#REF!</definedName>
    <definedName name="___xlnm__FilterDatabase">#REF!</definedName>
    <definedName name="___xlnm_Database">"#ref!"</definedName>
    <definedName name="___xlnm_Extract">"#ref!"</definedName>
    <definedName name="___xlnm_Print_Area">"#ref!"</definedName>
    <definedName name="___xlnm_Print_Titles">"#n/a"</definedName>
    <definedName name="__123Graph_A" localSheetId="0" hidden="1">#REF!</definedName>
    <definedName name="__123Graph_A" hidden="1">#REF!</definedName>
    <definedName name="__123Graph_B" localSheetId="0" hidden="1">#REF!</definedName>
    <definedName name="__123Graph_B" hidden="1">#REF!</definedName>
    <definedName name="__123Graph_C" localSheetId="0" hidden="1">#REF!</definedName>
    <definedName name="__123Graph_C" hidden="1">#REF!</definedName>
    <definedName name="__123Graph_D" localSheetId="0" hidden="1">#REF!</definedName>
    <definedName name="__123Graph_D" hidden="1">#REF!</definedName>
    <definedName name="__123Graph_E" localSheetId="0" hidden="1">[11]CMA!#REF!</definedName>
    <definedName name="__123Graph_E" hidden="1">[11]CMA!#REF!</definedName>
    <definedName name="__123Graph_F" localSheetId="0" hidden="1">[11]CMA!#REF!</definedName>
    <definedName name="__123Graph_F" hidden="1">[11]CMA!#REF!</definedName>
    <definedName name="__123Graph_X" localSheetId="0" hidden="1">#REF!</definedName>
    <definedName name="__123Graph_X" hidden="1">#REF!</definedName>
    <definedName name="__1Excel_BuiltIn__FilterDatabase_1_1" localSheetId="0">#REF!</definedName>
    <definedName name="__1Excel_BuiltIn__FilterDatabase_1_1">#REF!</definedName>
    <definedName name="__ASH5" localSheetId="0">#REF!</definedName>
    <definedName name="__ASH5">#REF!</definedName>
    <definedName name="__DAT1" localSheetId="0">#REF!</definedName>
    <definedName name="__DAT1">#REF!</definedName>
    <definedName name="__DAT10" localSheetId="0">#REF!</definedName>
    <definedName name="__DAT10">#REF!</definedName>
    <definedName name="__DAT11" localSheetId="0">#REF!</definedName>
    <definedName name="__DAT11">#REF!</definedName>
    <definedName name="__DAT12" localSheetId="0">#REF!</definedName>
    <definedName name="__DAT12">#REF!</definedName>
    <definedName name="__DAT13" localSheetId="0">#REF!</definedName>
    <definedName name="__DAT13">#REF!</definedName>
    <definedName name="__DAT14" localSheetId="0">#REF!</definedName>
    <definedName name="__DAT14">#REF!</definedName>
    <definedName name="__DAT15" localSheetId="0">#REF!</definedName>
    <definedName name="__DAT15">#REF!</definedName>
    <definedName name="__DAT16" localSheetId="0">#REF!</definedName>
    <definedName name="__DAT16">#REF!</definedName>
    <definedName name="__DAT17" localSheetId="0">'[12]PPB ZVL06O'!#REF!</definedName>
    <definedName name="__DAT17">'[12]PPB ZVL06O'!#REF!</definedName>
    <definedName name="__DAT18" localSheetId="0">'[12]PPB ZVL06O'!#REF!</definedName>
    <definedName name="__DAT18">'[12]PPB ZVL06O'!#REF!</definedName>
    <definedName name="__DAT19" localSheetId="0">#REF!</definedName>
    <definedName name="__DAT19">#REF!</definedName>
    <definedName name="__DAT2" localSheetId="0">#REF!</definedName>
    <definedName name="__DAT2">#REF!</definedName>
    <definedName name="__DAT20" localSheetId="0">#REF!</definedName>
    <definedName name="__DAT20">#REF!</definedName>
    <definedName name="__DAT21" localSheetId="0">#REF!</definedName>
    <definedName name="__DAT21">#REF!</definedName>
    <definedName name="__DAT22" localSheetId="0">#REF!</definedName>
    <definedName name="__DAT22">#REF!</definedName>
    <definedName name="__DAT23" localSheetId="0">#REF!</definedName>
    <definedName name="__DAT23">#REF!</definedName>
    <definedName name="__DAT24" localSheetId="0">#REF!</definedName>
    <definedName name="__DAT24">#REF!</definedName>
    <definedName name="__DAT25" localSheetId="0">#REF!</definedName>
    <definedName name="__DAT25">#REF!</definedName>
    <definedName name="__DAT26" localSheetId="0">#REF!</definedName>
    <definedName name="__DAT26">#REF!</definedName>
    <definedName name="__DAT27" localSheetId="0">#REF!</definedName>
    <definedName name="__DAT27">#REF!</definedName>
    <definedName name="__DAT3" localSheetId="0">#REF!</definedName>
    <definedName name="__DAT3">#REF!</definedName>
    <definedName name="__DAT4" localSheetId="0">#REF!</definedName>
    <definedName name="__DAT4">#REF!</definedName>
    <definedName name="__DAT5" localSheetId="0">#REF!</definedName>
    <definedName name="__DAT5">#REF!</definedName>
    <definedName name="__DAT6" localSheetId="0">#REF!</definedName>
    <definedName name="__DAT6">#REF!</definedName>
    <definedName name="__DAT7" localSheetId="0">#REF!</definedName>
    <definedName name="__DAT7">#REF!</definedName>
    <definedName name="__DAT8" localSheetId="0">#REF!</definedName>
    <definedName name="__DAT8">#REF!</definedName>
    <definedName name="__DAT9" localSheetId="0">#REF!</definedName>
    <definedName name="__DAT9">#REF!</definedName>
    <definedName name="__FTR1" localSheetId="0">#REF!</definedName>
    <definedName name="__FTR1">#REF!</definedName>
    <definedName name="__oza1" localSheetId="0">'[6]qtrly sales items-07-8'!#REF!</definedName>
    <definedName name="__oza1">'[6]qtrly sales items-07-8'!#REF!</definedName>
    <definedName name="__oza2">'[6]qtrly sales items-07-8'!$A$6:$A$12</definedName>
    <definedName name="__sec3" localSheetId="0" hidden="1">#REF!</definedName>
    <definedName name="__sec3" hidden="1">#REF!</definedName>
    <definedName name="__SH1819" localSheetId="0">#REF!</definedName>
    <definedName name="__SH1819">#REF!</definedName>
    <definedName name="__shared_2_0_0">"#REF!+#REF!"</definedName>
    <definedName name="__shared_2_0_1">"#REF!-#REF!"</definedName>
    <definedName name="__TB1">[10]CRORES!$A$1:$L$860</definedName>
    <definedName name="__xlfn_IFERROR">NA()</definedName>
    <definedName name="__xlnm._FilterDatabase">#N/A</definedName>
    <definedName name="__xlnm__FilterDatabase" localSheetId="0">#REF!</definedName>
    <definedName name="__xlnm__FilterDatabase">#REF!</definedName>
    <definedName name="__xlnm_Database">"#ref!"</definedName>
    <definedName name="__xlnm_Extract">"#ref!"</definedName>
    <definedName name="__xlnm_Print_Area">"#ref!"</definedName>
    <definedName name="__xlnm_Print_Titles">"#n/a"</definedName>
    <definedName name="_0">"#ref!"</definedName>
    <definedName name="_1" localSheetId="0">#REF!</definedName>
    <definedName name="_1">#REF!</definedName>
    <definedName name="_123graph_g" localSheetId="0" hidden="1">[11]CMA!#REF!</definedName>
    <definedName name="_123graph_g" hidden="1">[11]CMA!#REF!</definedName>
    <definedName name="_134Graph_g" localSheetId="0" hidden="1">[11]CMA!#REF!</definedName>
    <definedName name="_134Graph_g" hidden="1">[11]CMA!#REF!</definedName>
    <definedName name="_145graph_k" localSheetId="0" hidden="1">[13]CMA!#REF!</definedName>
    <definedName name="_145graph_k" hidden="1">[13]CMA!#REF!</definedName>
    <definedName name="_15">[14]Data!#REF!</definedName>
    <definedName name="_1997_98" localSheetId="0">#REF!</definedName>
    <definedName name="_1997_98">#REF!</definedName>
    <definedName name="_1Excel_BuiltIn__FilterDatabase_1_1" localSheetId="0">#REF!</definedName>
    <definedName name="_1Excel_BuiltIn__FilterDatabase_1_1">#REF!</definedName>
    <definedName name="_1Excel_BuiltIn_Print_Area_3_1">('[15]Format B'!$B$1:$L$16,'[15]Format B'!$B$1:$L$16)</definedName>
    <definedName name="_24" localSheetId="0">#REF!</definedName>
    <definedName name="_24">#REF!</definedName>
    <definedName name="_a">"#ref!"</definedName>
    <definedName name="_ASH5" localSheetId="0">#REF!</definedName>
    <definedName name="_ASH5">#REF!</definedName>
    <definedName name="_DAT1" localSheetId="0">#REF!</definedName>
    <definedName name="_DAT1">#REF!</definedName>
    <definedName name="_DAT10" localSheetId="0">#REF!</definedName>
    <definedName name="_DAT10">#REF!</definedName>
    <definedName name="_DAT11" localSheetId="0">#REF!</definedName>
    <definedName name="_DAT11">#REF!</definedName>
    <definedName name="_DAT12" localSheetId="0">#REF!</definedName>
    <definedName name="_DAT12">#REF!</definedName>
    <definedName name="_DAT13" localSheetId="0">#REF!</definedName>
    <definedName name="_DAT13">#REF!</definedName>
    <definedName name="_DAT14" localSheetId="0">#REF!</definedName>
    <definedName name="_DAT14">#REF!</definedName>
    <definedName name="_DAT15" localSheetId="0">#REF!</definedName>
    <definedName name="_DAT15">#REF!</definedName>
    <definedName name="_DAT16" localSheetId="0">#REF!</definedName>
    <definedName name="_DAT16">#REF!</definedName>
    <definedName name="_DAT17" localSheetId="0">'[8]PPB ZVL06O'!#REF!</definedName>
    <definedName name="_DAT17">'[8]PPB ZVL06O'!#REF!</definedName>
    <definedName name="_DAT18" localSheetId="0">'[8]PPB ZVL06O'!#REF!</definedName>
    <definedName name="_DAT18">'[8]PPB ZVL06O'!#REF!</definedName>
    <definedName name="_DAT19" localSheetId="0">#REF!</definedName>
    <definedName name="_DAT19">#REF!</definedName>
    <definedName name="_DAT2" localSheetId="0">#REF!</definedName>
    <definedName name="_DAT2">#REF!</definedName>
    <definedName name="_DAT20" localSheetId="0">#REF!</definedName>
    <definedName name="_DAT20">#REF!</definedName>
    <definedName name="_DAT21" localSheetId="0">#REF!</definedName>
    <definedName name="_DAT21">#REF!</definedName>
    <definedName name="_DAT22" localSheetId="0">#REF!</definedName>
    <definedName name="_DAT22">#REF!</definedName>
    <definedName name="_DAT23" localSheetId="0">#REF!</definedName>
    <definedName name="_DAT23">#REF!</definedName>
    <definedName name="_DAT24" localSheetId="0">#REF!</definedName>
    <definedName name="_DAT24">#REF!</definedName>
    <definedName name="_DAT25" localSheetId="0">#REF!</definedName>
    <definedName name="_DAT25">#REF!</definedName>
    <definedName name="_DAT26" localSheetId="0">#REF!</definedName>
    <definedName name="_DAT26">#REF!</definedName>
    <definedName name="_DAT27" localSheetId="0">#REF!</definedName>
    <definedName name="_DAT27">#REF!</definedName>
    <definedName name="_DAT3" localSheetId="0">#REF!</definedName>
    <definedName name="_DAT3">#REF!</definedName>
    <definedName name="_DAT4" localSheetId="0">#REF!</definedName>
    <definedName name="_DAT4">#REF!</definedName>
    <definedName name="_DAT5" localSheetId="0">#REF!</definedName>
    <definedName name="_DAT5">#REF!</definedName>
    <definedName name="_DAT6" localSheetId="0">#REF!</definedName>
    <definedName name="_DAT6">#REF!</definedName>
    <definedName name="_DAT7" localSheetId="0">#REF!</definedName>
    <definedName name="_DAT7">#REF!</definedName>
    <definedName name="_DAT8" localSheetId="0">#REF!</definedName>
    <definedName name="_DAT8">#REF!</definedName>
    <definedName name="_DAT9" localSheetId="0">#REF!</definedName>
    <definedName name="_DAT9">#REF!</definedName>
    <definedName name="_Dist_Values" localSheetId="0" hidden="1">[16]ASSUMPTIONS!#REF!</definedName>
    <definedName name="_Dist_Values" hidden="1">[16]ASSUMPTIONS!#REF!</definedName>
    <definedName name="_f">"#ref!"</definedName>
    <definedName name="_Fill" localSheetId="0" hidden="1">'[17]ALLOC-3'!#REF!</definedName>
    <definedName name="_Fill" hidden="1">'[17]ALLOC-3'!#REF!</definedName>
    <definedName name="_FILL1" hidden="1">'[18]ALLOC-3'!$B$59:$AE$59</definedName>
    <definedName name="_xlnm._FilterDatabase" localSheetId="0" hidden="1">#REF!</definedName>
    <definedName name="_xlnm._FilterDatabase" hidden="1">#REF!</definedName>
    <definedName name="_FilterDatabase_1" localSheetId="0">#REF!</definedName>
    <definedName name="_FilterDatabase_1">#REF!</definedName>
    <definedName name="_FilterDatabase_2" localSheetId="0">#REF!</definedName>
    <definedName name="_FilterDatabase_2">#REF!</definedName>
    <definedName name="_FilterDatabase_3" localSheetId="0">#REF!</definedName>
    <definedName name="_FilterDatabase_3">#REF!</definedName>
    <definedName name="_FilterDatabase_4" localSheetId="0">#REF!</definedName>
    <definedName name="_FilterDatabase_4">#REF!</definedName>
    <definedName name="_FilterDatabase_5" localSheetId="0">#REF!</definedName>
    <definedName name="_FilterDatabase_5">#REF!</definedName>
    <definedName name="_FilterDatabase_6">'[19]LOAN F'!#REF!</definedName>
    <definedName name="_FilterDatabase1" hidden="1">[20]TPH!#REF!</definedName>
    <definedName name="_FTR1" localSheetId="0">#REF!</definedName>
    <definedName name="_FTR1">#REF!</definedName>
    <definedName name="_IMP1" localSheetId="0">#REF!</definedName>
    <definedName name="_IMP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L">"#ref!"</definedName>
    <definedName name="_n">"#ref!"</definedName>
    <definedName name="_o">"#ref!"</definedName>
    <definedName name="_Order1" hidden="1">255</definedName>
    <definedName name="_Order2" hidden="1">255</definedName>
    <definedName name="_oza1" localSheetId="0">'[5]qtrly sales items-07-8'!#REF!</definedName>
    <definedName name="_oza1">'[5]qtrly sales items-07-8'!#REF!</definedName>
    <definedName name="_oza2" localSheetId="0">'[5]qtrly sales items-07-8'!$A$6:$A$12</definedName>
    <definedName name="_oza2">'[21]qtrly sales items-07-8'!$A$6:$A$12</definedName>
    <definedName name="_P">"#ref!"</definedName>
    <definedName name="_Parse_Out" localSheetId="0" hidden="1">#REF!</definedName>
    <definedName name="_Parse_Out" hidden="1">#REF!</definedName>
    <definedName name="_PKG1" localSheetId="0">#REF!</definedName>
    <definedName name="_PKG1">#REF!</definedName>
    <definedName name="_PKG2" localSheetId="0">#REF!</definedName>
    <definedName name="_PKG2">#REF!</definedName>
    <definedName name="_PL10" localSheetId="0">#REF!</definedName>
    <definedName name="_PL10">#REF!</definedName>
    <definedName name="_PL12" localSheetId="0">#REF!</definedName>
    <definedName name="_PL12">#REF!</definedName>
    <definedName name="_PL14" localSheetId="0">#REF!</definedName>
    <definedName name="_PL14">#REF!</definedName>
    <definedName name="_PL18" localSheetId="0">#REF!</definedName>
    <definedName name="_PL18">#REF!</definedName>
    <definedName name="_PL22" localSheetId="0">#REF!</definedName>
    <definedName name="_PL22">#REF!</definedName>
    <definedName name="_PL23" localSheetId="0">#REF!</definedName>
    <definedName name="_PL23">#REF!</definedName>
    <definedName name="_PL24" localSheetId="0">#REF!</definedName>
    <definedName name="_PL24">#REF!</definedName>
    <definedName name="_PL3" localSheetId="0">#REF!</definedName>
    <definedName name="_PL3">#REF!</definedName>
    <definedName name="_PL31" localSheetId="0">#REF!</definedName>
    <definedName name="_PL31">#REF!</definedName>
    <definedName name="_PL40" localSheetId="0">#REF!</definedName>
    <definedName name="_PL40">#REF!</definedName>
    <definedName name="_PL41" localSheetId="0">#REF!</definedName>
    <definedName name="_PL41">#REF!</definedName>
    <definedName name="_PL42" localSheetId="0">#REF!</definedName>
    <definedName name="_PL42">#REF!</definedName>
    <definedName name="_PL52" localSheetId="0">#REF!</definedName>
    <definedName name="_PL52">#REF!</definedName>
    <definedName name="_PL54" localSheetId="0">#REF!</definedName>
    <definedName name="_PL54">#REF!</definedName>
    <definedName name="_PL55" localSheetId="0">#REF!</definedName>
    <definedName name="_PL55">#REF!</definedName>
    <definedName name="_PL60" localSheetId="0">#REF!</definedName>
    <definedName name="_PL60">#REF!</definedName>
    <definedName name="_PL61" localSheetId="0">#REF!</definedName>
    <definedName name="_PL61">#REF!</definedName>
    <definedName name="_PL62" localSheetId="0">#REF!</definedName>
    <definedName name="_PL62">#REF!</definedName>
    <definedName name="_PN3" localSheetId="0">#REF!</definedName>
    <definedName name="_PN3">#REF!</definedName>
    <definedName name="_Regression_Int">1</definedName>
    <definedName name="_s">"#ref!"</definedName>
    <definedName name="_sec3" localSheetId="0" hidden="1">#REF!</definedName>
    <definedName name="_sec3" hidden="1">#REF!</definedName>
    <definedName name="_short" localSheetId="0" hidden="1">[22]GROUPING!#REF!</definedName>
    <definedName name="_short" hidden="1">[22]GROUPING!#REF!</definedName>
    <definedName name="_Sort" localSheetId="0" hidden="1">#REF!</definedName>
    <definedName name="_Sort" hidden="1">#REF!</definedName>
    <definedName name="_Table2_In1" localSheetId="0" hidden="1">#REF!</definedName>
    <definedName name="_Table2_In1" hidden="1">#REF!</definedName>
    <definedName name="_Table2_In2" localSheetId="0" hidden="1">#REF!</definedName>
    <definedName name="_Table2_In2" hidden="1">#REF!</definedName>
    <definedName name="_TB1">[10]CRORES!$A$1:$L$860</definedName>
    <definedName name="_WC1" localSheetId="0">#REF!</definedName>
    <definedName name="_WC1">#REF!</definedName>
    <definedName name="_WC2" localSheetId="0">#REF!</definedName>
    <definedName name="_WC2">#REF!</definedName>
    <definedName name="_WC5" localSheetId="0">#REF!</definedName>
    <definedName name="_WC5">#REF!</definedName>
    <definedName name="_x">"#ref!"</definedName>
    <definedName name="a" localSheetId="0" hidden="1">{#N/A,#N/A,TRUE,"9&amp;10";#N/A,#N/A,TRUE,"11&amp;12";#N/A,#N/A,TRUE,"13to18";#N/A,#N/A,TRUE,"19A";#N/A,#N/A,TRUE,"19B20&amp;21";#N/A,#N/A,TRUE,"22&amp;23";#N/A,#N/A,TRUE,"24";#N/A,#N/A,TRUE,"25&amp;26";#N/A,#N/A,TRUE,"27";#N/A,#N/A,TRUE,"28"}</definedName>
    <definedName name="a" hidden="1">{#N/A,#N/A,TRUE,"9&amp;10";#N/A,#N/A,TRUE,"11&amp;12";#N/A,#N/A,TRUE,"13to18";#N/A,#N/A,TRUE,"19A";#N/A,#N/A,TRUE,"19B20&amp;21";#N/A,#N/A,TRUE,"22&amp;23";#N/A,#N/A,TRUE,"24";#N/A,#N/A,TRUE,"25&amp;26";#N/A,#N/A,TRUE,"27";#N/A,#N/A,TRUE,"28"}</definedName>
    <definedName name="A77..K82_">#N/A</definedName>
    <definedName name="AA" localSheetId="0" hidden="1">{#N/A,#N/A,TRUE,"9&amp;10";#N/A,#N/A,TRUE,"11&amp;12";#N/A,#N/A,TRUE,"13to18";#N/A,#N/A,TRUE,"19A";#N/A,#N/A,TRUE,"19B20&amp;21";#N/A,#N/A,TRUE,"22&amp;23";#N/A,#N/A,TRUE,"24";#N/A,#N/A,TRUE,"25&amp;26";#N/A,#N/A,TRUE,"27";#N/A,#N/A,TRUE,"28"}</definedName>
    <definedName name="AA" hidden="1">{#N/A,#N/A,TRUE,"9&amp;10";#N/A,#N/A,TRUE,"11&amp;12";#N/A,#N/A,TRUE,"13to18";#N/A,#N/A,TRUE,"19A";#N/A,#N/A,TRUE,"19B20&amp;21";#N/A,#N/A,TRUE,"22&amp;23";#N/A,#N/A,TRUE,"24";#N/A,#N/A,TRUE,"25&amp;26";#N/A,#N/A,TRUE,"27";#N/A,#N/A,TRUE,"28"}</definedName>
    <definedName name="AAA" localSheetId="0" hidden="1">{#N/A,#N/A,FALSE,"8"}</definedName>
    <definedName name="AAA" hidden="1">{#N/A,#N/A,FALSE,"8"}</definedName>
    <definedName name="AAAAA" localSheetId="0" hidden="1">{#N/A,#N/A,FALSE,"cover1";#N/A,#N/A,FALSE,"cover2";#N/A,#N/A,FALSE,"cover4";#N/A,#N/A,FALSE,"INDEX2";#N/A,#N/A,FALSE,"4";#N/A,#N/A,FALSE,"5";#N/A,#N/A,FALSE,"6&amp;7";#N/A,#N/A,FALSE,"8";#N/A,#N/A,FALSE,"9&amp;10";#N/A,#N/A,FALSE,"11&amp;12";#N/A,#N/A,FALSE,"13to18";#N/A,#N/A,FALSE,"19A";#N/A,#N/A,FALSE,"19B20&amp;21";#N/A,#N/A,FALSE,"22&amp;23";#N/A,#N/A,FALSE,"24";#N/A,#N/A,FALSE,"25&amp;26";#N/A,#N/A,FALSE,"27";#N/A,#N/A,FALSE,"28";#N/A,#N/A,FALSE,"cover5";#N/A,#N/A,FALSE,"INDEX3";#N/A,#N/A,FALSE,"PR-QTY-LYE";#N/A,#N/A,FALSE,"PR-COST-LYE";#N/A,#N/A,FALSE,"PR-QTY-FLK";#N/A,#N/A,FALSE,"PR-COST-FLK";#N/A,#N/A,FALSE,"cover3";#N/A,#N/A,FALSE,"INDEX1";#N/A,#N/A,FALSE,"PR-A-B";#N/A,#N/A,FALSE,"BY-PROD";#N/A,#N/A,FALSE,"BEP";#N/A,#N/A,FALSE,"ALLOCATION";#N/A,#N/A,FALSE,"Conv.cost";#N/A,#N/A,FALSE,"PROD";#N/A,#N/A,FALSE,"SALE";#N/A,#N/A,FALSE,"Summary";#N/A,#N/A,FALSE,"CONS";#N/A,#N/A,FALSE,"ST&amp;SP";#N/A,#N/A,FALSE,"Rep&amp;Maint";#N/A,#N/A,FALSE,"salary";#N/A,#N/A,FALSE,"PWRCOST";#N/A,#N/A,FALSE,"FUELCONS";#N/A,#N/A,FALSE,"POWER";#N/A,#N/A,FALSE,"Ratios";#N/A,#N/A,FALSE,"SKADJ";#N/A,#N/A,FALSE,"QCD"}</definedName>
    <definedName name="AAAAA" hidden="1">{#N/A,#N/A,FALSE,"cover1";#N/A,#N/A,FALSE,"cover2";#N/A,#N/A,FALSE,"cover4";#N/A,#N/A,FALSE,"INDEX2";#N/A,#N/A,FALSE,"4";#N/A,#N/A,FALSE,"5";#N/A,#N/A,FALSE,"6&amp;7";#N/A,#N/A,FALSE,"8";#N/A,#N/A,FALSE,"9&amp;10";#N/A,#N/A,FALSE,"11&amp;12";#N/A,#N/A,FALSE,"13to18";#N/A,#N/A,FALSE,"19A";#N/A,#N/A,FALSE,"19B20&amp;21";#N/A,#N/A,FALSE,"22&amp;23";#N/A,#N/A,FALSE,"24";#N/A,#N/A,FALSE,"25&amp;26";#N/A,#N/A,FALSE,"27";#N/A,#N/A,FALSE,"28";#N/A,#N/A,FALSE,"cover5";#N/A,#N/A,FALSE,"INDEX3";#N/A,#N/A,FALSE,"PR-QTY-LYE";#N/A,#N/A,FALSE,"PR-COST-LYE";#N/A,#N/A,FALSE,"PR-QTY-FLK";#N/A,#N/A,FALSE,"PR-COST-FLK";#N/A,#N/A,FALSE,"cover3";#N/A,#N/A,FALSE,"INDEX1";#N/A,#N/A,FALSE,"PR-A-B";#N/A,#N/A,FALSE,"BY-PROD";#N/A,#N/A,FALSE,"BEP";#N/A,#N/A,FALSE,"ALLOCATION";#N/A,#N/A,FALSE,"Conv.cost";#N/A,#N/A,FALSE,"PROD";#N/A,#N/A,FALSE,"SALE";#N/A,#N/A,FALSE,"Summary";#N/A,#N/A,FALSE,"CONS";#N/A,#N/A,FALSE,"ST&amp;SP";#N/A,#N/A,FALSE,"Rep&amp;Maint";#N/A,#N/A,FALSE,"salary";#N/A,#N/A,FALSE,"PWRCOST";#N/A,#N/A,FALSE,"FUELCONS";#N/A,#N/A,FALSE,"POWER";#N/A,#N/A,FALSE,"Ratios";#N/A,#N/A,FALSE,"SKADJ";#N/A,#N/A,FALSE,"QCD"}</definedName>
    <definedName name="aaaaaa" localSheetId="0">#REF!</definedName>
    <definedName name="aaaaaa">#REF!</definedName>
    <definedName name="aas" localSheetId="0">{#N/A,#N/A,TRUE,"constb"}</definedName>
    <definedName name="aas">{#N/A,#N/A,TRUE,"constb"}</definedName>
    <definedName name="AAWWEE" localSheetId="0" hidden="1">#REF!</definedName>
    <definedName name="AAWWEE" hidden="1">#REF!</definedName>
    <definedName name="abb" localSheetId="0" hidden="1">{#N/A,#N/A,FALSE,"8"}</definedName>
    <definedName name="abb" hidden="1">{#N/A,#N/A,FALSE,"8"}</definedName>
    <definedName name="ABC">[23]value!$B$6:$B$50</definedName>
    <definedName name="abd" localSheetId="0" hidden="1">#REF!</definedName>
    <definedName name="abd" hidden="1">#REF!</definedName>
    <definedName name="abs" localSheetId="0">#REF!</definedName>
    <definedName name="abs">#REF!</definedName>
    <definedName name="AD" localSheetId="0">#REF!</definedName>
    <definedName name="AD">#REF!</definedName>
    <definedName name="addncy">'[24]SC-E-02-03'!$E$1:$E$65536</definedName>
    <definedName name="adf" localSheetId="0" hidden="1">{#N/A,#N/A,FALSE,"Full";#N/A,#N/A,FALSE,"Half";#N/A,#N/A,FALSE,"Op Expenses";#N/A,#N/A,FALSE,"Cap Charge";#N/A,#N/A,FALSE,"Cost C";#N/A,#N/A,FALSE,"PP&amp;E";#N/A,#N/A,FALSE,"R&amp;D"}</definedName>
    <definedName name="adf" hidden="1">{#N/A,#N/A,FALSE,"Full";#N/A,#N/A,FALSE,"Half";#N/A,#N/A,FALSE,"Op Expenses";#N/A,#N/A,FALSE,"Cap Charge";#N/A,#N/A,FALSE,"Cost C";#N/A,#N/A,FALSE,"PP&amp;E";#N/A,#N/A,FALSE,"R&amp;D"}</definedName>
    <definedName name="ADVLIC" localSheetId="0">#REF!</definedName>
    <definedName name="ADVLIC">#REF!</definedName>
    <definedName name="Alfa" localSheetId="0">#REF!</definedName>
    <definedName name="Alfa">#REF!</definedName>
    <definedName name="ALLOC1" localSheetId="0">'[25]ALLOC-1'!$F$15:$AC$96</definedName>
    <definedName name="ALLOC1">'[26]ALLOC-1'!$F$15:$AC$96</definedName>
    <definedName name="ALLOC10" localSheetId="0">'[27]ALLOC-10'!$F$15:$AT$96</definedName>
    <definedName name="ALLOC10">'[26]ALLOC-10'!$F$15:$AT$96</definedName>
    <definedName name="ALLOC11" localSheetId="0">'[27]ALLOC-11'!$F$15:$DN$96</definedName>
    <definedName name="ALLOC11">'[26]ALLOC-11'!$F$15:$DN$96</definedName>
    <definedName name="ALLOC12" localSheetId="0">'[27]ALLOC-12'!$F$15:$AH$96</definedName>
    <definedName name="ALLOC12">'[26]ALLOC-12'!$F$15:$AH$96</definedName>
    <definedName name="alloc1a" localSheetId="0">'[27]ALLOC-1A'!$F$14:$AY$96</definedName>
    <definedName name="alloc1a">'[26]ALLOC-1A'!$F$14:$AY$96</definedName>
    <definedName name="alloc1b" localSheetId="0">'[27]ALLOC-1B'!$F$14:$BG$96</definedName>
    <definedName name="alloc1b">'[26]ALLOC-1B'!$F$14:$BG$96</definedName>
    <definedName name="alloc1c" localSheetId="0">'[27]ALLOC-1C'!$F$14:$AG$96</definedName>
    <definedName name="alloc1c">'[26]ALLOC-1C'!$F$14:$AG$96</definedName>
    <definedName name="alloc1d" localSheetId="0">'[27]ALLOC-1D'!$F$14:$AS$96</definedName>
    <definedName name="alloc1d">'[26]ALLOC-1D'!$F$14:$AS$96</definedName>
    <definedName name="ALLOC2" localSheetId="0">'[25]ALLOC-2'!$F$15:$CA$96</definedName>
    <definedName name="ALLOC2">'[26]ALLOC-2'!$F$15:$CA$96</definedName>
    <definedName name="ALLOC3" localSheetId="0">'[25]ALLOC-3'!$F$15:$AW$96</definedName>
    <definedName name="ALLOC3">'[26]ALLOC-3'!$F$15:$AW$96</definedName>
    <definedName name="ALLOC4" localSheetId="0">'[25]ALLOC-4'!$F$15:$AH$96</definedName>
    <definedName name="ALLOC4">'[26]ALLOC-4'!$F$15:$AH$96</definedName>
    <definedName name="ALLOC5" localSheetId="0">'[25]ALLOC-5'!$F$15:$AZ$96</definedName>
    <definedName name="ALLOC5">'[26]ALLOC-5'!$F$15:$AZ$96</definedName>
    <definedName name="ALLOC6" localSheetId="0">'[25]ALLOC-6'!$F$15:$AM$96</definedName>
    <definedName name="ALLOC6">'[26]ALLOC-6'!$F$15:$AM$96</definedName>
    <definedName name="ALLOC7" localSheetId="0">'[25]ALLOC-7'!$F$15:$AG$96</definedName>
    <definedName name="ALLOC7">'[26]ALLOC-7'!$F$15:$AG$96</definedName>
    <definedName name="ALLOC8" localSheetId="0">'[25]ALLOC-8'!$F$15:$AE$96</definedName>
    <definedName name="ALLOC8">'[26]ALLOC-8'!$F$15:$AE$96</definedName>
    <definedName name="ALLOC9" localSheetId="0">'[25]ALLOC-9'!$F$15:$BZ$96</definedName>
    <definedName name="ALLOC9">'[26]ALLOC-9'!$F$15:$BZ$96</definedName>
    <definedName name="Allocation_of_Capital___Overheads" localSheetId="0">#REF!</definedName>
    <definedName name="Allocation_of_Capital___Overheads">#REF!</definedName>
    <definedName name="Allocation_of_Capital___Overheads_40" localSheetId="0">#REF!</definedName>
    <definedName name="Allocation_of_Capital___Overheads_40">#REF!</definedName>
    <definedName name="Allocation_of_Capital___Overheads_41" localSheetId="0">#REF!</definedName>
    <definedName name="Allocation_of_Capital___Overheads_41">#REF!</definedName>
    <definedName name="Allocation_of_Capital___Overheads_42" localSheetId="0">#REF!</definedName>
    <definedName name="Allocation_of_Capital___Overheads_42">#REF!</definedName>
    <definedName name="Allocation_of_Capital___Overheads_43" localSheetId="0">#REF!</definedName>
    <definedName name="Allocation_of_Capital___Overheads_43">#REF!</definedName>
    <definedName name="Allocation_of_Capital___Overheads_44" localSheetId="0">#REF!</definedName>
    <definedName name="Allocation_of_Capital___Overheads_44">#REF!</definedName>
    <definedName name="Allocation_of_Capital___Overheads_8" localSheetId="0">#REF!</definedName>
    <definedName name="Allocation_of_Capital___Overheads_8">#REF!</definedName>
    <definedName name="AMAR_REMEDIES_LIMITED" localSheetId="0">#REF!</definedName>
    <definedName name="AMAR_REMEDIES_LIMITED">#REF!</definedName>
    <definedName name="AMT">[28]LEDGER!$E$1:$E$65536</definedName>
    <definedName name="amtpy">'[29]COA-IPCL'!$F$1:$F$65536</definedName>
    <definedName name="ANNEXURE1" localSheetId="0">#REF!</definedName>
    <definedName name="ANNEXURE1">#REF!</definedName>
    <definedName name="anti" localSheetId="0" hidden="1">{#N/A,#N/A,FALSE,"8"}</definedName>
    <definedName name="anti" hidden="1">{#N/A,#N/A,FALSE,"8"}</definedName>
    <definedName name="aq">'[12]PPB ZVL06O'!#REF!</definedName>
    <definedName name="arr" localSheetId="0" hidden="1">{#N/A,#N/A,FALSE,"SMT1";#N/A,#N/A,FALSE,"SMT2";#N/A,#N/A,FALSE,"Summary";#N/A,#N/A,FALSE,"Graphs";#N/A,#N/A,FALSE,"4 Panel"}</definedName>
    <definedName name="arr" hidden="1">{#N/A,#N/A,FALSE,"SMT1";#N/A,#N/A,FALSE,"SMT2";#N/A,#N/A,FALSE,"Summary";#N/A,#N/A,FALSE,"Graphs";#N/A,#N/A,FALSE,"4 Panel"}</definedName>
    <definedName name="AS2DocOpenMode">"AS2DocumentEdit"</definedName>
    <definedName name="AS2HasNoAutoHeaderFooter">" "</definedName>
    <definedName name="AS2LinkLS" localSheetId="0">#REF!</definedName>
    <definedName name="AS2LinkLS">#REF!</definedName>
    <definedName name="AS2NamedRange">6</definedName>
    <definedName name="AS2ReportLS">1</definedName>
    <definedName name="AS2StaticLS" localSheetId="0">#REF!</definedName>
    <definedName name="AS2StaticLS">#REF!</definedName>
    <definedName name="AS2SyncStepLS">0</definedName>
    <definedName name="AS2TickmarkLS" localSheetId="0">#REF!</definedName>
    <definedName name="AS2TickmarkLS">#REF!</definedName>
    <definedName name="AS2VersionLS">300</definedName>
    <definedName name="ASD" localSheetId="0" hidden="1">#REF!</definedName>
    <definedName name="ASD" hidden="1">#REF!</definedName>
    <definedName name="asdfdfdjf" localSheetId="0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asdfdfdjf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asg" hidden="1">[30]GROUPING!#REF!</definedName>
    <definedName name="ashis" localSheetId="0" hidden="1">{#N/A,#N/A,FALSE,"8"}</definedName>
    <definedName name="ashis" hidden="1">{#N/A,#N/A,FALSE,"8"}</definedName>
    <definedName name="ashish" localSheetId="0" hidden="1">{#N/A,#N/A,FALSE,"11"}</definedName>
    <definedName name="ashish" hidden="1">{#N/A,#N/A,FALSE,"11"}</definedName>
    <definedName name="ASUMPTION" localSheetId="0">#REF!</definedName>
    <definedName name="ASUMPTION">#REF!</definedName>
    <definedName name="auditor" localSheetId="0" hidden="1">{#N/A,#N/A,TRUE,"TITLE";#N/A,#N/A,TRUE,"SKILL";#N/A,#N/A,TRUE,"ORGCHRT";#N/A,#N/A,TRUE,"MIS";#N/A,#N/A,TRUE,"PITHAMPUR";#N/A,#N/A,TRUE,"ACCOUNTS";#N/A,#N/A,TRUE,"R&amp;D";#N/A,#N/A,TRUE,"W.S.-FOUNDRY";#N/A,#N/A,TRUE,"PROCURE";#N/A,#N/A,TRUE,"CIVIL";#N/A,#N/A,TRUE,"SODAASH";#N/A,#N/A,TRUE,"CCMARINE";#N/A,#N/A,TRUE,"SALT";#N/A,#N/A,TRUE,"CEMENT";#N/A,#N/A,TRUE,"HOSPITAL";#N/A,#N/A,TRUE,"ADMIN-PERS";#N/A,#N/A,TRUE,"MATERIALS";#N/A,#N/A,TRUE,"PRO.INSP-SAFETY";#N/A,#N/A,TRUE,"ELECTRICAL";#N/A,#N/A,TRUE,"POWERHOUSE";#N/A,#N/A,TRUE,"MAINTENANCE"}</definedName>
    <definedName name="auditor" hidden="1">{#N/A,#N/A,TRUE,"TITLE";#N/A,#N/A,TRUE,"SKILL";#N/A,#N/A,TRUE,"ORGCHRT";#N/A,#N/A,TRUE,"MIS";#N/A,#N/A,TRUE,"PITHAMPUR";#N/A,#N/A,TRUE,"ACCOUNTS";#N/A,#N/A,TRUE,"R&amp;D";#N/A,#N/A,TRUE,"W.S.-FOUNDRY";#N/A,#N/A,TRUE,"PROCURE";#N/A,#N/A,TRUE,"CIVIL";#N/A,#N/A,TRUE,"SODAASH";#N/A,#N/A,TRUE,"CCMARINE";#N/A,#N/A,TRUE,"SALT";#N/A,#N/A,TRUE,"CEMENT";#N/A,#N/A,TRUE,"HOSPITAL";#N/A,#N/A,TRUE,"ADMIN-PERS";#N/A,#N/A,TRUE,"MATERIALS";#N/A,#N/A,TRUE,"PRO.INSP-SAFETY";#N/A,#N/A,TRUE,"ELECTRICAL";#N/A,#N/A,TRUE,"POWERHOUSE";#N/A,#N/A,TRUE,"MAINTENANCE"}</definedName>
    <definedName name="AVGS" localSheetId="0">#REF!</definedName>
    <definedName name="AVGS">#REF!</definedName>
    <definedName name="AVGS_40" localSheetId="0">#REF!</definedName>
    <definedName name="AVGS_40">#REF!</definedName>
    <definedName name="AVGS_41" localSheetId="0">#REF!</definedName>
    <definedName name="AVGS_41">#REF!</definedName>
    <definedName name="AVGS_42" localSheetId="0">#REF!</definedName>
    <definedName name="AVGS_42">#REF!</definedName>
    <definedName name="AVGS_43" localSheetId="0">#REF!</definedName>
    <definedName name="AVGS_43">#REF!</definedName>
    <definedName name="AVGS_44" localSheetId="0">#REF!</definedName>
    <definedName name="AVGS_44">#REF!</definedName>
    <definedName name="AVGS_8" localSheetId="0">#REF!</definedName>
    <definedName name="AVGS_8">#REF!</definedName>
    <definedName name="B" localSheetId="0">#REF!</definedName>
    <definedName name="B">#REF!</definedName>
    <definedName name="BAF" localSheetId="0">#REF!</definedName>
    <definedName name="BAF">#REF!</definedName>
    <definedName name="BASIS" localSheetId="0">#REF!</definedName>
    <definedName name="BASIS">#REF!</definedName>
    <definedName name="BASIS_40" localSheetId="0">#REF!</definedName>
    <definedName name="BASIS_40">#REF!</definedName>
    <definedName name="BASIS_41" localSheetId="0">#REF!</definedName>
    <definedName name="BASIS_41">#REF!</definedName>
    <definedName name="BASIS_42" localSheetId="0">#REF!</definedName>
    <definedName name="BASIS_42">#REF!</definedName>
    <definedName name="BASIS_43" localSheetId="0">#REF!</definedName>
    <definedName name="BASIS_43">#REF!</definedName>
    <definedName name="BASIS_44" localSheetId="0">#REF!</definedName>
    <definedName name="BASIS_44">#REF!</definedName>
    <definedName name="BASIS_8" localSheetId="0">#REF!</definedName>
    <definedName name="BASIS_8">#REF!</definedName>
    <definedName name="Basis_of_preparation" localSheetId="0">#REF!</definedName>
    <definedName name="Basis_of_preparation">#REF!</definedName>
    <definedName name="Basis_of_preparation_40" localSheetId="0">#REF!</definedName>
    <definedName name="Basis_of_preparation_40">#REF!</definedName>
    <definedName name="Basis_of_preparation_41" localSheetId="0">#REF!</definedName>
    <definedName name="Basis_of_preparation_41">#REF!</definedName>
    <definedName name="Basis_of_preparation_42" localSheetId="0">#REF!</definedName>
    <definedName name="Basis_of_preparation_42">#REF!</definedName>
    <definedName name="Basis_of_preparation_43" localSheetId="0">#REF!</definedName>
    <definedName name="Basis_of_preparation_43">#REF!</definedName>
    <definedName name="Basis_of_preparation_44" localSheetId="0">#REF!</definedName>
    <definedName name="Basis_of_preparation_44">#REF!</definedName>
    <definedName name="Basis_of_preparation_8" localSheetId="0">#REF!</definedName>
    <definedName name="Basis_of_preparation_8">#REF!</definedName>
    <definedName name="bbc_40" localSheetId="0">#REF!</definedName>
    <definedName name="bbc_40">#REF!</definedName>
    <definedName name="bbc_41" localSheetId="0">#REF!</definedName>
    <definedName name="bbc_41">#REF!</definedName>
    <definedName name="bbc_42" localSheetId="0">#REF!</definedName>
    <definedName name="bbc_42">#REF!</definedName>
    <definedName name="bbc_43" localSheetId="0">#REF!</definedName>
    <definedName name="bbc_43">#REF!</definedName>
    <definedName name="bbc_44" localSheetId="0">#REF!</definedName>
    <definedName name="bbc_44">#REF!</definedName>
    <definedName name="bbc_8" localSheetId="0">#REF!</definedName>
    <definedName name="bbc_8">#REF!</definedName>
    <definedName name="BBSALES" localSheetId="0">#REF!</definedName>
    <definedName name="BBSALES">#REF!</definedName>
    <definedName name="BBSALES_40" localSheetId="0">#REF!</definedName>
    <definedName name="BBSALES_40">#REF!</definedName>
    <definedName name="BBSALES_41" localSheetId="0">#REF!</definedName>
    <definedName name="BBSALES_41">#REF!</definedName>
    <definedName name="BBSALES_42" localSheetId="0">#REF!</definedName>
    <definedName name="BBSALES_42">#REF!</definedName>
    <definedName name="BBSALES_43" localSheetId="0">#REF!</definedName>
    <definedName name="BBSALES_43">#REF!</definedName>
    <definedName name="BBSALES_44" localSheetId="0">#REF!</definedName>
    <definedName name="BBSALES_44">#REF!</definedName>
    <definedName name="BBSALES_8" localSheetId="0">#REF!</definedName>
    <definedName name="BBSALES_8">#REF!</definedName>
    <definedName name="Beg_Bal" localSheetId="0">#REF!</definedName>
    <definedName name="Beg_Bal">#REF!</definedName>
    <definedName name="Beta" localSheetId="0">#REF!</definedName>
    <definedName name="Beta">#REF!</definedName>
    <definedName name="BEx3M2OHEWWOI2AH20OLNVY7FMTA" localSheetId="0" hidden="1">#REF!</definedName>
    <definedName name="BEx3M2OHEWWOI2AH20OLNVY7FMTA" hidden="1">#REF!</definedName>
    <definedName name="BEx3O85IKWARA6NCJOLRBRJFMEWW" localSheetId="0" hidden="1">[31]Table!#REF!</definedName>
    <definedName name="BEx3O85IKWARA6NCJOLRBRJFMEWW" hidden="1">[31]Table!#REF!</definedName>
    <definedName name="BEx5MLQZM68YQSKARVWTTPINFQ2C" localSheetId="0" hidden="1">[31]Table!#REF!</definedName>
    <definedName name="BEx5MLQZM68YQSKARVWTTPINFQ2C" hidden="1">[31]Table!#REF!</definedName>
    <definedName name="BExERWCEBKQRYWRQLYJ4UCMMKTHG" localSheetId="0" hidden="1">[31]Table!#REF!</definedName>
    <definedName name="BExERWCEBKQRYWRQLYJ4UCMMKTHG" hidden="1">[31]Table!#REF!</definedName>
    <definedName name="BExMBYPQDG9AYDQ5E8IECVFREPO6" localSheetId="0" hidden="1">[31]Table!#REF!</definedName>
    <definedName name="BExMBYPQDG9AYDQ5E8IECVFREPO6" hidden="1">[31]Table!#REF!</definedName>
    <definedName name="BExOIB4E7IVJ04427931SXZULZFF" localSheetId="0" hidden="1">#REF!</definedName>
    <definedName name="BExOIB4E7IVJ04427931SXZULZFF" hidden="1">#REF!</definedName>
    <definedName name="BExQ9ZLYHWABXAA9NJDW8ZS0UQ9P" localSheetId="0" hidden="1">[31]Table!#REF!</definedName>
    <definedName name="BExQ9ZLYHWABXAA9NJDW8ZS0UQ9P" hidden="1">[31]Table!#REF!</definedName>
    <definedName name="BExS0IFQOPH0YBLIAHVTS0QVJGC4" localSheetId="0" hidden="1">#REF!</definedName>
    <definedName name="BExS0IFQOPH0YBLIAHVTS0QVJGC4" hidden="1">#REF!</definedName>
    <definedName name="BExTUY9WNSJ91GV8CP0SKJTEIV82" localSheetId="0" hidden="1">[31]Table!#REF!</definedName>
    <definedName name="BExTUY9WNSJ91GV8CP0SKJTEIV82" hidden="1">[31]Table!#REF!</definedName>
    <definedName name="BExU34A0UFMLNW0Z1G02P62LRXS6" localSheetId="0" hidden="1">#REF!</definedName>
    <definedName name="BExU34A0UFMLNW0Z1G02P62LRXS6" hidden="1">#REF!</definedName>
    <definedName name="BExW1CMQM5IBANT0JPB9LGANW51F" localSheetId="0" hidden="1">#REF!</definedName>
    <definedName name="BExW1CMQM5IBANT0JPB9LGANW51F" hidden="1">#REF!</definedName>
    <definedName name="BF" localSheetId="0">#REF!</definedName>
    <definedName name="BF">#REF!</definedName>
    <definedName name="BG_Del">15</definedName>
    <definedName name="BG_Ins">4</definedName>
    <definedName name="BG_Mod">6</definedName>
    <definedName name="BOD_BS" localSheetId="0">{"'debtors'!$A$1:$I$305","'debtors'!$A$1:$J$285"}</definedName>
    <definedName name="BOD_BS">{"'debtors'!$A$1:$I$305","'debtors'!$A$1:$J$285"}</definedName>
    <definedName name="BP" localSheetId="0">#REF!</definedName>
    <definedName name="BP">#REF!</definedName>
    <definedName name="BS_2" localSheetId="0">#REF!</definedName>
    <definedName name="BS_2">#REF!</definedName>
    <definedName name="BS1_1" localSheetId="0">#REF!</definedName>
    <definedName name="BS1_1">#REF!</definedName>
    <definedName name="BS1_2" localSheetId="0">#REF!</definedName>
    <definedName name="BS1_2">#REF!</definedName>
    <definedName name="BS1_3" localSheetId="0">#REF!</definedName>
    <definedName name="BS1_3">#REF!</definedName>
    <definedName name="BS10_A" localSheetId="0">#REF!</definedName>
    <definedName name="BS10_A">#REF!</definedName>
    <definedName name="BS10_B" localSheetId="0">#REF!</definedName>
    <definedName name="BS10_B">#REF!</definedName>
    <definedName name="BS7_A" localSheetId="0">#REF!</definedName>
    <definedName name="BS7_A">#REF!</definedName>
    <definedName name="BS7_B" localSheetId="0">#REF!</definedName>
    <definedName name="BS7_B">#REF!</definedName>
    <definedName name="BSALES_40" localSheetId="0">#REF!</definedName>
    <definedName name="BSALES_40">#REF!</definedName>
    <definedName name="BSALES_41" localSheetId="0">#REF!</definedName>
    <definedName name="BSALES_41">#REF!</definedName>
    <definedName name="BSALES_42" localSheetId="0">#REF!</definedName>
    <definedName name="BSALES_42">#REF!</definedName>
    <definedName name="BSALES_43" localSheetId="0">#REF!</definedName>
    <definedName name="BSALES_43">#REF!</definedName>
    <definedName name="BSALES_44" localSheetId="0">#REF!</definedName>
    <definedName name="BSALES_44">#REF!</definedName>
    <definedName name="BSALES_8" localSheetId="0">#REF!</definedName>
    <definedName name="BSALES_8">#REF!</definedName>
    <definedName name="C_" localSheetId="0">#REF!</definedName>
    <definedName name="C_">#REF!</definedName>
    <definedName name="C_EXP_96_97" localSheetId="0">#REF!</definedName>
    <definedName name="C_EXP_96_97">#REF!</definedName>
    <definedName name="C_EXP_97" localSheetId="0">#REF!</definedName>
    <definedName name="C_EXP_97">#REF!</definedName>
    <definedName name="C_EXP_98" localSheetId="0">#REF!</definedName>
    <definedName name="C_EXP_98">#REF!</definedName>
    <definedName name="C_EXP_COUNTRY" localSheetId="0">#REF!</definedName>
    <definedName name="C_EXP_COUNTRY">#REF!</definedName>
    <definedName name="C_EXP_PRODUCT" localSheetId="0">#REF!</definedName>
    <definedName name="C_EXP_PRODUCT">#REF!</definedName>
    <definedName name="Calculation_of_Cost_of_Wood._40" localSheetId="0">#REF!</definedName>
    <definedName name="Calculation_of_Cost_of_Wood._40">#REF!</definedName>
    <definedName name="Calculation_of_Cost_of_Wood._41" localSheetId="0">#REF!</definedName>
    <definedName name="Calculation_of_Cost_of_Wood._41">#REF!</definedName>
    <definedName name="Calculation_of_Cost_of_Wood._42" localSheetId="0">#REF!</definedName>
    <definedName name="Calculation_of_Cost_of_Wood._42">#REF!</definedName>
    <definedName name="Calculation_of_Cost_of_Wood._43" localSheetId="0">#REF!</definedName>
    <definedName name="Calculation_of_Cost_of_Wood._43">#REF!</definedName>
    <definedName name="Calculation_of_Cost_of_Wood._44" localSheetId="0">#REF!</definedName>
    <definedName name="Calculation_of_Cost_of_Wood._44">#REF!</definedName>
    <definedName name="Calculation_of_Cost_of_Wood._8" localSheetId="0">#REF!</definedName>
    <definedName name="Calculation_of_Cost_of_Wood._8">#REF!</definedName>
    <definedName name="Calculation_of_Glue_Cost._40" localSheetId="0">#REF!</definedName>
    <definedName name="Calculation_of_Glue_Cost._40">#REF!</definedName>
    <definedName name="Calculation_of_Glue_Cost._41" localSheetId="0">#REF!</definedName>
    <definedName name="Calculation_of_Glue_Cost._41">#REF!</definedName>
    <definedName name="Calculation_of_Glue_Cost._42" localSheetId="0">#REF!</definedName>
    <definedName name="Calculation_of_Glue_Cost._42">#REF!</definedName>
    <definedName name="Calculation_of_Glue_Cost._43" localSheetId="0">#REF!</definedName>
    <definedName name="Calculation_of_Glue_Cost._43">#REF!</definedName>
    <definedName name="Calculation_of_Glue_Cost._44" localSheetId="0">#REF!</definedName>
    <definedName name="Calculation_of_Glue_Cost._44">#REF!</definedName>
    <definedName name="Calculation_of_Glue_Cost._8" localSheetId="0">#REF!</definedName>
    <definedName name="Calculation_of_Glue_Cost._8">#REF!</definedName>
    <definedName name="CAPCTY" localSheetId="0">#REF!</definedName>
    <definedName name="CAPCTY">#REF!</definedName>
    <definedName name="cas" localSheetId="0" hidden="1">{#N/A,#N/A,FALSE,"10"}</definedName>
    <definedName name="cas" hidden="1">{#N/A,#N/A,FALSE,"10"}</definedName>
    <definedName name="CASH">[32]capg!#REF!</definedName>
    <definedName name="cashflow2" localSheetId="0" hidden="1">{#N/A,#N/A,FALSE,"10"}</definedName>
    <definedName name="cashflow2" hidden="1">{#N/A,#N/A,FALSE,"10"}</definedName>
    <definedName name="cement" localSheetId="0" hidden="1">{#N/A,#N/A,TRUE,"TITLE";#N/A,#N/A,TRUE,"SKILL";#N/A,#N/A,TRUE,"ORGCHRT";#N/A,#N/A,TRUE,"MIS";#N/A,#N/A,TRUE,"PITHAMPUR";#N/A,#N/A,TRUE,"ACCOUNTS";#N/A,#N/A,TRUE,"R&amp;D";#N/A,#N/A,TRUE,"W.S.-FOUNDRY";#N/A,#N/A,TRUE,"PROCURE";#N/A,#N/A,TRUE,"CIVIL";#N/A,#N/A,TRUE,"SODAASH";#N/A,#N/A,TRUE,"CCMARINE";#N/A,#N/A,TRUE,"SALT";#N/A,#N/A,TRUE,"CEMENT";#N/A,#N/A,TRUE,"HOSPITAL";#N/A,#N/A,TRUE,"ADMIN-PERS";#N/A,#N/A,TRUE,"MATERIALS";#N/A,#N/A,TRUE,"PRO.INSP-SAFETY";#N/A,#N/A,TRUE,"ELECTRICAL";#N/A,#N/A,TRUE,"POWERHOUSE";#N/A,#N/A,TRUE,"MAINTENANCE"}</definedName>
    <definedName name="cement" hidden="1">{#N/A,#N/A,TRUE,"TITLE";#N/A,#N/A,TRUE,"SKILL";#N/A,#N/A,TRUE,"ORGCHRT";#N/A,#N/A,TRUE,"MIS";#N/A,#N/A,TRUE,"PITHAMPUR";#N/A,#N/A,TRUE,"ACCOUNTS";#N/A,#N/A,TRUE,"R&amp;D";#N/A,#N/A,TRUE,"W.S.-FOUNDRY";#N/A,#N/A,TRUE,"PROCURE";#N/A,#N/A,TRUE,"CIVIL";#N/A,#N/A,TRUE,"SODAASH";#N/A,#N/A,TRUE,"CCMARINE";#N/A,#N/A,TRUE,"SALT";#N/A,#N/A,TRUE,"CEMENT";#N/A,#N/A,TRUE,"HOSPITAL";#N/A,#N/A,TRUE,"ADMIN-PERS";#N/A,#N/A,TRUE,"MATERIALS";#N/A,#N/A,TRUE,"PRO.INSP-SAFETY";#N/A,#N/A,TRUE,"ELECTRICAL";#N/A,#N/A,TRUE,"POWERHOUSE";#N/A,#N/A,TRUE,"MAINTENANCE"}</definedName>
    <definedName name="cf">[33]purtafinal!#REF!</definedName>
    <definedName name="CF2_1" localSheetId="0">#REF!</definedName>
    <definedName name="CF2_1">#REF!</definedName>
    <definedName name="CF2_2" localSheetId="0">#REF!</definedName>
    <definedName name="CF2_2">#REF!</definedName>
    <definedName name="CHEMICALS" localSheetId="0">#REF!</definedName>
    <definedName name="CHEMICALS">#REF!</definedName>
    <definedName name="chgcvhgvvg" localSheetId="0">#REF!</definedName>
    <definedName name="chgcvhgvvg">#REF!</definedName>
    <definedName name="CHOOSERNG" localSheetId="0">#REF!</definedName>
    <definedName name="CHOOSERNG">#REF!</definedName>
    <definedName name="clb">'[24]SC-E-02-03'!$D$1:$D$65536</definedName>
    <definedName name="cmpc" localSheetId="0">#REF!</definedName>
    <definedName name="cmpc">#REF!</definedName>
    <definedName name="cmpc_40" localSheetId="0">#REF!</definedName>
    <definedName name="cmpc_40">#REF!</definedName>
    <definedName name="cmpc_41" localSheetId="0">#REF!</definedName>
    <definedName name="cmpc_41">#REF!</definedName>
    <definedName name="cmpc_42" localSheetId="0">#REF!</definedName>
    <definedName name="cmpc_42">#REF!</definedName>
    <definedName name="cmpc_43" localSheetId="0">#REF!</definedName>
    <definedName name="cmpc_43">#REF!</definedName>
    <definedName name="cmpc_44" localSheetId="0">#REF!</definedName>
    <definedName name="cmpc_44">#REF!</definedName>
    <definedName name="cmpc_8" localSheetId="0">#REF!</definedName>
    <definedName name="cmpc_8">#REF!</definedName>
    <definedName name="COLUMN" localSheetId="0">[25]COLUMN!$B$9:$D$164</definedName>
    <definedName name="COLUMN">[26]COLUMN!$B$9:$D$164</definedName>
    <definedName name="COMMERCIAL_PLYWOODS">NA()</definedName>
    <definedName name="COMPILE" localSheetId="0">[34]COMPILATION!$D$12:$AZ$144</definedName>
    <definedName name="COMPILE">[26]COMPILATION!$D$12:$AZ$144</definedName>
    <definedName name="CONS1" localSheetId="0">#REF!</definedName>
    <definedName name="CONS1">#REF!</definedName>
    <definedName name="CONS2" localSheetId="0">#REF!</definedName>
    <definedName name="CONS2">#REF!</definedName>
    <definedName name="CONS3">#N/A</definedName>
    <definedName name="CONS4" localSheetId="0">#REF!</definedName>
    <definedName name="CONS4">#REF!</definedName>
    <definedName name="Construction_Chart" localSheetId="0">#REF!</definedName>
    <definedName name="Construction_Chart">#REF!</definedName>
    <definedName name="Construction_Chart_40" localSheetId="0">#REF!</definedName>
    <definedName name="Construction_Chart_40">#REF!</definedName>
    <definedName name="Construction_Chart_41" localSheetId="0">#REF!</definedName>
    <definedName name="Construction_Chart_41">#REF!</definedName>
    <definedName name="Construction_Chart_42" localSheetId="0">#REF!</definedName>
    <definedName name="Construction_Chart_42">#REF!</definedName>
    <definedName name="Construction_Chart_43" localSheetId="0">#REF!</definedName>
    <definedName name="Construction_Chart_43">#REF!</definedName>
    <definedName name="Construction_Chart_44" localSheetId="0">#REF!</definedName>
    <definedName name="Construction_Chart_44">#REF!</definedName>
    <definedName name="Construction_Chart_8" localSheetId="0">#REF!</definedName>
    <definedName name="Construction_Chart_8">#REF!</definedName>
    <definedName name="CONT9899" localSheetId="0">#REF!</definedName>
    <definedName name="CONT9899">#REF!</definedName>
    <definedName name="CONTROL_CHART" localSheetId="0">#REF!</definedName>
    <definedName name="CONTROL_CHART">#REF!</definedName>
    <definedName name="CORE_VENEER" localSheetId="0">#REF!</definedName>
    <definedName name="CORE_VENEER">#REF!</definedName>
    <definedName name="cost" localSheetId="0" hidden="1">{#N/A,#N/A,TRUE,"9&amp;10";#N/A,#N/A,TRUE,"11&amp;12";#N/A,#N/A,TRUE,"13to18";#N/A,#N/A,TRUE,"19A";#N/A,#N/A,TRUE,"19B20&amp;21";#N/A,#N/A,TRUE,"22&amp;23";#N/A,#N/A,TRUE,"24";#N/A,#N/A,TRUE,"25&amp;26";#N/A,#N/A,TRUE,"27";#N/A,#N/A,TRUE,"28"}</definedName>
    <definedName name="cost" hidden="1">{#N/A,#N/A,TRUE,"9&amp;10";#N/A,#N/A,TRUE,"11&amp;12";#N/A,#N/A,TRUE,"13to18";#N/A,#N/A,TRUE,"19A";#N/A,#N/A,TRUE,"19B20&amp;21";#N/A,#N/A,TRUE,"22&amp;23";#N/A,#N/A,TRUE,"24";#N/A,#N/A,TRUE,"25&amp;26";#N/A,#N/A,TRUE,"27";#N/A,#N/A,TRUE,"28"}</definedName>
    <definedName name="Cost_of_Glue_for_Plywood_Division" localSheetId="0">#REF!</definedName>
    <definedName name="Cost_of_Glue_for_Plywood_Division">#REF!</definedName>
    <definedName name="Cost_of_Glue_for_Plywood_Division_40" localSheetId="0">#REF!</definedName>
    <definedName name="Cost_of_Glue_for_Plywood_Division_40">#REF!</definedName>
    <definedName name="Cost_of_Glue_for_Plywood_Division_41" localSheetId="0">#REF!</definedName>
    <definedName name="Cost_of_Glue_for_Plywood_Division_41">#REF!</definedName>
    <definedName name="Cost_of_Glue_for_Plywood_Division_42" localSheetId="0">#REF!</definedName>
    <definedName name="Cost_of_Glue_for_Plywood_Division_42">#REF!</definedName>
    <definedName name="Cost_of_Glue_for_Plywood_Division_43" localSheetId="0">#REF!</definedName>
    <definedName name="Cost_of_Glue_for_Plywood_Division_43">#REF!</definedName>
    <definedName name="Cost_of_Glue_for_Plywood_Division_44" localSheetId="0">#REF!</definedName>
    <definedName name="Cost_of_Glue_for_Plywood_Division_44">#REF!</definedName>
    <definedName name="Cost_of_Glue_for_Plywood_Division_8" localSheetId="0">#REF!</definedName>
    <definedName name="Cost_of_Glue_for_Plywood_Division_8">#REF!</definedName>
    <definedName name="Cost_Sheet_of_Lamination_Division__Prod__75000_sqm_8_x_4_100___from_Import_Bal_own_PPB_prod_40" localSheetId="0">#REF!</definedName>
    <definedName name="Cost_Sheet_of_Lamination_Division__Prod__75000_sqm_8_x_4_100___from_Import_Bal_own_PPB_prod_40">#REF!</definedName>
    <definedName name="Cost_Sheet_of_Lamination_Division__Prod__75000_sqm_8_x_4_100___from_Import_Bal_own_PPB_prod_41" localSheetId="0">#REF!</definedName>
    <definedName name="Cost_Sheet_of_Lamination_Division__Prod__75000_sqm_8_x_4_100___from_Import_Bal_own_PPB_prod_41">#REF!</definedName>
    <definedName name="Cost_Sheet_of_Lamination_Division__Prod__75000_sqm_8_x_4_100___from_Import_Bal_own_PPB_prod_42" localSheetId="0">#REF!</definedName>
    <definedName name="Cost_Sheet_of_Lamination_Division__Prod__75000_sqm_8_x_4_100___from_Import_Bal_own_PPB_prod_42">#REF!</definedName>
    <definedName name="Cost_Sheet_of_Lamination_Division__Prod__75000_sqm_8_x_4_100___from_Import_Bal_own_PPB_prod_43" localSheetId="0">#REF!</definedName>
    <definedName name="Cost_Sheet_of_Lamination_Division__Prod__75000_sqm_8_x_4_100___from_Import_Bal_own_PPB_prod_43">#REF!</definedName>
    <definedName name="Cost_Sheet_of_Lamination_Division__Prod__75000_sqm_8_x_4_100___from_Import_Bal_own_PPB_prod_44" localSheetId="0">#REF!</definedName>
    <definedName name="Cost_Sheet_of_Lamination_Division__Prod__75000_sqm_8_x_4_100___from_Import_Bal_own_PPB_prod_44">#REF!</definedName>
    <definedName name="Cost_Sheet_of_Lamination_Division__Prod__75000_sqm_8_x_4_100___from_Import_Bal_own_PPB_prod_8" localSheetId="0">#REF!</definedName>
    <definedName name="Cost_Sheet_of_Lamination_Division__Prod__75000_sqm_8_x_4_100___from_Import_Bal_own_PPB_prod_8">#REF!</definedName>
    <definedName name="COSTSHEET" localSheetId="0">#REF!</definedName>
    <definedName name="COSTSHEET">#REF!</definedName>
    <definedName name="CPL" localSheetId="0">#REF!</definedName>
    <definedName name="CPL">#REF!</definedName>
    <definedName name="CRM" localSheetId="0">#REF!</definedName>
    <definedName name="CRM">#REF!</definedName>
    <definedName name="CRS" localSheetId="0">#REF!</definedName>
    <definedName name="CRS">#REF!</definedName>
    <definedName name="CSIND" localSheetId="0">#REF!</definedName>
    <definedName name="CSIND">#REF!</definedName>
    <definedName name="CSTEAK" localSheetId="0">#REF!</definedName>
    <definedName name="CSTEAK">#REF!</definedName>
    <definedName name="CTL" localSheetId="0">#REF!</definedName>
    <definedName name="CTL">#REF!</definedName>
    <definedName name="Curr_Month">[35]Names!$B$4</definedName>
    <definedName name="D" localSheetId="0">'[36]00-01,01-02'!#REF!</definedName>
    <definedName name="D">'[36]00-01,01-02'!#REF!</definedName>
    <definedName name="D2068499" localSheetId="0">#REF!</definedName>
    <definedName name="D2068499">#REF!</definedName>
    <definedName name="da" localSheetId="0">{#N/A,#N/A,TRUE,"constb"}</definedName>
    <definedName name="da">{#N/A,#N/A,TRUE,"constb"}</definedName>
    <definedName name="data_1" localSheetId="0">#REF!</definedName>
    <definedName name="data_1">#REF!</definedName>
    <definedName name="DATA1" localSheetId="0">#REF!</definedName>
    <definedName name="DATA1">#REF!</definedName>
    <definedName name="DATA10" localSheetId="0">#REF!</definedName>
    <definedName name="DATA10">#REF!</definedName>
    <definedName name="DATA11" localSheetId="0">#REF!</definedName>
    <definedName name="DATA11">#REF!</definedName>
    <definedName name="DATA12" localSheetId="0">#REF!</definedName>
    <definedName name="DATA12">#REF!</definedName>
    <definedName name="DATA13" localSheetId="0">#REF!</definedName>
    <definedName name="DATA13">#REF!</definedName>
    <definedName name="DATA14" localSheetId="0">#REF!</definedName>
    <definedName name="DATA14">#REF!</definedName>
    <definedName name="DATA2" localSheetId="0">#REF!</definedName>
    <definedName name="DATA2">#REF!</definedName>
    <definedName name="DATA3" localSheetId="0">#REF!</definedName>
    <definedName name="DATA3">#REF!</definedName>
    <definedName name="DATA4" localSheetId="0">#REF!</definedName>
    <definedName name="DATA4">#REF!</definedName>
    <definedName name="DATA5" localSheetId="0">#REF!</definedName>
    <definedName name="DATA5">#REF!</definedName>
    <definedName name="DATA6" localSheetId="0">#REF!</definedName>
    <definedName name="DATA6">#REF!</definedName>
    <definedName name="DATA7" localSheetId="0">#REF!</definedName>
    <definedName name="DATA7">#REF!</definedName>
    <definedName name="DATA8" localSheetId="0">#REF!</definedName>
    <definedName name="DATA8">#REF!</definedName>
    <definedName name="DATA9" localSheetId="0">#REF!</definedName>
    <definedName name="DATA9">#REF!</definedName>
    <definedName name="_xlnm.Database" localSheetId="0">#REF!</definedName>
    <definedName name="_xlnm.Database">#REF!</definedName>
    <definedName name="DATE" localSheetId="0">#REF!</definedName>
    <definedName name="DATE">#REF!</definedName>
    <definedName name="DATE1" localSheetId="0">#REF!</definedName>
    <definedName name="DATE1">#REF!</definedName>
    <definedName name="Debtkey" localSheetId="0">[37]Projections!#REF!</definedName>
    <definedName name="Debtkey">[37]Projections!#REF!</definedName>
    <definedName name="DECOPLYR" localSheetId="0">#REF!</definedName>
    <definedName name="DECOPLYR">#REF!</definedName>
    <definedName name="deftax04" localSheetId="0" hidden="1">{#N/A,#N/A,FALSE,"12"}</definedName>
    <definedName name="deftax04" hidden="1">{#N/A,#N/A,FALSE,"12"}</definedName>
    <definedName name="DEPRECIATION" localSheetId="0">#REF!</definedName>
    <definedName name="DEPRECIATION">#REF!</definedName>
    <definedName name="depty">'[24]SC-E-02-03'!$F$1:$F$65536</definedName>
    <definedName name="deptyamtpy">'[24]SC-E-02-03'!$C$1:$C$65536</definedName>
    <definedName name="dfd" localSheetId="0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dfd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DIESEL" localSheetId="0">#REF!</definedName>
    <definedName name="DIESEL">#REF!</definedName>
    <definedName name="DIFF" localSheetId="0">'[38]BS-DET'!#REF!</definedName>
    <definedName name="DIFF">'[38]BS-DET'!#REF!</definedName>
    <definedName name="DIST" localSheetId="0">#REF!</definedName>
    <definedName name="DIST">#REF!</definedName>
    <definedName name="DOM" localSheetId="0">#REF!</definedName>
    <definedName name="DOM">#REF!</definedName>
    <definedName name="DPLYREAL" localSheetId="0">#REF!</definedName>
    <definedName name="DPLYREAL">#REF!</definedName>
    <definedName name="dsrs" localSheetId="0" hidden="1">{#N/A,#N/A,FALSE,"SMT1";#N/A,#N/A,FALSE,"SMT2";#N/A,#N/A,FALSE,"Summary";#N/A,#N/A,FALSE,"Graphs";#N/A,#N/A,FALSE,"4 Panel"}</definedName>
    <definedName name="dsrs" hidden="1">{#N/A,#N/A,FALSE,"SMT1";#N/A,#N/A,FALSE,"SMT2";#N/A,#N/A,FALSE,"Summary";#N/A,#N/A,FALSE,"Graphs";#N/A,#N/A,FALSE,"4 Panel"}</definedName>
    <definedName name="DULLDYE" localSheetId="0">'[27]Dull &amp; Dye'!$F$15:$L$96</definedName>
    <definedName name="DULLDYE">'[26]Dull &amp; Dye'!$F$15:$L$96</definedName>
    <definedName name="DV" localSheetId="0">#REF!</definedName>
    <definedName name="DV">#REF!</definedName>
    <definedName name="DWPRICE" localSheetId="0" hidden="1">[39]Quantity!#REF!</definedName>
    <definedName name="DWPRICE" hidden="1">[39]Quantity!#REF!</definedName>
    <definedName name="E" localSheetId="0">#REF!</definedName>
    <definedName name="E">#REF!</definedName>
    <definedName name="EA" localSheetId="0">#REF!</definedName>
    <definedName name="EA">#REF!</definedName>
    <definedName name="eaf" localSheetId="0">#REF!</definedName>
    <definedName name="eaf">#REF!</definedName>
    <definedName name="ECL" localSheetId="0">#REF!</definedName>
    <definedName name="ECL">#REF!</definedName>
    <definedName name="ed" localSheetId="0">{"'debtors'!$A$1:$I$305","'debtors'!$A$1:$J$285"}</definedName>
    <definedName name="ed">{"'debtors'!$A$1:$I$305","'debtors'!$A$1:$J$285"}</definedName>
    <definedName name="Elec" localSheetId="0">#REF!</definedName>
    <definedName name="Elec">#REF!</definedName>
    <definedName name="End_Bal">'[40]Amortization Table'!$I$19:$I$378</definedName>
    <definedName name="ETHYAL" localSheetId="0">#REF!</definedName>
    <definedName name="ETHYAL">#REF!</definedName>
    <definedName name="Excel_BuiltIn__FilterDatabase" localSheetId="0">#REF!</definedName>
    <definedName name="Excel_BuiltIn__FilterDatabase">#REF!</definedName>
    <definedName name="Excel_BuiltIn__FilterDatabase_1" localSheetId="0">#REF!</definedName>
    <definedName name="Excel_BuiltIn__FilterDatabase_1">#REF!</definedName>
    <definedName name="Excel_BuiltIn__FilterDatabase_1_1" localSheetId="0">#REF!</definedName>
    <definedName name="Excel_BuiltIn__FilterDatabase_1_1">#REF!</definedName>
    <definedName name="Excel_BuiltIn__FilterDatabase_1_1_1" localSheetId="0">#REF!</definedName>
    <definedName name="Excel_BuiltIn__FilterDatabase_1_1_1">#REF!</definedName>
    <definedName name="Excel_BuiltIn__FilterDatabase_1_1_1_1" localSheetId="0">#REF!</definedName>
    <definedName name="Excel_BuiltIn__FilterDatabase_1_1_1_1">#REF!</definedName>
    <definedName name="Excel_BuiltIn__FilterDatabase_16" localSheetId="0">'[41]Pur April to June &amp; stk'!#REF!</definedName>
    <definedName name="Excel_BuiltIn__FilterDatabase_16">'[41]Pur April to June &amp; stk'!#REF!</definedName>
    <definedName name="Excel_BuiltIn__FilterDatabase_2" localSheetId="0">#REF!</definedName>
    <definedName name="Excel_BuiltIn__FilterDatabase_2">#REF!</definedName>
    <definedName name="Excel_BuiltIn__FilterDatabase_2_1" localSheetId="0">#REF!</definedName>
    <definedName name="Excel_BuiltIn__FilterDatabase_2_1">#REF!</definedName>
    <definedName name="Excel_BuiltIn__FilterDatabase_3" localSheetId="0">#REF!</definedName>
    <definedName name="Excel_BuiltIn__FilterDatabase_3">#REF!</definedName>
    <definedName name="Excel_BuiltIn__FilterDatabase_3_1" localSheetId="0">#REF!</definedName>
    <definedName name="Excel_BuiltIn__FilterDatabase_3_1">#REF!</definedName>
    <definedName name="Excel_BuiltIn__FilterDatabase_3_1_1" localSheetId="0">#REF!</definedName>
    <definedName name="Excel_BuiltIn__FilterDatabase_3_1_1">#REF!</definedName>
    <definedName name="Excel_BuiltIn__FilterDatabase_4" localSheetId="0">#REF!</definedName>
    <definedName name="Excel_BuiltIn__FilterDatabase_4">#REF!</definedName>
    <definedName name="Excel_BuiltIn__FilterDatabase_4_1" localSheetId="0">#REF!</definedName>
    <definedName name="Excel_BuiltIn__FilterDatabase_4_1">#REF!</definedName>
    <definedName name="Excel_BuiltIn__FilterDatabase_4_1_1" localSheetId="0">#REF!</definedName>
    <definedName name="Excel_BuiltIn__FilterDatabase_4_1_1">#REF!</definedName>
    <definedName name="Excel_BuiltIn__FilterDatabase_4_1_1_1" localSheetId="0">#REF!</definedName>
    <definedName name="Excel_BuiltIn__FilterDatabase_4_1_1_1">#REF!</definedName>
    <definedName name="Excel_BuiltIn__FilterDatabase_4_1_1_1_1" localSheetId="0">#REF!</definedName>
    <definedName name="Excel_BuiltIn__FilterDatabase_4_1_1_1_1">#REF!</definedName>
    <definedName name="Excel_BuiltIn__FilterDatabase_4_1_1_1_1_1" localSheetId="0">#REF!</definedName>
    <definedName name="Excel_BuiltIn__FilterDatabase_4_1_1_1_1_1">#REF!</definedName>
    <definedName name="Excel_BuiltIn__FilterDatabase_4_1_1_1_1_1_1" localSheetId="0">#REF!</definedName>
    <definedName name="Excel_BuiltIn__FilterDatabase_4_1_1_1_1_1_1">#REF!</definedName>
    <definedName name="Excel_BuiltIn__FilterDatabase_4_2" localSheetId="0">#REF!</definedName>
    <definedName name="Excel_BuiltIn__FilterDatabase_4_2">#REF!</definedName>
    <definedName name="Excel_BuiltIn__FilterDatabase_5" localSheetId="0">#REF!</definedName>
    <definedName name="Excel_BuiltIn__FilterDatabase_5">#REF!</definedName>
    <definedName name="Excel_BuiltIn__FilterDatabase_6" localSheetId="0">#REF!</definedName>
    <definedName name="Excel_BuiltIn__FilterDatabase_6">#REF!</definedName>
    <definedName name="Excel_BuiltIn__FilterDatabase_8" localSheetId="0">#REF!</definedName>
    <definedName name="Excel_BuiltIn__FilterDatabase_8">#REF!</definedName>
    <definedName name="Excel_BuiltIn_Database" localSheetId="0">#REF!</definedName>
    <definedName name="Excel_BuiltIn_Database">#REF!</definedName>
    <definedName name="Excel_BuiltIn_Print_Area" localSheetId="0">#REF!</definedName>
    <definedName name="Excel_BuiltIn_Print_Area">#REF!</definedName>
    <definedName name="Excel_BuiltIn_Print_Area_1" localSheetId="0">#REF!</definedName>
    <definedName name="Excel_BuiltIn_Print_Area_1">#REF!</definedName>
    <definedName name="Excel_BuiltIn_Print_Area_2" localSheetId="0">'[42]GSB IND'!#REF!</definedName>
    <definedName name="Excel_BuiltIn_Print_Area_2">'[42]GSB IND'!#REF!</definedName>
    <definedName name="Excel_BuiltIn_Print_Area_3_1" localSheetId="0">'[43]Format B'!$B$1:$L$16,'[43]Format B'!$B$1:$L$16</definedName>
    <definedName name="Excel_BuiltIn_Print_Area_3_1">'[44]Format B'!$B$1:$L$16,'[44]Format B'!$B$1:$L$16</definedName>
    <definedName name="Excel_BuiltIn_Print_Area_3_1_1" localSheetId="0">'[43]Format B'!$B$1:$L$20,'[43]Format B'!$B$1:$L$20</definedName>
    <definedName name="Excel_BuiltIn_Print_Area_3_1_1">'[44]Format B'!$B$1:$L$20,'[44]Format B'!$B$1:$L$20</definedName>
    <definedName name="Excel_BuiltIn_Print_Area_3_1_1_1" localSheetId="0">'[43]Format B'!$B$1:$L$15,'[43]Format B'!$B$1:$L$15</definedName>
    <definedName name="Excel_BuiltIn_Print_Area_3_1_1_1">'[44]Format B'!$B$1:$L$15,'[44]Format B'!$B$1:$L$15</definedName>
    <definedName name="Excel_BuiltIn_Print_Area_4">('[45]share Holders'!$A$1:$E$220,'[45]share Holders'!$IM$1:$IV$65536)</definedName>
    <definedName name="Excel_BuiltIn_Print_Titles_1">NA()</definedName>
    <definedName name="Excel_BuiltIn_Print_Titles_3">"$#REF!.$A$1:$IU$8"</definedName>
    <definedName name="EXCISE" localSheetId="0">#REF!</definedName>
    <definedName name="EXCISE">#REF!</definedName>
    <definedName name="exp">[46]LED!$A$5:$E$745</definedName>
    <definedName name="EXP97HO" localSheetId="0">#REF!</definedName>
    <definedName name="EXP97HO">#REF!</definedName>
    <definedName name="EXPCOUNT96" localSheetId="0">#REF!</definedName>
    <definedName name="EXPCOUNT96">#REF!</definedName>
    <definedName name="EXPROD96_97" localSheetId="0">#REF!</definedName>
    <definedName name="EXPROD96_97">#REF!</definedName>
    <definedName name="EXPW_OFF" localSheetId="0">'[47]P&amp;Lsch'!#REF!</definedName>
    <definedName name="EXPW_OFF">'[47]P&amp;Lsch'!#REF!</definedName>
    <definedName name="Extra_Pay" localSheetId="0">#REF!</definedName>
    <definedName name="Extra_Pay">#REF!</definedName>
    <definedName name="_xlnm.Extract" localSheetId="0">#REF!</definedName>
    <definedName name="_xlnm.Extract">#REF!</definedName>
    <definedName name="F" localSheetId="0">#REF!</definedName>
    <definedName name="F">#REF!</definedName>
    <definedName name="FA" localSheetId="0">#REF!</definedName>
    <definedName name="FA">#REF!</definedName>
    <definedName name="FAEXP" localSheetId="0">#REF!</definedName>
    <definedName name="FAEXP">#REF!</definedName>
    <definedName name="Fali" localSheetId="0">#REF!</definedName>
    <definedName name="Fali">#REF!</definedName>
    <definedName name="FAPL" localSheetId="0">#REF!</definedName>
    <definedName name="FAPL">#REF!</definedName>
    <definedName name="FD" localSheetId="0">#REF!</definedName>
    <definedName name="FD">#REF!</definedName>
    <definedName name="fdfd" hidden="1">"00Q3961-SUM"</definedName>
    <definedName name="ffffff" localSheetId="0" hidden="1">{"'PS-SOTM'!$A$1","'PS-SOTM'!$A$2:$M$30","'PS-SOTM'!$A$31:$A$38"}</definedName>
    <definedName name="ffffff" hidden="1">{"'PS-SOTM'!$A$1","'PS-SOTM'!$A$2:$M$30","'PS-SOTM'!$A$31:$A$38"}</definedName>
    <definedName name="FILENAME" localSheetId="0">#REF!</definedName>
    <definedName name="FILENAME">#REF!</definedName>
    <definedName name="Fill" localSheetId="0" hidden="1">#REF!</definedName>
    <definedName name="Fill" hidden="1">#REF!</definedName>
    <definedName name="filmwaste" localSheetId="0">[48]Assumptions!#REF!</definedName>
    <definedName name="filmwaste">[48]Assumptions!#REF!</definedName>
    <definedName name="FIRE_WOOD">NA()</definedName>
    <definedName name="FS" localSheetId="0">#REF!</definedName>
    <definedName name="FS">#REF!</definedName>
    <definedName name="Fsor_HQ" localSheetId="0">'[49]sales tot'!#REF!</definedName>
    <definedName name="Fsor_HQ">'[49]sales tot'!#REF!</definedName>
    <definedName name="FTR" localSheetId="0">#REF!</definedName>
    <definedName name="FTR">#REF!</definedName>
    <definedName name="G" localSheetId="0">#REF!</definedName>
    <definedName name="G">#REF!</definedName>
    <definedName name="Gacl" localSheetId="0" hidden="1">{#N/A,#N/A,FALSE,"8"}</definedName>
    <definedName name="Gacl" hidden="1">{#N/A,#N/A,FALSE,"8"}</definedName>
    <definedName name="Gama" localSheetId="0">#REF!</definedName>
    <definedName name="Gama">#REF!</definedName>
    <definedName name="GARJAN__VENEER" localSheetId="0">#REF!</definedName>
    <definedName name="GARJAN__VENEER">#REF!</definedName>
    <definedName name="ghadr" localSheetId="0" hidden="1">{#N/A,#N/A,TRUE,"PR-QTY-LYE";#N/A,#N/A,TRUE,"PR-COST-LYE";#N/A,#N/A,TRUE,"PR-QTY-FLK";#N/A,#N/A,TRUE,"PR-COST-FLK"}</definedName>
    <definedName name="ghadr" hidden="1">{#N/A,#N/A,TRUE,"PR-QTY-LYE";#N/A,#N/A,TRUE,"PR-COST-LYE";#N/A,#N/A,TRUE,"PR-QTY-FLK";#N/A,#N/A,TRUE,"PR-COST-FLK"}</definedName>
    <definedName name="gjk" localSheetId="0" hidden="1">{#N/A,#N/A,TRUE,"TITLE";#N/A,#N/A,TRUE,"SKILL";#N/A,#N/A,TRUE,"ORGCHRT";#N/A,#N/A,TRUE,"MIS";#N/A,#N/A,TRUE,"PITHAMPUR";#N/A,#N/A,TRUE,"ACCOUNTS";#N/A,#N/A,TRUE,"R&amp;D";#N/A,#N/A,TRUE,"W.S.-FOUNDRY";#N/A,#N/A,TRUE,"PROCURE";#N/A,#N/A,TRUE,"CIVIL";#N/A,#N/A,TRUE,"SODAASH";#N/A,#N/A,TRUE,"CCMARINE";#N/A,#N/A,TRUE,"SALT";#N/A,#N/A,TRUE,"CEMENT";#N/A,#N/A,TRUE,"HOSPITAL";#N/A,#N/A,TRUE,"ADMIN-PERS";#N/A,#N/A,TRUE,"MATERIALS";#N/A,#N/A,TRUE,"PRO.INSP-SAFETY";#N/A,#N/A,TRUE,"ELECTRICAL";#N/A,#N/A,TRUE,"POWERHOUSE";#N/A,#N/A,TRUE,"MAINTENANCE"}</definedName>
    <definedName name="gjk" hidden="1">{#N/A,#N/A,TRUE,"TITLE";#N/A,#N/A,TRUE,"SKILL";#N/A,#N/A,TRUE,"ORGCHRT";#N/A,#N/A,TRUE,"MIS";#N/A,#N/A,TRUE,"PITHAMPUR";#N/A,#N/A,TRUE,"ACCOUNTS";#N/A,#N/A,TRUE,"R&amp;D";#N/A,#N/A,TRUE,"W.S.-FOUNDRY";#N/A,#N/A,TRUE,"PROCURE";#N/A,#N/A,TRUE,"CIVIL";#N/A,#N/A,TRUE,"SODAASH";#N/A,#N/A,TRUE,"CCMARINE";#N/A,#N/A,TRUE,"SALT";#N/A,#N/A,TRUE,"CEMENT";#N/A,#N/A,TRUE,"HOSPITAL";#N/A,#N/A,TRUE,"ADMIN-PERS";#N/A,#N/A,TRUE,"MATERIALS";#N/A,#N/A,TRUE,"PRO.INSP-SAFETY";#N/A,#N/A,TRUE,"ELECTRICAL";#N/A,#N/A,TRUE,"POWERHOUSE";#N/A,#N/A,TRUE,"MAINTENANCE"}</definedName>
    <definedName name="GR" localSheetId="0">#REF!</definedName>
    <definedName name="GR">#REF!</definedName>
    <definedName name="H" localSheetId="0">#REF!</definedName>
    <definedName name="H">#REF!</definedName>
    <definedName name="Header" localSheetId="0">#REF!</definedName>
    <definedName name="Header">#REF!</definedName>
    <definedName name="Header_Row">ROW('[40]Amortization Table'!#REF!)</definedName>
    <definedName name="hetal" localSheetId="0" hidden="1">{#N/A,#N/A,TRUE,"PR-QTY-LYE";#N/A,#N/A,TRUE,"PR-COST-LYE";#N/A,#N/A,TRUE,"PR-QTY-FLK";#N/A,#N/A,TRUE,"PR-COST-FLK"}</definedName>
    <definedName name="hetal" hidden="1">{#N/A,#N/A,TRUE,"PR-QTY-LYE";#N/A,#N/A,TRUE,"PR-COST-LYE";#N/A,#N/A,TRUE,"PR-QTY-FLK";#N/A,#N/A,TRUE,"PR-COST-FLK"}</definedName>
    <definedName name="HEXA" localSheetId="0">#REF!</definedName>
    <definedName name="HEXA">#REF!</definedName>
    <definedName name="HRCD" localSheetId="0">#REF!</definedName>
    <definedName name="HRCD">#REF!</definedName>
    <definedName name="HRCE" localSheetId="0">#REF!</definedName>
    <definedName name="HRCE">#REF!</definedName>
    <definedName name="HRCI" localSheetId="0">#REF!</definedName>
    <definedName name="HRCI">#REF!</definedName>
    <definedName name="HRS" localSheetId="0">#REF!</definedName>
    <definedName name="HRS">#REF!</definedName>
    <definedName name="hsfl" localSheetId="0" hidden="1">{#N/A,#N/A,FALSE,"cover1";#N/A,#N/A,FALSE,"cover2";#N/A,#N/A,FALSE,"cover4";#N/A,#N/A,FALSE,"INDEX2";#N/A,#N/A,FALSE,"4";#N/A,#N/A,FALSE,"5";#N/A,#N/A,FALSE,"6&amp;7";#N/A,#N/A,FALSE,"8";#N/A,#N/A,FALSE,"9&amp;10";#N/A,#N/A,FALSE,"11&amp;12";#N/A,#N/A,FALSE,"13to18";#N/A,#N/A,FALSE,"19A";#N/A,#N/A,FALSE,"19B20&amp;21";#N/A,#N/A,FALSE,"22&amp;23";#N/A,#N/A,FALSE,"24";#N/A,#N/A,FALSE,"25&amp;26";#N/A,#N/A,FALSE,"27";#N/A,#N/A,FALSE,"28";#N/A,#N/A,FALSE,"cover5";#N/A,#N/A,FALSE,"INDEX3";#N/A,#N/A,FALSE,"PR-QTY-LYE";#N/A,#N/A,FALSE,"PR-COST-LYE";#N/A,#N/A,FALSE,"PR-QTY-FLK";#N/A,#N/A,FALSE,"PR-COST-FLK";#N/A,#N/A,FALSE,"cover3";#N/A,#N/A,FALSE,"INDEX1";#N/A,#N/A,FALSE,"PR-A-B";#N/A,#N/A,FALSE,"BY-PROD";#N/A,#N/A,FALSE,"BEP";#N/A,#N/A,FALSE,"ALLOCATION";#N/A,#N/A,FALSE,"Conv.cost";#N/A,#N/A,FALSE,"PROD";#N/A,#N/A,FALSE,"SALE";#N/A,#N/A,FALSE,"Summary";#N/A,#N/A,FALSE,"CONS";#N/A,#N/A,FALSE,"ST&amp;SP";#N/A,#N/A,FALSE,"Rep&amp;Maint";#N/A,#N/A,FALSE,"salary";#N/A,#N/A,FALSE,"PWRCOST";#N/A,#N/A,FALSE,"FUELCONS";#N/A,#N/A,FALSE,"POWER";#N/A,#N/A,FALSE,"Ratios";#N/A,#N/A,FALSE,"SKADJ";#N/A,#N/A,FALSE,"QCD"}</definedName>
    <definedName name="hsfl" hidden="1">{#N/A,#N/A,FALSE,"cover1";#N/A,#N/A,FALSE,"cover2";#N/A,#N/A,FALSE,"cover4";#N/A,#N/A,FALSE,"INDEX2";#N/A,#N/A,FALSE,"4";#N/A,#N/A,FALSE,"5";#N/A,#N/A,FALSE,"6&amp;7";#N/A,#N/A,FALSE,"8";#N/A,#N/A,FALSE,"9&amp;10";#N/A,#N/A,FALSE,"11&amp;12";#N/A,#N/A,FALSE,"13to18";#N/A,#N/A,FALSE,"19A";#N/A,#N/A,FALSE,"19B20&amp;21";#N/A,#N/A,FALSE,"22&amp;23";#N/A,#N/A,FALSE,"24";#N/A,#N/A,FALSE,"25&amp;26";#N/A,#N/A,FALSE,"27";#N/A,#N/A,FALSE,"28";#N/A,#N/A,FALSE,"cover5";#N/A,#N/A,FALSE,"INDEX3";#N/A,#N/A,FALSE,"PR-QTY-LYE";#N/A,#N/A,FALSE,"PR-COST-LYE";#N/A,#N/A,FALSE,"PR-QTY-FLK";#N/A,#N/A,FALSE,"PR-COST-FLK";#N/A,#N/A,FALSE,"cover3";#N/A,#N/A,FALSE,"INDEX1";#N/A,#N/A,FALSE,"PR-A-B";#N/A,#N/A,FALSE,"BY-PROD";#N/A,#N/A,FALSE,"BEP";#N/A,#N/A,FALSE,"ALLOCATION";#N/A,#N/A,FALSE,"Conv.cost";#N/A,#N/A,FALSE,"PROD";#N/A,#N/A,FALSE,"SALE";#N/A,#N/A,FALSE,"Summary";#N/A,#N/A,FALSE,"CONS";#N/A,#N/A,FALSE,"ST&amp;SP";#N/A,#N/A,FALSE,"Rep&amp;Maint";#N/A,#N/A,FALSE,"salary";#N/A,#N/A,FALSE,"PWRCOST";#N/A,#N/A,FALSE,"FUELCONS";#N/A,#N/A,FALSE,"POWER";#N/A,#N/A,FALSE,"Ratios";#N/A,#N/A,FALSE,"SKADJ";#N/A,#N/A,FALSE,"QCD"}</definedName>
    <definedName name="HSHFHFHFSHFSF" localSheetId="0" hidden="1">{#N/A,#N/A,TRUE,"4";#N/A,#N/A,TRUE,"5";#N/A,#N/A,TRUE,"6&amp;7"}</definedName>
    <definedName name="HSHFHFHFSHFSF" hidden="1">{#N/A,#N/A,TRUE,"4";#N/A,#N/A,TRUE,"5";#N/A,#N/A,TRUE,"6&amp;7"}</definedName>
    <definedName name="html" localSheetId="0">{"'debtors'!$A$1:$I$305","'debtors'!$A$1:$J$285"}</definedName>
    <definedName name="html">{"'debtors'!$A$1:$I$305","'debtors'!$A$1:$J$285"}</definedName>
    <definedName name="HTML_CodePage">1252</definedName>
    <definedName name="HTML_Control" localSheetId="0">{"'debtors'!$A$1:$I$305","'debtors'!$A$1:$J$285"}</definedName>
    <definedName name="HTML_Control">{"'debtors'!$A$1:$I$305","'debtors'!$A$1:$J$285"}</definedName>
    <definedName name="HTML_Description">""</definedName>
    <definedName name="HTML_Email">""</definedName>
    <definedName name="HTML_Header">"debtors"</definedName>
    <definedName name="HTML_LastUpdate">"7/23/01"</definedName>
    <definedName name="HTML_LineAfter">1</definedName>
    <definedName name="HTML_LineBefore">1</definedName>
    <definedName name="HTML_Name">"Devinda Wijenayake"</definedName>
    <definedName name="HTML_OBDlg2">1</definedName>
    <definedName name="HTML_OBDlg3" hidden="1">TRUE</definedName>
    <definedName name="HTML_OBDlg4">1</definedName>
    <definedName name="HTML_OS">0</definedName>
    <definedName name="HTML_PathFile">"\\Janaka\finance divi\debtors.htm"</definedName>
    <definedName name="HTML_PathTemplate" hidden="1">"C:\infac\pricewth\Aug99\Page06e.htm"</definedName>
    <definedName name="HTML_Title">"debtorslist as at 23/07/01"</definedName>
    <definedName name="huy" localSheetId="0" hidden="1">{"'Sheet1'!$L$16"}</definedName>
    <definedName name="huy" hidden="1">{"'Sheet1'!$L$16"}</definedName>
    <definedName name="I" localSheetId="0">#REF!</definedName>
    <definedName name="I">#REF!</definedName>
    <definedName name="ICode">[50]Codes!$A$3:$D$402</definedName>
    <definedName name="IMPORTED_VENEER" localSheetId="0">#REF!</definedName>
    <definedName name="IMPORTED_VENEER">#REF!</definedName>
    <definedName name="IND" localSheetId="0">#REF!</definedName>
    <definedName name="IND">#REF!</definedName>
    <definedName name="INPUT" localSheetId="0">#REF!</definedName>
    <definedName name="INPUT">#REF!</definedName>
    <definedName name="Int" localSheetId="0">#REF!</definedName>
    <definedName name="Int">#REF!</definedName>
    <definedName name="Interest" localSheetId="0">{"'debtors'!$A$1:$I$305","'debtors'!$A$1:$J$285"}</definedName>
    <definedName name="Interest">{"'debtors'!$A$1:$I$305","'debtors'!$A$1:$J$285"}</definedName>
    <definedName name="INTEREST_____CALCULATION" localSheetId="0">#REF!</definedName>
    <definedName name="INTEREST_____CALCULATION">#REF!</definedName>
    <definedName name="INTEREST_____CALCULATION_40" localSheetId="0">#REF!</definedName>
    <definedName name="INTEREST_____CALCULATION_40">#REF!</definedName>
    <definedName name="INTEREST_____CALCULATION_41" localSheetId="0">#REF!</definedName>
    <definedName name="INTEREST_____CALCULATION_41">#REF!</definedName>
    <definedName name="INTEREST_____CALCULATION_42" localSheetId="0">#REF!</definedName>
    <definedName name="INTEREST_____CALCULATION_42">#REF!</definedName>
    <definedName name="INTEREST_____CALCULATION_43" localSheetId="0">#REF!</definedName>
    <definedName name="INTEREST_____CALCULATION_43">#REF!</definedName>
    <definedName name="INTEREST_____CALCULATION_44" localSheetId="0">#REF!</definedName>
    <definedName name="INTEREST_____CALCULATION_44">#REF!</definedName>
    <definedName name="INTEREST_____CALCULATION_8" localSheetId="0">#REF!</definedName>
    <definedName name="INTEREST_____CALCULATION_8">#REF!</definedName>
    <definedName name="Interest_Rate">'[40]Amortization Table'!$D$7</definedName>
    <definedName name="Inv" localSheetId="0" hidden="1">{#N/A,#N/A,FALSE,"Status of Projects";#N/A,#N/A,FALSE,"CEA-TEC";#N/A,#N/A,FALSE,"U-Constr.";#N/A,#N/A,FALSE,"summary";#N/A,#N/A,FALSE,"PPP-3 yrs"}</definedName>
    <definedName name="Inv" hidden="1">{#N/A,#N/A,FALSE,"Status of Projects";#N/A,#N/A,FALSE,"CEA-TEC";#N/A,#N/A,FALSE,"U-Constr.";#N/A,#N/A,FALSE,"summary";#N/A,#N/A,FALSE,"PPP-3 yrs"}</definedName>
    <definedName name="IQ_ACCOUNT_CHANGE">"c1449"</definedName>
    <definedName name="IQ_ACCOUNTING_STANDARD">"c4539"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CAGR">"c6159"</definedName>
    <definedName name="IQ_ACCT_RECV_10YR_ANN_GROWTH">"c1924"</definedName>
    <definedName name="IQ_ACCT_RECV_1YR_ANN_GROWTH">"c1919"</definedName>
    <definedName name="IQ_ACCT_RECV_2YR_ANN_CAGR">"c6155"</definedName>
    <definedName name="IQ_ACCT_RECV_2YR_ANN_GROWTH">"c1920"</definedName>
    <definedName name="IQ_ACCT_RECV_3YR_ANN_CAGR">"c6156"</definedName>
    <definedName name="IQ_ACCT_RECV_3YR_ANN_GROWTH">"c1921"</definedName>
    <definedName name="IQ_ACCT_RECV_5YR_ANN_CAGR">"c6157"</definedName>
    <definedName name="IQ_ACCT_RECV_5YR_ANN_GROWTH">"c1922"</definedName>
    <definedName name="IQ_ACCT_RECV_7YR_ANN_CAGR">"c6158"</definedName>
    <definedName name="IQ_ACCT_RECV_7YR_ANN_GROWTH">"c1923"</definedName>
    <definedName name="IQ_ACCUM_DEP">"c1340"</definedName>
    <definedName name="IQ_ACCUMULATED_PENSION_OBLIGATION">"c2108"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">"c6195"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CAGR">"c6035"</definedName>
    <definedName name="IQ_ALLOWANCE_10YR_ANN_GROWTH">"c18"</definedName>
    <definedName name="IQ_ALLOWANCE_1YR_ANN_GROWTH">"c19"</definedName>
    <definedName name="IQ_ALLOWANCE_2YR_ANN_CAGR">"c6036"</definedName>
    <definedName name="IQ_ALLOWANCE_2YR_ANN_GROWTH">"c20"</definedName>
    <definedName name="IQ_ALLOWANCE_3YR_ANN_CAGR">"c6037"</definedName>
    <definedName name="IQ_ALLOWANCE_3YR_ANN_GROWTH">"c21"</definedName>
    <definedName name="IQ_ALLOWANCE_5YR_ANN_CAGR">"c6038"</definedName>
    <definedName name="IQ_ALLOWANCE_5YR_ANN_GROWTH">"c22"</definedName>
    <definedName name="IQ_ALLOWANCE_7YR_ANN_CAGR">"c6039"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MT_OUT">"c2145"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">"c6196"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">"c6197"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">"c6198"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">"c6199"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BROKER_REC_NO_REUT">"c5315"</definedName>
    <definedName name="IQ_AVG_BROKER_REC_REUT">"c3630"</definedName>
    <definedName name="IQ_AVG_DAILY_VOL">"c65"</definedName>
    <definedName name="IQ_AVG_EMPLOYEES">"c6019"</definedName>
    <definedName name="IQ_AVG_INDUSTRY_REC">"c4455"</definedName>
    <definedName name="IQ_AVG_INDUSTRY_REC_NO">"c4454"</definedName>
    <definedName name="IQ_AVG_INT_BEAR_LIAB">"c66"</definedName>
    <definedName name="IQ_AVG_INT_BEAR_LIAB_10YR_ANN_CAGR">"c6040"</definedName>
    <definedName name="IQ_AVG_INT_BEAR_LIAB_10YR_ANN_GROWTH">"c67"</definedName>
    <definedName name="IQ_AVG_INT_BEAR_LIAB_1YR_ANN_GROWTH">"c68"</definedName>
    <definedName name="IQ_AVG_INT_BEAR_LIAB_2YR_ANN_CAGR">"c6041"</definedName>
    <definedName name="IQ_AVG_INT_BEAR_LIAB_2YR_ANN_GROWTH">"c69"</definedName>
    <definedName name="IQ_AVG_INT_BEAR_LIAB_3YR_ANN_CAGR">"c6042"</definedName>
    <definedName name="IQ_AVG_INT_BEAR_LIAB_3YR_ANN_GROWTH">"c70"</definedName>
    <definedName name="IQ_AVG_INT_BEAR_LIAB_5YR_ANN_CAGR">"c6043"</definedName>
    <definedName name="IQ_AVG_INT_BEAR_LIAB_5YR_ANN_GROWTH">"c71"</definedName>
    <definedName name="IQ_AVG_INT_BEAR_LIAB_7YR_ANN_CAGR">"c6044"</definedName>
    <definedName name="IQ_AVG_INT_BEAR_LIAB_7YR_ANN_GROWTH">"c72"</definedName>
    <definedName name="IQ_AVG_INT_EARN_ASSETS">"c73"</definedName>
    <definedName name="IQ_AVG_INT_EARN_ASSETS_10YR_ANN_CAGR">"c6045"</definedName>
    <definedName name="IQ_AVG_INT_EARN_ASSETS_10YR_ANN_GROWTH">"c74"</definedName>
    <definedName name="IQ_AVG_INT_EARN_ASSETS_1YR_ANN_GROWTH">"c75"</definedName>
    <definedName name="IQ_AVG_INT_EARN_ASSETS_2YR_ANN_CAGR">"c6046"</definedName>
    <definedName name="IQ_AVG_INT_EARN_ASSETS_2YR_ANN_GROWTH">"c76"</definedName>
    <definedName name="IQ_AVG_INT_EARN_ASSETS_3YR_ANN_CAGR">"c6047"</definedName>
    <definedName name="IQ_AVG_INT_EARN_ASSETS_3YR_ANN_GROWTH">"c77"</definedName>
    <definedName name="IQ_AVG_INT_EARN_ASSETS_5YR_ANN_CAGR">"c6048"</definedName>
    <definedName name="IQ_AVG_INT_EARN_ASSETS_5YR_ANN_GROWTH">"c78"</definedName>
    <definedName name="IQ_AVG_INT_EARN_ASSETS_7YR_ANN_CAGR">"c6049"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MP_EMPLOYEES">"c6020"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OUTSTANDING_CURRENT_EST">"c4128"</definedName>
    <definedName name="IQ_BASIC_OUTSTANDING_CURRENT_HIGH_EST">"c4129"</definedName>
    <definedName name="IQ_BASIC_OUTSTANDING_CURRENT_LOW_EST">"c4130"</definedName>
    <definedName name="IQ_BASIC_OUTSTANDING_CURRENT_MEDIAN_EST">"c4131"</definedName>
    <definedName name="IQ_BASIC_OUTSTANDING_CURRENT_NUM_EST">"c4132"</definedName>
    <definedName name="IQ_BASIC_OUTSTANDING_CURRENT_STDDEV_EST">"c4133"</definedName>
    <definedName name="IQ_BASIC_OUTSTANDING_EST">"c4134"</definedName>
    <definedName name="IQ_BASIC_OUTSTANDING_HIGH_EST">"c4135"</definedName>
    <definedName name="IQ_BASIC_OUTSTANDING_LOW_EST">"c4136"</definedName>
    <definedName name="IQ_BASIC_OUTSTANDING_MEDIAN_EST">"c4137"</definedName>
    <definedName name="IQ_BASIC_OUTSTANDING_NUM_EST">"c4138"</definedName>
    <definedName name="IQ_BASIC_OUTSTANDING_STDDEV_EST">"c4139"</definedName>
    <definedName name="IQ_BASIC_WEIGHT">"c87"</definedName>
    <definedName name="IQ_BASIC_WEIGHT_EST">"c4140"</definedName>
    <definedName name="IQ_BASIC_WEIGHT_GUIDANCE">"c4141"</definedName>
    <definedName name="IQ_BASIC_WEIGHT_HIGH_EST">"c4142"</definedName>
    <definedName name="IQ_BASIC_WEIGHT_LOW_EST">"c4143"</definedName>
    <definedName name="IQ_BASIC_WEIGHT_MEDIAN_EST">"c4144"</definedName>
    <definedName name="IQ_BASIC_WEIGHT_NUM_EST">"c4145"</definedName>
    <definedName name="IQ_BASIC_WEIGHT_STDDEV_EST">"c4146"</definedName>
    <definedName name="IQ_BENCHMARK_SECURITY">"c2154"</definedName>
    <definedName name="IQ_BENCHMARK_SPRD">"c2153"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OND_COUPON">"c2183"</definedName>
    <definedName name="IQ_BOND_COUPON_TYPE">"c2184"</definedName>
    <definedName name="IQ_BOND_PRICE">"c2162"</definedName>
    <definedName name="IQ_BROK_COMISSION">"c98"</definedName>
    <definedName name="IQ_BROK_COMMISSION">"c3514"</definedName>
    <definedName name="IQ_BUILDINGS">"c99"</definedName>
    <definedName name="IQ_BUS_SEG_ASSETS">"c4067"</definedName>
    <definedName name="IQ_BUS_SEG_ASSETS_ABS">"c4089"</definedName>
    <definedName name="IQ_BUS_SEG_ASSETS_TOTAL">"c4112"</definedName>
    <definedName name="IQ_BUS_SEG_CAPEX">"c4079"</definedName>
    <definedName name="IQ_BUS_SEG_CAPEX_ABS">"c4101"</definedName>
    <definedName name="IQ_BUS_SEG_CAPEX_TOTAL">"c4116"</definedName>
    <definedName name="IQ_BUS_SEG_DA">"c4078"</definedName>
    <definedName name="IQ_BUS_SEG_DA_ABS">"c4100"</definedName>
    <definedName name="IQ_BUS_SEG_DA_TOTAL">"c4115"</definedName>
    <definedName name="IQ_BUS_SEG_EARNINGS_OP">"c4063"</definedName>
    <definedName name="IQ_BUS_SEG_EARNINGS_OP_ABS">"c4085"</definedName>
    <definedName name="IQ_BUS_SEG_EARNINGS_OP_TOTAL">"c4108"</definedName>
    <definedName name="IQ_BUS_SEG_EBT">"c4064"</definedName>
    <definedName name="IQ_BUS_SEG_EBT_ABS">"c4086"</definedName>
    <definedName name="IQ_BUS_SEG_EBT_TOTAL">"c4110"</definedName>
    <definedName name="IQ_BUS_SEG_GP">"c4066"</definedName>
    <definedName name="IQ_BUS_SEG_GP_ABS">"c4088"</definedName>
    <definedName name="IQ_BUS_SEG_GP_TOTAL">"c4109"</definedName>
    <definedName name="IQ_BUS_SEG_INC_TAX">"c4077"</definedName>
    <definedName name="IQ_BUS_SEG_INC_TAX_ABS">"c4099"</definedName>
    <definedName name="IQ_BUS_SEG_INC_TAX_TOTAL">"c4114"</definedName>
    <definedName name="IQ_BUS_SEG_INTEREST_EXP">"c4076"</definedName>
    <definedName name="IQ_BUS_SEG_INTEREST_EXP_ABS">"c4098"</definedName>
    <definedName name="IQ_BUS_SEG_INTEREST_EXP_TOTAL">"c4113"</definedName>
    <definedName name="IQ_BUS_SEG_NAME">"c5482"</definedName>
    <definedName name="IQ_BUS_SEG_NAME_ABS">"c5483"</definedName>
    <definedName name="IQ_BUS_SEG_NI">"c4065"</definedName>
    <definedName name="IQ_BUS_SEG_NI_ABS">"c4087"</definedName>
    <definedName name="IQ_BUS_SEG_NI_TOTAL">"c4111"</definedName>
    <definedName name="IQ_BUS_SEG_OPER_INC">"c4062"</definedName>
    <definedName name="IQ_BUS_SEG_OPER_INC_ABS">"c4084"</definedName>
    <definedName name="IQ_BUS_SEG_OPER_INC_TOTAL">"c4107"</definedName>
    <definedName name="IQ_BUS_SEG_REV">"c4068"</definedName>
    <definedName name="IQ_BUS_SEG_REV_ABS">"c4090"</definedName>
    <definedName name="IQ_BUS_SEG_REV_TOTAL">"c4106"</definedName>
    <definedName name="IQ_BUSINESS_DESCRIPTION">"c322"</definedName>
    <definedName name="IQ_BV_EST">"c5624"</definedName>
    <definedName name="IQ_BV_HIGH_EST">"c5626"</definedName>
    <definedName name="IQ_BV_LOW_EST">"c5627"</definedName>
    <definedName name="IQ_BV_MEDIAN_EST">"c5625"</definedName>
    <definedName name="IQ_BV_NUM_EST">"c5628"</definedName>
    <definedName name="IQ_BV_OVER_SHARES">"c1349"</definedName>
    <definedName name="IQ_BV_SHARE">"c100"</definedName>
    <definedName name="IQ_BV_SHARE_ACT_OR_EST">"c3587"</definedName>
    <definedName name="IQ_BV_SHARE_ACT_OR_EST_REUT">"c5477"</definedName>
    <definedName name="IQ_BV_SHARE_EST">"c3541"</definedName>
    <definedName name="IQ_BV_SHARE_EST_REUT">"c5439"</definedName>
    <definedName name="IQ_BV_SHARE_HIGH_EST">"c3542"</definedName>
    <definedName name="IQ_BV_SHARE_HIGH_EST_REUT">"c5441"</definedName>
    <definedName name="IQ_BV_SHARE_LOW_EST">"c3543"</definedName>
    <definedName name="IQ_BV_SHARE_LOW_EST_REUT">"c5442"</definedName>
    <definedName name="IQ_BV_SHARE_MEDIAN_EST">"c3544"</definedName>
    <definedName name="IQ_BV_SHARE_MEDIAN_EST_REUT">"c5440"</definedName>
    <definedName name="IQ_BV_SHARE_NUM_EST">"c3539"</definedName>
    <definedName name="IQ_BV_SHARE_NUM_EST_REUT">"c5443"</definedName>
    <definedName name="IQ_BV_SHARE_STDDEV_EST">"c3540"</definedName>
    <definedName name="IQ_BV_SHARE_STDDEV_EST_REUT">"c5444"</definedName>
    <definedName name="IQ_BV_STDDEV_EST">"c5629"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LC_TYPE_BS">"c3086"</definedName>
    <definedName name="IQ_CALC_TYPE_CF">"c3085"</definedName>
    <definedName name="IQ_CALC_TYPE_IS">"c3084"</definedName>
    <definedName name="IQ_CALL_DATE_SCHEDULE">"c2481"</definedName>
    <definedName name="IQ_CALL_FEATURE">"c2197"</definedName>
    <definedName name="IQ_CALL_PRICE_SCHEDULE">"c2482"</definedName>
    <definedName name="IQ_CALLABLE">"c2196"</definedName>
    <definedName name="IQ_CAP_LOSS_CF_1YR">"c3474"</definedName>
    <definedName name="IQ_CAP_LOSS_CF_2YR">"c3475"</definedName>
    <definedName name="IQ_CAP_LOSS_CF_3YR">"c3476"</definedName>
    <definedName name="IQ_CAP_LOSS_CF_4YR">"c3477"</definedName>
    <definedName name="IQ_CAP_LOSS_CF_5YR">"c3478"</definedName>
    <definedName name="IQ_CAP_LOSS_CF_AFTER_FIVE">"c3479"</definedName>
    <definedName name="IQ_CAP_LOSS_CF_MAX_YEAR">"c3482"</definedName>
    <definedName name="IQ_CAP_LOSS_CF_NO_EXP">"c3480"</definedName>
    <definedName name="IQ_CAP_LOSS_CF_TOTAL">"c3481"</definedName>
    <definedName name="IQ_CAPEX">"c103"</definedName>
    <definedName name="IQ_CAPEX_10YR_ANN_CAGR">"c6050"</definedName>
    <definedName name="IQ_CAPEX_10YR_ANN_GROWTH">"c104"</definedName>
    <definedName name="IQ_CAPEX_1YR_ANN_GROWTH">"c105"</definedName>
    <definedName name="IQ_CAPEX_2YR_ANN_CAGR">"c6051"</definedName>
    <definedName name="IQ_CAPEX_2YR_ANN_GROWTH">"c106"</definedName>
    <definedName name="IQ_CAPEX_3YR_ANN_CAGR">"c6052"</definedName>
    <definedName name="IQ_CAPEX_3YR_ANN_GROWTH">"c107"</definedName>
    <definedName name="IQ_CAPEX_5YR_ANN_CAGR">"c6053"</definedName>
    <definedName name="IQ_CAPEX_5YR_ANN_GROWTH">"c108"</definedName>
    <definedName name="IQ_CAPEX_7YR_ANN_CAGR">"c6054"</definedName>
    <definedName name="IQ_CAPEX_7YR_ANN_GROWTH">"c109"</definedName>
    <definedName name="IQ_CAPEX_ACT_OR_EST">"c3584"</definedName>
    <definedName name="IQ_CAPEX_ACT_OR_EST_REUT">"c5474"</definedName>
    <definedName name="IQ_CAPEX_BNK">"c110"</definedName>
    <definedName name="IQ_CAPEX_BR">"c111"</definedName>
    <definedName name="IQ_CAPEX_EST">"c3523"</definedName>
    <definedName name="IQ_CAPEX_EST_REUT">"c3969"</definedName>
    <definedName name="IQ_CAPEX_FIN">"c112"</definedName>
    <definedName name="IQ_CAPEX_GUIDANCE">"c4150"</definedName>
    <definedName name="IQ_CAPEX_HIGH_EST">"c3524"</definedName>
    <definedName name="IQ_CAPEX_HIGH_EST_REUT">"c3971"</definedName>
    <definedName name="IQ_CAPEX_HIGH_GUIDANCE">"c4180"</definedName>
    <definedName name="IQ_CAPEX_INS">"c113"</definedName>
    <definedName name="IQ_CAPEX_LOW_EST">"c3525"</definedName>
    <definedName name="IQ_CAPEX_LOW_EST_REUT">"c3972"</definedName>
    <definedName name="IQ_CAPEX_LOW_GUIDANCE">"c4220"</definedName>
    <definedName name="IQ_CAPEX_MEDIAN_EST">"c3526"</definedName>
    <definedName name="IQ_CAPEX_MEDIAN_EST_REUT">"c3970"</definedName>
    <definedName name="IQ_CAPEX_NUM_EST">"c3521"</definedName>
    <definedName name="IQ_CAPEX_NUM_EST_REUT">"c3973"</definedName>
    <definedName name="IQ_CAPEX_STDDEV_EST">"c3522"</definedName>
    <definedName name="IQ_CAPEX_STDDEV_EST_REUT">"c3974"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PITALIZED_INTEREST_BOP">"c3459"</definedName>
    <definedName name="IQ_CAPITALIZED_INTEREST_EOP">"c3464"</definedName>
    <definedName name="IQ_CAPITALIZED_INTEREST_EXP">"c3461"</definedName>
    <definedName name="IQ_CAPITALIZED_INTEREST_OTHER_ADJ">"c3463"</definedName>
    <definedName name="IQ_CAPITALIZED_INTEREST_WRITE_OFF">"c3462"</definedName>
    <definedName name="IQ_CASH">"c1458"</definedName>
    <definedName name="IQ_CASH_ACQUIRE_CF">"c1630"</definedName>
    <definedName name="IQ_CASH_CONVERSION">"c117"</definedName>
    <definedName name="IQ_CASH_DUE_BANKS">"c1351"</definedName>
    <definedName name="IQ_CASH_EPS_ACT_OR_EST">"c5638"</definedName>
    <definedName name="IQ_CASH_EPS_EST">"c5631"</definedName>
    <definedName name="IQ_CASH_EPS_HIGH_EST">"c5633"</definedName>
    <definedName name="IQ_CASH_EPS_LOW_EST">"c5634"</definedName>
    <definedName name="IQ_CASH_EPS_MEDIAN_EST">"c5632"</definedName>
    <definedName name="IQ_CASH_EPS_NUM_EST">"c5635"</definedName>
    <definedName name="IQ_CASH_EPS_STDDEV_EST">"c5636"</definedName>
    <definedName name="IQ_CASH_EQUIV">"c118"</definedName>
    <definedName name="IQ_CASH_FINAN">"c119"</definedName>
    <definedName name="IQ_CASH_FLOW_ACT_OR_EST">"c4154"</definedName>
    <definedName name="IQ_CASH_FLOW_EST">"c4153"</definedName>
    <definedName name="IQ_CASH_FLOW_GUIDANCE">"c4155"</definedName>
    <definedName name="IQ_CASH_FLOW_HIGH_EST">"c4156"</definedName>
    <definedName name="IQ_CASH_FLOW_HIGH_GUIDANCE">"c4201"</definedName>
    <definedName name="IQ_CASH_FLOW_LOW_EST">"c4157"</definedName>
    <definedName name="IQ_CASH_FLOW_LOW_GUIDANCE">"c4241"</definedName>
    <definedName name="IQ_CASH_FLOW_MEDIAN_EST">"c4158"</definedName>
    <definedName name="IQ_CASH_FLOW_NUM_EST">"c4159"</definedName>
    <definedName name="IQ_CASH_FLOW_STDDEV_EST">"c4160"</definedName>
    <definedName name="IQ_CASH_INTEREST">"c120"</definedName>
    <definedName name="IQ_CASH_INVEST">"c121"</definedName>
    <definedName name="IQ_CASH_OPER">"c122"</definedName>
    <definedName name="IQ_CASH_OPER_ACT_OR_EST">"c4164"</definedName>
    <definedName name="IQ_CASH_OPER_EST">"c4163"</definedName>
    <definedName name="IQ_CASH_OPER_GUIDANCE">"c4165"</definedName>
    <definedName name="IQ_CASH_OPER_HIGH_EST">"c4166"</definedName>
    <definedName name="IQ_CASH_OPER_HIGH_GUIDANCE">"c4185"</definedName>
    <definedName name="IQ_CASH_OPER_LOW_EST">"c4244"</definedName>
    <definedName name="IQ_CASH_OPER_LOW_GUIDANCE">"c4225"</definedName>
    <definedName name="IQ_CASH_OPER_MEDIAN_EST">"c4245"</definedName>
    <definedName name="IQ_CASH_OPER_NUM_EST">"c4246"</definedName>
    <definedName name="IQ_CASH_OPER_STDDEV_EST">"c4247"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ST_INVEST_EST">"c4249"</definedName>
    <definedName name="IQ_CASH_ST_INVEST_GUIDANCE">"c4250"</definedName>
    <definedName name="IQ_CASH_ST_INVEST_HIGH_EST">"c4251"</definedName>
    <definedName name="IQ_CASH_ST_INVEST_HIGH_GUIDANCE">"c4195"</definedName>
    <definedName name="IQ_CASH_ST_INVEST_LOW_EST">"c4252"</definedName>
    <definedName name="IQ_CASH_ST_INVEST_LOW_GUIDANCE">"c4235"</definedName>
    <definedName name="IQ_CASH_ST_INVEST_MEDIAN_EST">"c4253"</definedName>
    <definedName name="IQ_CASH_ST_INVEST_NUM_EST">"c4254"</definedName>
    <definedName name="IQ_CASH_ST_INVEST_STDDEV_EST">"c4255"</definedName>
    <definedName name="IQ_CASH_TAXES">"c125"</definedName>
    <definedName name="IQ_CDS_ASK">"c6027"</definedName>
    <definedName name="IQ_CDS_BID">"c6026"</definedName>
    <definedName name="IQ_CDS_CURRENCY">"c6031"</definedName>
    <definedName name="IQ_CDS_EVAL_DATE">"c6029"</definedName>
    <definedName name="IQ_CDS_MID">"c6028"</definedName>
    <definedName name="IQ_CDS_NAME">"c6034"</definedName>
    <definedName name="IQ_CDS_TERM">"c6030"</definedName>
    <definedName name="IQ_CDS_TYPE">"c6025"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CAGR">"c6055"</definedName>
    <definedName name="IQ_CFO_10YR_ANN_GROWTH">"c126"</definedName>
    <definedName name="IQ_CFO_1YR_ANN_GROWTH">"c127"</definedName>
    <definedName name="IQ_CFO_2YR_ANN_CAGR">"c6056"</definedName>
    <definedName name="IQ_CFO_2YR_ANN_GROWTH">"c128"</definedName>
    <definedName name="IQ_CFO_3YR_ANN_CAGR">"c6057"</definedName>
    <definedName name="IQ_CFO_3YR_ANN_GROWTH">"c129"</definedName>
    <definedName name="IQ_CFO_5YR_ANN_CAGR">"c6058"</definedName>
    <definedName name="IQ_CFO_5YR_ANN_GROWTH">"c130"</definedName>
    <definedName name="IQ_CFO_7YR_ANN_CAGR">"c6059"</definedName>
    <definedName name="IQ_CFO_7YR_ANN_GROWTH">"c131"</definedName>
    <definedName name="IQ_CFO_CURRENT_LIAB">"c132"</definedName>
    <definedName name="IQ_CFPS_ACT_OR_EST">"c2217"</definedName>
    <definedName name="IQ_CFPS_ACT_OR_EST_REUT">"c5463"</definedName>
    <definedName name="IQ_CFPS_EST">"c1667"</definedName>
    <definedName name="IQ_CFPS_EST_REUT">"c3844"</definedName>
    <definedName name="IQ_CFPS_GUIDANCE">"c4256"</definedName>
    <definedName name="IQ_CFPS_HIGH_EST">"c1669"</definedName>
    <definedName name="IQ_CFPS_HIGH_EST_REUT">"c3846"</definedName>
    <definedName name="IQ_CFPS_HIGH_GUIDANCE">"c4167"</definedName>
    <definedName name="IQ_CFPS_LOW_EST">"c1670"</definedName>
    <definedName name="IQ_CFPS_LOW_EST_REUT">"c3847"</definedName>
    <definedName name="IQ_CFPS_LOW_GUIDANCE">"c4207"</definedName>
    <definedName name="IQ_CFPS_MEDIAN_EST">"c1668"</definedName>
    <definedName name="IQ_CFPS_MEDIAN_EST_REUT">"c3845"</definedName>
    <definedName name="IQ_CFPS_NUM_EST">"c1671"</definedName>
    <definedName name="IQ_CFPS_NUM_EST_REUT">"c3848"</definedName>
    <definedName name="IQ_CFPS_STDDEV_EST">"c1672"</definedName>
    <definedName name="IQ_CFPS_STDDEV_EST_REUT">"c3849"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">"c6200"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">"c6201"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OPER_ASSETS">"c3592"</definedName>
    <definedName name="IQ_CHANGE_NET_WORKING_CAPITAL">"c1909"</definedName>
    <definedName name="IQ_CHANGE_OTHER_NET_OPER_ASSETS">"c3593"</definedName>
    <definedName name="IQ_CHANGE_OTHER_NET_OPER_ASSETS_BNK">"c3594"</definedName>
    <definedName name="IQ_CHANGE_OTHER_NET_OPER_ASSETS_BR">"c3595"</definedName>
    <definedName name="IQ_CHANGE_OTHER_NET_OPER_ASSETS_FIN">"c3596"</definedName>
    <definedName name="IQ_CHANGE_OTHER_NET_OPER_ASSETS_INS">"c3597"</definedName>
    <definedName name="IQ_CHANGE_OTHER_NET_OPER_ASSETS_RE">"c6285"</definedName>
    <definedName name="IQ_CHANGE_OTHER_NET_OPER_ASSETS_REIT">"c3598"</definedName>
    <definedName name="IQ_CHANGE_OTHER_NET_OPER_ASSETS_UTI">"c3599"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ABLE_END_OS">"c5809"</definedName>
    <definedName name="IQ_CLASSA_OPTIONS_EXERCISED">"c2681"</definedName>
    <definedName name="IQ_CLASSA_OPTIONS_GRANTED">"c2680"</definedName>
    <definedName name="IQ_CLASSA_OPTIONS_STRIKE_PRICE_BEG_OS">"c5810"</definedName>
    <definedName name="IQ_CLASSA_OPTIONS_STRIKE_PRICE_CANCELLED">"c5812"</definedName>
    <definedName name="IQ_CLASSA_OPTIONS_STRIKE_PRICE_EXERCISABLE">"c5813"</definedName>
    <definedName name="IQ_CLASSA_OPTIONS_STRIKE_PRICE_EXERCISED">"c5811"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">"c6202"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CAGR">"c6060"</definedName>
    <definedName name="IQ_COMMON_EQUITY_10YR_ANN_GROWTH">"c191"</definedName>
    <definedName name="IQ_COMMON_EQUITY_1YR_ANN_GROWTH">"c192"</definedName>
    <definedName name="IQ_COMMON_EQUITY_2YR_ANN_CAGR">"c6061"</definedName>
    <definedName name="IQ_COMMON_EQUITY_2YR_ANN_GROWTH">"c193"</definedName>
    <definedName name="IQ_COMMON_EQUITY_3YR_ANN_CAGR">"c6062"</definedName>
    <definedName name="IQ_COMMON_EQUITY_3YR_ANN_GROWTH">"c194"</definedName>
    <definedName name="IQ_COMMON_EQUITY_5YR_ANN_CAGR">"c6063"</definedName>
    <definedName name="IQ_COMMON_EQUITY_5YR_ANN_GROWTH">"c195"</definedName>
    <definedName name="IQ_COMMON_EQUITY_7YR_ANN_CAGR">"c6064"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">"c6203"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">"c6204"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ID">"c3513"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_DATE">"c2191"</definedName>
    <definedName name="IQ_CONV_EXP_DATE">"c3043"</definedName>
    <definedName name="IQ_CONV_PREMIUM">"c2195"</definedName>
    <definedName name="IQ_CONV_PRICE">"c2193"</definedName>
    <definedName name="IQ_CONV_RATE">"c2192"</definedName>
    <definedName name="IQ_CONV_RATIO">"c2192"</definedName>
    <definedName name="IQ_CONV_SECURITY">"c2189"</definedName>
    <definedName name="IQ_CONV_SECURITY_ISSUER">"c2190"</definedName>
    <definedName name="IQ_CONV_SECURITY_PRICE">"c2194"</definedName>
    <definedName name="IQ_CONVERT">"c2536"</definedName>
    <definedName name="IQ_CONVERT_PCT">"c2537"</definedName>
    <definedName name="IQ_CONVEXITY">"c2182"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">"c6205"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">"c6283"</definedName>
    <definedName name="IQ_CURRENT_PORT_DEBT_REIT">"c1570"</definedName>
    <definedName name="IQ_CURRENT_PORT_DEBT_UTI">"c1571"</definedName>
    <definedName name="IQ_CURRENT_PORT_FHLB_DEBT">"c5657"</definedName>
    <definedName name="IQ_CURRENT_PORT_LEASES">"c245"</definedName>
    <definedName name="IQ_CURRENT_PORT_PCT">"c2541"</definedName>
    <definedName name="IQ_CURRENT_RATIO">"c246"</definedName>
    <definedName name="IQ_CUSIP">"c2245"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">"c6206"</definedName>
    <definedName name="IQ_DA_CF_REIT">"c254"</definedName>
    <definedName name="IQ_DA_CF_UTI">"c255"</definedName>
    <definedName name="IQ_DA_EBITDA">"c5528"</definedName>
    <definedName name="IQ_DA_FIN">"c256"</definedName>
    <definedName name="IQ_DA_INS">"c257"</definedName>
    <definedName name="IQ_DA_RE">"c6207"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">"c6208"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">"c6209"</definedName>
    <definedName name="IQ_DA_SUPPL_REIT">"c270"</definedName>
    <definedName name="IQ_DA_SUPPL_UTI">"c271"</definedName>
    <definedName name="IQ_DA_UTI">"c272"</definedName>
    <definedName name="IQ_DATED_DATE">"c2185"</definedName>
    <definedName name="IQ_DAY_COUNT">"c2161"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TY_EST">"c4257"</definedName>
    <definedName name="IQ_DEBT_EQUITY_HIGH_EST">"c4258"</definedName>
    <definedName name="IQ_DEBT_EQUITY_LOW_EST">"c4259"</definedName>
    <definedName name="IQ_DEBT_EQUITY_MEDIAN_EST">"c4260"</definedName>
    <definedName name="IQ_DEBT_EQUITY_NUM_EST">"c4261"</definedName>
    <definedName name="IQ_DEBT_EQUITY_STDDEV_EST">"c4262"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">"c6210"</definedName>
    <definedName name="IQ_DEF_CHARGES_LT_REIT">"c297"</definedName>
    <definedName name="IQ_DEF_CHARGES_LT_UTI">"c298"</definedName>
    <definedName name="IQ_DEF_CHARGES_RE">"c6211"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">"c6212"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">"c6213"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OSITS_INTEREST_SECURITIES">"c5509"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FF_LASTCLOSE_TARGET_PRICE_REUT">"c5436"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OUTSTANDING_CURRENT_EST">"c4263"</definedName>
    <definedName name="IQ_DILUT_OUTSTANDING_CURRENT_HIGH_EST">"c4264"</definedName>
    <definedName name="IQ_DILUT_OUTSTANDING_CURRENT_LOW_EST">"c4265"</definedName>
    <definedName name="IQ_DILUT_OUTSTANDING_CURRENT_MEDIAN_EST">"c4266"</definedName>
    <definedName name="IQ_DILUT_OUTSTANDING_CURRENT_NUM_EST">"c4267"</definedName>
    <definedName name="IQ_DILUT_OUTSTANDING_CURRENT_STDDEV_EST">"c4268"</definedName>
    <definedName name="IQ_DILUT_WEIGHT">"c326"</definedName>
    <definedName name="IQ_DILUT_WEIGHT_EST">"c4269"</definedName>
    <definedName name="IQ_DILUT_WEIGHT_GUIDANCE">"c4270"</definedName>
    <definedName name="IQ_DILUT_WEIGHT_HIGH_EST">"c4271"</definedName>
    <definedName name="IQ_DILUT_WEIGHT_LOW_EST">"c4272"</definedName>
    <definedName name="IQ_DILUT_WEIGHT_MEDIAN_EST">"c4273"</definedName>
    <definedName name="IQ_DILUT_WEIGHT_NUM_EST">"c4274"</definedName>
    <definedName name="IQ_DILUT_WEIGHT_STDDEV_EST">"c4275"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ACT_OR_EST">"c4278"</definedName>
    <definedName name="IQ_DISTRIBUTABLE_CASH_EST">"c4277"</definedName>
    <definedName name="IQ_DISTRIBUTABLE_CASH_GUIDANCE">"c4279"</definedName>
    <definedName name="IQ_DISTRIBUTABLE_CASH_HIGH_EST">"c4280"</definedName>
    <definedName name="IQ_DISTRIBUTABLE_CASH_HIGH_GUIDANCE">"c4198"</definedName>
    <definedName name="IQ_DISTRIBUTABLE_CASH_LOW_EST">"c4281"</definedName>
    <definedName name="IQ_DISTRIBUTABLE_CASH_LOW_GUIDANCE">"c4238"</definedName>
    <definedName name="IQ_DISTRIBUTABLE_CASH_MEDIAN_EST">"c4282"</definedName>
    <definedName name="IQ_DISTRIBUTABLE_CASH_NUM_EST">"c4283"</definedName>
    <definedName name="IQ_DISTRIBUTABLE_CASH_PAYOUT">"c3005"</definedName>
    <definedName name="IQ_DISTRIBUTABLE_CASH_SHARE">"c3003"</definedName>
    <definedName name="IQ_DISTRIBUTABLE_CASH_SHARE_ACT_OR_EST">"c4286"</definedName>
    <definedName name="IQ_DISTRIBUTABLE_CASH_SHARE_EST">"c4285"</definedName>
    <definedName name="IQ_DISTRIBUTABLE_CASH_SHARE_GUIDANCE">"c4287"</definedName>
    <definedName name="IQ_DISTRIBUTABLE_CASH_SHARE_HIGH_EST">"c4288"</definedName>
    <definedName name="IQ_DISTRIBUTABLE_CASH_SHARE_HIGH_GUIDANCE">"c4199"</definedName>
    <definedName name="IQ_DISTRIBUTABLE_CASH_SHARE_LOW_EST">"c4289"</definedName>
    <definedName name="IQ_DISTRIBUTABLE_CASH_SHARE_LOW_GUIDANCE">"c4239"</definedName>
    <definedName name="IQ_DISTRIBUTABLE_CASH_SHARE_MEDIAN_EST">"c4290"</definedName>
    <definedName name="IQ_DISTRIBUTABLE_CASH_SHARE_NUM_EST">"c4291"</definedName>
    <definedName name="IQ_DISTRIBUTABLE_CASH_SHARE_STDDEV_EST">"c4292"</definedName>
    <definedName name="IQ_DISTRIBUTABLE_CASH_STDDEV_EST">"c4294"</definedName>
    <definedName name="IQ_DIV_AMOUNT">"c3041"</definedName>
    <definedName name="IQ_DIV_PAYMENT_DATE">"c2106"</definedName>
    <definedName name="IQ_DIV_RECORD_DATE">"c2105"</definedName>
    <definedName name="IQ_DIV_SHARE">"c330"</definedName>
    <definedName name="IQ_DIVEST_CF">"c331"</definedName>
    <definedName name="IQ_DIVID_SHARE">"c1366"</definedName>
    <definedName name="IQ_DIVIDEND_EST">"c4296"</definedName>
    <definedName name="IQ_DIVIDEND_HIGH_EST">"c4297"</definedName>
    <definedName name="IQ_DIVIDEND_LOW_EST">"c4298"</definedName>
    <definedName name="IQ_DIVIDEND_MEDIAN_EST">"c4299"</definedName>
    <definedName name="IQ_DIVIDEND_NUM_EST">"c4300"</definedName>
    <definedName name="IQ_DIVIDEND_STDDEV_EST">"c4301"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OC_CLAUSE">"c6032"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CAGR">"c6065"</definedName>
    <definedName name="IQ_DPS_10YR_ANN_GROWTH">"c337"</definedName>
    <definedName name="IQ_DPS_1YR_ANN_GROWTH">"c338"</definedName>
    <definedName name="IQ_DPS_2YR_ANN_CAGR">"c6066"</definedName>
    <definedName name="IQ_DPS_2YR_ANN_GROWTH">"c339"</definedName>
    <definedName name="IQ_DPS_3YR_ANN_CAGR">"c6067"</definedName>
    <definedName name="IQ_DPS_3YR_ANN_GROWTH">"c340"</definedName>
    <definedName name="IQ_DPS_5YR_ANN_CAGR">"c6068"</definedName>
    <definedName name="IQ_DPS_5YR_ANN_GROWTH">"c341"</definedName>
    <definedName name="IQ_DPS_7YR_ANN_CAGR">"c6069"</definedName>
    <definedName name="IQ_DPS_7YR_ANN_GROWTH">"c342"</definedName>
    <definedName name="IQ_DPS_ACT_OR_EST">"c2218"</definedName>
    <definedName name="IQ_DPS_ACT_OR_EST_REUT">"c5464"</definedName>
    <definedName name="IQ_DPS_EST">"c1674"</definedName>
    <definedName name="IQ_DPS_EST_BOTTOM_UP">"c5493"</definedName>
    <definedName name="IQ_DPS_EST_BOTTOM_UP_REUT">"c5501"</definedName>
    <definedName name="IQ_DPS_EST_REUT">"c3851"</definedName>
    <definedName name="IQ_DPS_GUIDANCE">"c4302"</definedName>
    <definedName name="IQ_DPS_HIGH_EST">"c1676"</definedName>
    <definedName name="IQ_DPS_HIGH_EST_REUT">"c3853"</definedName>
    <definedName name="IQ_DPS_HIGH_GUIDANCE">"c4168"</definedName>
    <definedName name="IQ_DPS_LOW_EST">"c1677"</definedName>
    <definedName name="IQ_DPS_LOW_EST_REUT">"c3854"</definedName>
    <definedName name="IQ_DPS_LOW_GUIDANCE">"c4208"</definedName>
    <definedName name="IQ_DPS_MEDIAN_EST">"c1675"</definedName>
    <definedName name="IQ_DPS_MEDIAN_EST_REUT">"c3852"</definedName>
    <definedName name="IQ_DPS_NUM_EST">"c1678"</definedName>
    <definedName name="IQ_DPS_NUM_EST_REUT">"c3855"</definedName>
    <definedName name="IQ_DPS_STDDEV_EST">"c1679"</definedName>
    <definedName name="IQ_DPS_STDDEV_EST_REUT">"c3856"</definedName>
    <definedName name="IQ_DURATION">"c2181"</definedName>
    <definedName name="IQ_EARNING_ASSET_YIELD">"c343"</definedName>
    <definedName name="IQ_EARNING_CO">"c344"</definedName>
    <definedName name="IQ_EARNING_CO_10YR_ANN_CAGR">"c6070"</definedName>
    <definedName name="IQ_EARNING_CO_10YR_ANN_GROWTH">"c345"</definedName>
    <definedName name="IQ_EARNING_CO_1YR_ANN_GROWTH">"c346"</definedName>
    <definedName name="IQ_EARNING_CO_2YR_ANN_CAGR">"c6071"</definedName>
    <definedName name="IQ_EARNING_CO_2YR_ANN_GROWTH">"c347"</definedName>
    <definedName name="IQ_EARNING_CO_3YR_ANN_CAGR">"c6072"</definedName>
    <definedName name="IQ_EARNING_CO_3YR_ANN_GROWTH">"c348"</definedName>
    <definedName name="IQ_EARNING_CO_5YR_ANN_CAGR">"c6073"</definedName>
    <definedName name="IQ_EARNING_CO_5YR_ANN_GROWTH">"c349"</definedName>
    <definedName name="IQ_EARNING_CO_7YR_ANN_CAGR">"c6074"</definedName>
    <definedName name="IQ_EARNING_CO_7YR_ANN_GROWTH">"c350"</definedName>
    <definedName name="IQ_EARNING_CO_MARGIN">"c351"</definedName>
    <definedName name="IQ_EARNINGS_ANNOUNCE_DATE">"c1649"</definedName>
    <definedName name="IQ_EARNINGS_ANNOUNCE_DATE_REUT">"c5314"</definedName>
    <definedName name="IQ_EBIT">"c352"</definedName>
    <definedName name="IQ_EBIT_10YR_ANN_CAGR">"c6075"</definedName>
    <definedName name="IQ_EBIT_10YR_ANN_GROWTH">"c353"</definedName>
    <definedName name="IQ_EBIT_1YR_ANN_GROWTH">"c354"</definedName>
    <definedName name="IQ_EBIT_2YR_ANN_CAGR">"c6076"</definedName>
    <definedName name="IQ_EBIT_2YR_ANN_GROWTH">"c355"</definedName>
    <definedName name="IQ_EBIT_3YR_ANN_CAGR">"c6077"</definedName>
    <definedName name="IQ_EBIT_3YR_ANN_GROWTH">"c356"</definedName>
    <definedName name="IQ_EBIT_5YR_ANN_CAGR">"c6078"</definedName>
    <definedName name="IQ_EBIT_5YR_ANN_GROWTH">"c357"</definedName>
    <definedName name="IQ_EBIT_7YR_ANN_CAGR">"c6079"</definedName>
    <definedName name="IQ_EBIT_7YR_ANN_GROWTH">"c358"</definedName>
    <definedName name="IQ_EBIT_ACT_OR_EST">"c2219"</definedName>
    <definedName name="IQ_EBIT_ACT_OR_EST_REUT">"c5465"</definedName>
    <definedName name="IQ_EBIT_EQ_INC">"c3498"</definedName>
    <definedName name="IQ_EBIT_EQ_INC_EXCL_SBC">"c3502"</definedName>
    <definedName name="IQ_EBIT_EST">"c1681"</definedName>
    <definedName name="IQ_EBIT_EST_REUT">"c5333"</definedName>
    <definedName name="IQ_EBIT_EXCL_SBC">"c3082"</definedName>
    <definedName name="IQ_EBIT_GUIDANCE">"c4303"</definedName>
    <definedName name="IQ_EBIT_GW_ACT_OR_EST">"c4306"</definedName>
    <definedName name="IQ_EBIT_GW_EST">"c4305"</definedName>
    <definedName name="IQ_EBIT_GW_GUIDANCE">"c4307"</definedName>
    <definedName name="IQ_EBIT_GW_HIGH_EST">"c4308"</definedName>
    <definedName name="IQ_EBIT_GW_HIGH_GUIDANCE">"c4171"</definedName>
    <definedName name="IQ_EBIT_GW_LOW_EST">"c4309"</definedName>
    <definedName name="IQ_EBIT_GW_LOW_GUIDANCE">"c4211"</definedName>
    <definedName name="IQ_EBIT_GW_MEDIAN_EST">"c4310"</definedName>
    <definedName name="IQ_EBIT_GW_NUM_EST">"c4311"</definedName>
    <definedName name="IQ_EBIT_GW_STDDEV_EST">"c4312"</definedName>
    <definedName name="IQ_EBIT_HIGH_EST">"c1683"</definedName>
    <definedName name="IQ_EBIT_HIGH_EST_REUT">"c5335"</definedName>
    <definedName name="IQ_EBIT_HIGH_GUIDANCE">"c4172"</definedName>
    <definedName name="IQ_EBIT_INT">"c360"</definedName>
    <definedName name="IQ_EBIT_LOW_EST">"c1684"</definedName>
    <definedName name="IQ_EBIT_LOW_EST_REUT">"c5336"</definedName>
    <definedName name="IQ_EBIT_LOW_GUIDANCE">"c4212"</definedName>
    <definedName name="IQ_EBIT_MARGIN">"c359"</definedName>
    <definedName name="IQ_EBIT_MEDIAN_EST">"c1682"</definedName>
    <definedName name="IQ_EBIT_MEDIAN_EST_REUT">"c5334"</definedName>
    <definedName name="IQ_EBIT_NUM_EST">"c1685"</definedName>
    <definedName name="IQ_EBIT_NUM_EST_REUT">"c5337"</definedName>
    <definedName name="IQ_EBIT_OVER_IE">"c1369"</definedName>
    <definedName name="IQ_EBIT_SBC_ACT_OR_EST">"c4316"</definedName>
    <definedName name="IQ_EBIT_SBC_EST">"c4315"</definedName>
    <definedName name="IQ_EBIT_SBC_GUIDANCE">"c4317"</definedName>
    <definedName name="IQ_EBIT_SBC_GW_ACT_OR_EST">"c4320"</definedName>
    <definedName name="IQ_EBIT_SBC_GW_EST">"c4319"</definedName>
    <definedName name="IQ_EBIT_SBC_GW_GUIDANCE">"c4321"</definedName>
    <definedName name="IQ_EBIT_SBC_GW_HIGH_EST">"c4322"</definedName>
    <definedName name="IQ_EBIT_SBC_GW_HIGH_GUIDANCE">"c4193"</definedName>
    <definedName name="IQ_EBIT_SBC_GW_LOW_EST">"c4323"</definedName>
    <definedName name="IQ_EBIT_SBC_GW_LOW_GUIDANCE">"c4233"</definedName>
    <definedName name="IQ_EBIT_SBC_GW_MEDIAN_EST">"c4324"</definedName>
    <definedName name="IQ_EBIT_SBC_GW_NUM_EST">"c4325"</definedName>
    <definedName name="IQ_EBIT_SBC_GW_STDDEV_EST">"c4326"</definedName>
    <definedName name="IQ_EBIT_SBC_HIGH_EST">"c4328"</definedName>
    <definedName name="IQ_EBIT_SBC_HIGH_GUIDANCE">"c4192"</definedName>
    <definedName name="IQ_EBIT_SBC_LOW_EST">"c4329"</definedName>
    <definedName name="IQ_EBIT_SBC_LOW_GUIDANCE">"c4232"</definedName>
    <definedName name="IQ_EBIT_SBC_MEDIAN_EST">"c4330"</definedName>
    <definedName name="IQ_EBIT_SBC_NUM_EST">"c4331"</definedName>
    <definedName name="IQ_EBIT_SBC_STDDEV_EST">"c4332"</definedName>
    <definedName name="IQ_EBIT_STDDEV_EST">"c1686"</definedName>
    <definedName name="IQ_EBIT_STDDEV_EST_REUT">"c5338"</definedName>
    <definedName name="IQ_EBITA">"c1910"</definedName>
    <definedName name="IQ_EBITA_10YR_ANN_CAGR">"c6184"</definedName>
    <definedName name="IQ_EBITA_10YR_ANN_GROWTH">"c1954"</definedName>
    <definedName name="IQ_EBITA_1YR_ANN_GROWTH">"c1949"</definedName>
    <definedName name="IQ_EBITA_2YR_ANN_CAGR">"c6180"</definedName>
    <definedName name="IQ_EBITA_2YR_ANN_GROWTH">"c1950"</definedName>
    <definedName name="IQ_EBITA_3YR_ANN_CAGR">"c6181"</definedName>
    <definedName name="IQ_EBITA_3YR_ANN_GROWTH">"c1951"</definedName>
    <definedName name="IQ_EBITA_5YR_ANN_CAGR">"c6182"</definedName>
    <definedName name="IQ_EBITA_5YR_ANN_GROWTH">"c1952"</definedName>
    <definedName name="IQ_EBITA_7YR_ANN_CAGR">"c6183"</definedName>
    <definedName name="IQ_EBITA_7YR_ANN_GROWTH">"c1953"</definedName>
    <definedName name="IQ_EBITA_EQ_INC">"c3497"</definedName>
    <definedName name="IQ_EBITA_EQ_INC_EXCL_SBC">"c3501"</definedName>
    <definedName name="IQ_EBITA_EXCL_SBC">"c3080"</definedName>
    <definedName name="IQ_EBITA_MARGIN">"c1963"</definedName>
    <definedName name="IQ_EBITDA">"c361"</definedName>
    <definedName name="IQ_EBITDA_10YR_ANN_CAGR">"c6080"</definedName>
    <definedName name="IQ_EBITDA_10YR_ANN_GROWTH">"c362"</definedName>
    <definedName name="IQ_EBITDA_1YR_ANN_GROWTH">"c363"</definedName>
    <definedName name="IQ_EBITDA_2YR_ANN_CAGR">"c6081"</definedName>
    <definedName name="IQ_EBITDA_2YR_ANN_GROWTH">"c364"</definedName>
    <definedName name="IQ_EBITDA_3YR_ANN_CAGR">"c6082"</definedName>
    <definedName name="IQ_EBITDA_3YR_ANN_GROWTH">"c365"</definedName>
    <definedName name="IQ_EBITDA_5YR_ANN_CAGR">"c6083"</definedName>
    <definedName name="IQ_EBITDA_5YR_ANN_GROWTH">"c366"</definedName>
    <definedName name="IQ_EBITDA_7YR_ANN_CAGR">"c6084"</definedName>
    <definedName name="IQ_EBITDA_7YR_ANN_GROWTH">"c367"</definedName>
    <definedName name="IQ_EBITDA_ACT_OR_EST">"c2215"</definedName>
    <definedName name="IQ_EBITDA_ACT_OR_EST_REUT">"c5462"</definedName>
    <definedName name="IQ_EBITDA_CAPEX_INT">"c368"</definedName>
    <definedName name="IQ_EBITDA_CAPEX_OVER_TOTAL_IE">"c1370"</definedName>
    <definedName name="IQ_EBITDA_EQ_INC">"c3496"</definedName>
    <definedName name="IQ_EBITDA_EQ_INC_EXCL_SBC">"c3500"</definedName>
    <definedName name="IQ_EBITDA_EST">"c369"</definedName>
    <definedName name="IQ_EBITDA_EST_REUT">"c3640"</definedName>
    <definedName name="IQ_EBITDA_EXCL_SBC">"c3081"</definedName>
    <definedName name="IQ_EBITDA_GUIDANCE">"c4334"</definedName>
    <definedName name="IQ_EBITDA_HIGH_EST">"c370"</definedName>
    <definedName name="IQ_EBITDA_HIGH_EST_REUT">"c3642"</definedName>
    <definedName name="IQ_EBITDA_HIGH_GUIDANCE">"c4170"</definedName>
    <definedName name="IQ_EBITDA_INT">"c373"</definedName>
    <definedName name="IQ_EBITDA_LOW_EST">"c371"</definedName>
    <definedName name="IQ_EBITDA_LOW_EST_REUT">"c3643"</definedName>
    <definedName name="IQ_EBITDA_LOW_GUIDANCE">"c4210"</definedName>
    <definedName name="IQ_EBITDA_MARGIN">"c372"</definedName>
    <definedName name="IQ_EBITDA_MEDIAN_EST">"c1663"</definedName>
    <definedName name="IQ_EBITDA_MEDIAN_EST_REUT">"c3641"</definedName>
    <definedName name="IQ_EBITDA_NUM_EST">"c374"</definedName>
    <definedName name="IQ_EBITDA_NUM_EST_REUT">"c3644"</definedName>
    <definedName name="IQ_EBITDA_OVER_TOTAL_IE">"c1371"</definedName>
    <definedName name="IQ_EBITDA_SBC_ACT_OR_EST">"c4337"</definedName>
    <definedName name="IQ_EBITDA_SBC_EST">"c4336"</definedName>
    <definedName name="IQ_EBITDA_SBC_GUIDANCE">"c4338"</definedName>
    <definedName name="IQ_EBITDA_SBC_HIGH_EST">"c4339"</definedName>
    <definedName name="IQ_EBITDA_SBC_HIGH_GUIDANCE">"c4194"</definedName>
    <definedName name="IQ_EBITDA_SBC_LOW_EST">"c4340"</definedName>
    <definedName name="IQ_EBITDA_SBC_LOW_GUIDANCE">"c4234"</definedName>
    <definedName name="IQ_EBITDA_SBC_MEDIAN_EST">"c4341"</definedName>
    <definedName name="IQ_EBITDA_SBC_NUM_EST">"c4342"</definedName>
    <definedName name="IQ_EBITDA_SBC_STDDEV_EST">"c4343"</definedName>
    <definedName name="IQ_EBITDA_STDDEV_EST">"c375"</definedName>
    <definedName name="IQ_EBITDA_STDDEV_EST_REUT">"c3645"</definedName>
    <definedName name="IQ_EBITDAR">"c2989"</definedName>
    <definedName name="IQ_EBITDAR_EQ_INC">"c3499"</definedName>
    <definedName name="IQ_EBITDAR_EQ_INC_EXCL_SBC">"c3503"</definedName>
    <definedName name="IQ_EBITDAR_EXCL_SBC">"c3083"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">"c6214"</definedName>
    <definedName name="IQ_EBT_EXCL_REIT">"c384"</definedName>
    <definedName name="IQ_EBT_EXCL_UTI">"c385"</definedName>
    <definedName name="IQ_EBT_FIN">"c386"</definedName>
    <definedName name="IQ_EBT_GAAP_GUIDANCE">"c4345"</definedName>
    <definedName name="IQ_EBT_GAAP_HIGH_GUIDANCE">"c4174"</definedName>
    <definedName name="IQ_EBT_GAAP_LOW_GUIDANCE">"c4214"</definedName>
    <definedName name="IQ_EBT_GUIDANCE">"c4346"</definedName>
    <definedName name="IQ_EBT_GW_GUIDANCE">"c4347"</definedName>
    <definedName name="IQ_EBT_GW_HIGH_GUIDANCE">"c4175"</definedName>
    <definedName name="IQ_EBT_GW_LOW_GUIDANCE">"c4215"</definedName>
    <definedName name="IQ_EBT_HIGH_GUIDANCE">"c4173"</definedName>
    <definedName name="IQ_EBT_INCL_MARGIN">"c387"</definedName>
    <definedName name="IQ_EBT_INS">"c388"</definedName>
    <definedName name="IQ_EBT_LOW_GUIDANCE">"c4213"</definedName>
    <definedName name="IQ_EBT_RE">"c6215"</definedName>
    <definedName name="IQ_EBT_REIT">"c389"</definedName>
    <definedName name="IQ_EBT_SBC_ACT_OR_EST">"c4350"</definedName>
    <definedName name="IQ_EBT_SBC_EST">"c4349"</definedName>
    <definedName name="IQ_EBT_SBC_GUIDANCE">"c4351"</definedName>
    <definedName name="IQ_EBT_SBC_GW_ACT_OR_EST">"c4354"</definedName>
    <definedName name="IQ_EBT_SBC_GW_EST">"c4353"</definedName>
    <definedName name="IQ_EBT_SBC_GW_GUIDANCE">"c4355"</definedName>
    <definedName name="IQ_EBT_SBC_GW_HIGH_EST">"c4356"</definedName>
    <definedName name="IQ_EBT_SBC_GW_HIGH_GUIDANCE">"c4191"</definedName>
    <definedName name="IQ_EBT_SBC_GW_LOW_EST">"c4357"</definedName>
    <definedName name="IQ_EBT_SBC_GW_LOW_GUIDANCE">"c4231"</definedName>
    <definedName name="IQ_EBT_SBC_GW_MEDIAN_EST">"c4358"</definedName>
    <definedName name="IQ_EBT_SBC_GW_NUM_EST">"c4359"</definedName>
    <definedName name="IQ_EBT_SBC_GW_STDDEV_EST">"c4360"</definedName>
    <definedName name="IQ_EBT_SBC_HIGH_EST">"c4362"</definedName>
    <definedName name="IQ_EBT_SBC_HIGH_GUIDANCE">"c4190"</definedName>
    <definedName name="IQ_EBT_SBC_LOW_EST">"c4363"</definedName>
    <definedName name="IQ_EBT_SBC_LOW_GUIDANCE">"c4230"</definedName>
    <definedName name="IQ_EBT_SBC_MEDIAN_EST">"c4364"</definedName>
    <definedName name="IQ_EBT_SBC_NUM_EST">"c4365"</definedName>
    <definedName name="IQ_EBT_SBC_STDDEV_EST">"c4366"</definedName>
    <definedName name="IQ_EBT_UTI">"c390"</definedName>
    <definedName name="IQ_ECS_AUTHORIZED_SHARES">"c5583"</definedName>
    <definedName name="IQ_ECS_AUTHORIZED_SHARES_ABS">"c5597"</definedName>
    <definedName name="IQ_ECS_CONVERT_FACTOR">"c5581"</definedName>
    <definedName name="IQ_ECS_CONVERT_FACTOR_ABS">"c5595"</definedName>
    <definedName name="IQ_ECS_CONVERT_INTO">"c5580"</definedName>
    <definedName name="IQ_ECS_CONVERT_INTO_ABS">"c5594"</definedName>
    <definedName name="IQ_ECS_CONVERT_TYPE">"c5579"</definedName>
    <definedName name="IQ_ECS_CONVERT_TYPE_ABS">"c5593"</definedName>
    <definedName name="IQ_ECS_INACTIVE_DATE">"c5576"</definedName>
    <definedName name="IQ_ECS_INACTIVE_DATE_ABS">"c5590"</definedName>
    <definedName name="IQ_ECS_NAME">"c5571"</definedName>
    <definedName name="IQ_ECS_NAME_ABS">"c5585"</definedName>
    <definedName name="IQ_ECS_NUM_SHAREHOLDERS">"c5584"</definedName>
    <definedName name="IQ_ECS_NUM_SHAREHOLDERS_ABS">"c5598"</definedName>
    <definedName name="IQ_ECS_PAR_VALUE">"c5577"</definedName>
    <definedName name="IQ_ECS_PAR_VALUE_ABS">"c5591"</definedName>
    <definedName name="IQ_ECS_PAR_VALUE_CURRENCY">"c5578"</definedName>
    <definedName name="IQ_ECS_PAR_VALUE_CURRENCY_ABS">"c5592"</definedName>
    <definedName name="IQ_ECS_SHARES_OUT_BS_DATE">"c5572"</definedName>
    <definedName name="IQ_ECS_SHARES_OUT_BS_DATE_ABS">"c5586"</definedName>
    <definedName name="IQ_ECS_SHARES_OUT_FILING_DATE">"c5573"</definedName>
    <definedName name="IQ_ECS_SHARES_OUT_FILING_DATE_ABS">"c5587"</definedName>
    <definedName name="IQ_ECS_START_DATE">"c5575"</definedName>
    <definedName name="IQ_ECS_START_DATE_ABS">"c5589"</definedName>
    <definedName name="IQ_ECS_TYPE">"c5574"</definedName>
    <definedName name="IQ_ECS_TYPE_ABS">"c5588"</definedName>
    <definedName name="IQ_ECS_VOTING">"c5582"</definedName>
    <definedName name="IQ_ECS_VOTING_ABS">"c5596"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">"IQ_EPS"</definedName>
    <definedName name="IQ_EPS_10YR_ANN_CAGR">"c6085"</definedName>
    <definedName name="IQ_EPS_10YR_ANN_GROWTH">"c393"</definedName>
    <definedName name="IQ_EPS_1YR_ANN_GROWTH">"c394"</definedName>
    <definedName name="IQ_EPS_2YR_ANN_CAGR">"c6086"</definedName>
    <definedName name="IQ_EPS_2YR_ANN_GROWTH">"c395"</definedName>
    <definedName name="IQ_EPS_3YR_ANN_CAGR">"c6087"</definedName>
    <definedName name="IQ_EPS_3YR_ANN_GROWTH">"c396"</definedName>
    <definedName name="IQ_EPS_5YR_ANN_CAGR">"c6088"</definedName>
    <definedName name="IQ_EPS_5YR_ANN_GROWTH">"c397"</definedName>
    <definedName name="IQ_EPS_7YR_ANN_CAGR">"c6089"</definedName>
    <definedName name="IQ_EPS_7YR_ANN_GROWTH">"c398"</definedName>
    <definedName name="IQ_EPS_ACT_OR_EST">"c2213"</definedName>
    <definedName name="IQ_EPS_ACT_OR_EST_REUT">"c5460"</definedName>
    <definedName name="IQ_EPS_EST">"c399"</definedName>
    <definedName name="IQ_EPS_EST_BOTTOM_UP">"c5489"</definedName>
    <definedName name="IQ_EPS_EST_BOTTOM_UP_REUT">"c5497"</definedName>
    <definedName name="IQ_EPS_EST_REUT">"c5453"</definedName>
    <definedName name="IQ_EPS_EXCL_GUIDANCE">"c4368"</definedName>
    <definedName name="IQ_EPS_EXCL_HIGH_GUIDANCE">"c4369"</definedName>
    <definedName name="IQ_EPS_EXCL_LOW_GUIDANCE">"c4204"</definedName>
    <definedName name="IQ_EPS_GAAP_GUIDANCE">"c4370"</definedName>
    <definedName name="IQ_EPS_GAAP_HIGH_GUIDANCE">"c4371"</definedName>
    <definedName name="IQ_EPS_GAAP_LOW_GUIDANCE">"c4205"</definedName>
    <definedName name="IQ_EPS_GW_ACT_OR_EST">"c2223"</definedName>
    <definedName name="IQ_EPS_GW_ACT_OR_EST_REUT">"c5469"</definedName>
    <definedName name="IQ_EPS_GW_EST">"c1737"</definedName>
    <definedName name="IQ_EPS_GW_EST_BOTTOM_UP">"c5491"</definedName>
    <definedName name="IQ_EPS_GW_EST_BOTTOM_UP_REUT">"c5499"</definedName>
    <definedName name="IQ_EPS_GW_EST_REUT">"c5389"</definedName>
    <definedName name="IQ_EPS_GW_GUIDANCE">"c4372"</definedName>
    <definedName name="IQ_EPS_GW_HIGH_EST">"c1739"</definedName>
    <definedName name="IQ_EPS_GW_HIGH_EST_REUT">"c5391"</definedName>
    <definedName name="IQ_EPS_GW_HIGH_GUIDANCE">"c4373"</definedName>
    <definedName name="IQ_EPS_GW_LOW_EST">"c1740"</definedName>
    <definedName name="IQ_EPS_GW_LOW_EST_REUT">"c5392"</definedName>
    <definedName name="IQ_EPS_GW_LOW_GUIDANCE">"c4206"</definedName>
    <definedName name="IQ_EPS_GW_MEDIAN_EST">"c1738"</definedName>
    <definedName name="IQ_EPS_GW_MEDIAN_EST_REUT">"c5390"</definedName>
    <definedName name="IQ_EPS_GW_NUM_EST">"c1741"</definedName>
    <definedName name="IQ_EPS_GW_NUM_EST_REUT">"c5393"</definedName>
    <definedName name="IQ_EPS_GW_STDDEV_EST">"c1742"</definedName>
    <definedName name="IQ_EPS_GW_STDDEV_EST_REUT">"c5394"</definedName>
    <definedName name="IQ_EPS_HIGH_EST">"c400"</definedName>
    <definedName name="IQ_EPS_HIGH_EST_REUT">"c5454"</definedName>
    <definedName name="IQ_EPS_LOW_EST">"c401"</definedName>
    <definedName name="IQ_EPS_LOW_EST_REUT">"c5455"</definedName>
    <definedName name="IQ_EPS_MEDIAN_EST">"c1661"</definedName>
    <definedName name="IQ_EPS_MEDIAN_EST_REUT">"c5456"</definedName>
    <definedName name="IQ_EPS_NORM">"c1902"</definedName>
    <definedName name="IQ_EPS_NORM_EST">"c2226"</definedName>
    <definedName name="IQ_EPS_NORM_EST_BOTTOM_UP">"c5490"</definedName>
    <definedName name="IQ_EPS_NORM_EST_BOTTOM_UP_REUT">"c5498"</definedName>
    <definedName name="IQ_EPS_NORM_EST_REUT">"c5326"</definedName>
    <definedName name="IQ_EPS_NORM_HIGH_EST">"c2228"</definedName>
    <definedName name="IQ_EPS_NORM_HIGH_EST_REUT">"c5328"</definedName>
    <definedName name="IQ_EPS_NORM_LOW_EST">"c2229"</definedName>
    <definedName name="IQ_EPS_NORM_LOW_EST_REUT">"c5329"</definedName>
    <definedName name="IQ_EPS_NORM_MEDIAN_EST">"c2227"</definedName>
    <definedName name="IQ_EPS_NORM_MEDIAN_EST_REUT">"c5327"</definedName>
    <definedName name="IQ_EPS_NORM_NUM_EST">"c2230"</definedName>
    <definedName name="IQ_EPS_NORM_NUM_EST_REUT">"c5330"</definedName>
    <definedName name="IQ_EPS_NORM_STDDEV_EST">"c2231"</definedName>
    <definedName name="IQ_EPS_NORM_STDDEV_EST_REUT">"c5331"</definedName>
    <definedName name="IQ_EPS_NUM_EST">"c402"</definedName>
    <definedName name="IQ_EPS_NUM_EST_REUT">"c5451"</definedName>
    <definedName name="IQ_EPS_REPORT_ACT_OR_EST">"c2224"</definedName>
    <definedName name="IQ_EPS_REPORT_ACT_OR_EST_REUT">"c5470"</definedName>
    <definedName name="IQ_EPS_REPORTED_EST">"c1744"</definedName>
    <definedName name="IQ_EPS_REPORTED_EST_BOTTOM_UP">"c5492"</definedName>
    <definedName name="IQ_EPS_REPORTED_EST_BOTTOM_UP_REUT">"c5500"</definedName>
    <definedName name="IQ_EPS_REPORTED_EST_REUT">"c5396"</definedName>
    <definedName name="IQ_EPS_REPORTED_HIGH_EST">"c1746"</definedName>
    <definedName name="IQ_EPS_REPORTED_HIGH_EST_REUT">"c5398"</definedName>
    <definedName name="IQ_EPS_REPORTED_LOW_EST">"c1747"</definedName>
    <definedName name="IQ_EPS_REPORTED_LOW_EST_REUT">"c5399"</definedName>
    <definedName name="IQ_EPS_REPORTED_MEDIAN_EST">"c1745"</definedName>
    <definedName name="IQ_EPS_REPORTED_MEDIAN_EST_REUT">"c5397"</definedName>
    <definedName name="IQ_EPS_REPORTED_NUM_EST">"c1748"</definedName>
    <definedName name="IQ_EPS_REPORTED_NUM_EST_REUT">"c5400"</definedName>
    <definedName name="IQ_EPS_REPORTED_STDDEV_EST">"c1749"</definedName>
    <definedName name="IQ_EPS_REPORTED_STDDEV_EST_REUT">"c5401"</definedName>
    <definedName name="IQ_EPS_SBC_ACT_OR_EST">"c4376"</definedName>
    <definedName name="IQ_EPS_SBC_EST">"c4375"</definedName>
    <definedName name="IQ_EPS_SBC_GUIDANCE">"c4377"</definedName>
    <definedName name="IQ_EPS_SBC_GW_ACT_OR_EST">"c4380"</definedName>
    <definedName name="IQ_EPS_SBC_GW_EST">"c4379"</definedName>
    <definedName name="IQ_EPS_SBC_GW_GUIDANCE">"c4381"</definedName>
    <definedName name="IQ_EPS_SBC_GW_HIGH_EST">"c4382"</definedName>
    <definedName name="IQ_EPS_SBC_GW_HIGH_GUIDANCE">"c4189"</definedName>
    <definedName name="IQ_EPS_SBC_GW_LOW_EST">"c4383"</definedName>
    <definedName name="IQ_EPS_SBC_GW_LOW_GUIDANCE">"c4229"</definedName>
    <definedName name="IQ_EPS_SBC_GW_MEDIAN_EST">"c4384"</definedName>
    <definedName name="IQ_EPS_SBC_GW_NUM_EST">"c4385"</definedName>
    <definedName name="IQ_EPS_SBC_GW_STDDEV_EST">"c4386"</definedName>
    <definedName name="IQ_EPS_SBC_HIGH_EST">"c4388"</definedName>
    <definedName name="IQ_EPS_SBC_HIGH_GUIDANCE">"c4188"</definedName>
    <definedName name="IQ_EPS_SBC_LOW_EST">"c4389"</definedName>
    <definedName name="IQ_EPS_SBC_LOW_GUIDANCE">"c4228"</definedName>
    <definedName name="IQ_EPS_SBC_MEDIAN_EST">"c4390"</definedName>
    <definedName name="IQ_EPS_SBC_NUM_EST">"c4391"</definedName>
    <definedName name="IQ_EPS_SBC_STDDEV_EST">"c4392"</definedName>
    <definedName name="IQ_EPS_STDDEV_EST">"c403"</definedName>
    <definedName name="IQ_EPS_STDDEV_EST_REUT">"c5452"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BV">"c5630"</definedName>
    <definedName name="IQ_EST_ACT_BV_SHARE">"c3549"</definedName>
    <definedName name="IQ_EST_ACT_BV_SHARE_REUT">"c5445"</definedName>
    <definedName name="IQ_EST_ACT_CAPEX">"c3546"</definedName>
    <definedName name="IQ_EST_ACT_CAPEX_REUT">"c3975"</definedName>
    <definedName name="IQ_EST_ACT_CASH_EPS">"c5637"</definedName>
    <definedName name="IQ_EST_ACT_CASH_FLOW">"c4394"</definedName>
    <definedName name="IQ_EST_ACT_CASH_OPER">"c4395"</definedName>
    <definedName name="IQ_EST_ACT_CFPS">"c1673"</definedName>
    <definedName name="IQ_EST_ACT_CFPS_REUT">"c3850"</definedName>
    <definedName name="IQ_EST_ACT_DISTRIBUTABLE_CASH">"c4396"</definedName>
    <definedName name="IQ_EST_ACT_DISTRIBUTABLE_CASH_SHARE">"c4397"</definedName>
    <definedName name="IQ_EST_ACT_DPS">"c1680"</definedName>
    <definedName name="IQ_EST_ACT_DPS_REUT">"c3857"</definedName>
    <definedName name="IQ_EST_ACT_EBIT">"c1687"</definedName>
    <definedName name="IQ_EST_ACT_EBIT_GW">"c4398"</definedName>
    <definedName name="IQ_EST_ACT_EBIT_REUT">"c5339"</definedName>
    <definedName name="IQ_EST_ACT_EBIT_SBC">"c4399"</definedName>
    <definedName name="IQ_EST_ACT_EBIT_SBC_GW">"c4400"</definedName>
    <definedName name="IQ_EST_ACT_EBITDA">"c1664"</definedName>
    <definedName name="IQ_EST_ACT_EBITDA_REUT">"c3836"</definedName>
    <definedName name="IQ_EST_ACT_EBITDA_SBC">"c4401"</definedName>
    <definedName name="IQ_EST_ACT_EBT_SBC">"c4402"</definedName>
    <definedName name="IQ_EST_ACT_EBT_SBC_GW">"c4403"</definedName>
    <definedName name="IQ_EST_ACT_EPS">"c1648"</definedName>
    <definedName name="IQ_EST_ACT_EPS_GW">"c1743"</definedName>
    <definedName name="IQ_EST_ACT_EPS_GW_REUT">"c5395"</definedName>
    <definedName name="IQ_EST_ACT_EPS_NORM">"c2232"</definedName>
    <definedName name="IQ_EST_ACT_EPS_NORM_REUT">"c5332"</definedName>
    <definedName name="IQ_EST_ACT_EPS_REPORTED">"c1750"</definedName>
    <definedName name="IQ_EST_ACT_EPS_REPORTED_REUT">"c5402"</definedName>
    <definedName name="IQ_EST_ACT_EPS_REUT">"c5457"</definedName>
    <definedName name="IQ_EST_ACT_EPS_SBC">"c4404"</definedName>
    <definedName name="IQ_EST_ACT_EPS_SBC_GW">"c4405"</definedName>
    <definedName name="IQ_EST_ACT_FFO">"c1666"</definedName>
    <definedName name="IQ_EST_ACT_FFO_ADJ">"c4406"</definedName>
    <definedName name="IQ_EST_ACT_FFO_REUT">"c3843"</definedName>
    <definedName name="IQ_EST_ACT_FFO_SHARE">"c4407"</definedName>
    <definedName name="IQ_EST_ACT_GROSS_MARGIN">"c5553"</definedName>
    <definedName name="IQ_EST_ACT_MAINT_CAPEX">"c4408"</definedName>
    <definedName name="IQ_EST_ACT_NAV">"c1757"</definedName>
    <definedName name="IQ_EST_ACT_NAV_SHARE">"c5608"</definedName>
    <definedName name="IQ_EST_ACT_NAV_SHARE_REUT">"c5616"</definedName>
    <definedName name="IQ_EST_ACT_NET_DEBT">"c3545"</definedName>
    <definedName name="IQ_EST_ACT_NET_DEBT_REUT">"c5446"</definedName>
    <definedName name="IQ_EST_ACT_NI">"c1722"</definedName>
    <definedName name="IQ_EST_ACT_NI_GW">"c1729"</definedName>
    <definedName name="IQ_EST_ACT_NI_GW_REUT">"c5381"</definedName>
    <definedName name="IQ_EST_ACT_NI_REPORTED">"c1736"</definedName>
    <definedName name="IQ_EST_ACT_NI_REPORTED_REUT">"c5388"</definedName>
    <definedName name="IQ_EST_ACT_NI_REUT">"c5374"</definedName>
    <definedName name="IQ_EST_ACT_NI_SBC">"c4409"</definedName>
    <definedName name="IQ_EST_ACT_NI_SBC_GW">"c4410"</definedName>
    <definedName name="IQ_EST_ACT_OPER_INC">"c1694"</definedName>
    <definedName name="IQ_EST_ACT_OPER_INC_REUT">"c5346"</definedName>
    <definedName name="IQ_EST_ACT_PRETAX_GW_INC">"c1708"</definedName>
    <definedName name="IQ_EST_ACT_PRETAX_GW_INC_REUT">"c5360"</definedName>
    <definedName name="IQ_EST_ACT_PRETAX_INC">"c1701"</definedName>
    <definedName name="IQ_EST_ACT_PRETAX_INC_REUT">"c5353"</definedName>
    <definedName name="IQ_EST_ACT_PRETAX_REPORT_INC">"c1715"</definedName>
    <definedName name="IQ_EST_ACT_PRETAX_REPORT_INC_REUT">"c5367"</definedName>
    <definedName name="IQ_EST_ACT_RECURRING_PROFIT">"c4411"</definedName>
    <definedName name="IQ_EST_ACT_RECURRING_PROFIT_SHARE">"c4412"</definedName>
    <definedName name="IQ_EST_ACT_RETURN_ASSETS">"c3547"</definedName>
    <definedName name="IQ_EST_ACT_RETURN_ASSETS_REUT">"c3996"</definedName>
    <definedName name="IQ_EST_ACT_RETURN_EQUITY">"c3548"</definedName>
    <definedName name="IQ_EST_ACT_RETURN_EQUITY_REUT">"c3989"</definedName>
    <definedName name="IQ_EST_ACT_REV">"c2113"</definedName>
    <definedName name="IQ_EST_ACT_REV_REUT">"c3835"</definedName>
    <definedName name="IQ_EST_BV_SHARE_DIFF">"c4147"</definedName>
    <definedName name="IQ_EST_BV_SHARE_SURPRISE_PERCENT">"c4148"</definedName>
    <definedName name="IQ_EST_CAPEX_DIFF">"c4149"</definedName>
    <definedName name="IQ_EST_CAPEX_GROWTH_1YR">"c3588"</definedName>
    <definedName name="IQ_EST_CAPEX_GROWTH_1YR_REUT">"c5447"</definedName>
    <definedName name="IQ_EST_CAPEX_GROWTH_2YR">"c3589"</definedName>
    <definedName name="IQ_EST_CAPEX_GROWTH_2YR_REUT">"c5448"</definedName>
    <definedName name="IQ_EST_CAPEX_GROWTH_Q_1YR">"c3590"</definedName>
    <definedName name="IQ_EST_CAPEX_GROWTH_Q_1YR_REUT">"c5449"</definedName>
    <definedName name="IQ_EST_CAPEX_SEQ_GROWTH_Q">"c3591"</definedName>
    <definedName name="IQ_EST_CAPEX_SEQ_GROWTH_Q_REUT">"c5450"</definedName>
    <definedName name="IQ_EST_CAPEX_SURPRISE_PERCENT">"c4151"</definedName>
    <definedName name="IQ_EST_CASH_FLOW_DIFF">"c4152"</definedName>
    <definedName name="IQ_EST_CASH_FLOW_SURPRISE_PERCENT">"c4161"</definedName>
    <definedName name="IQ_EST_CASH_OPER_DIFF">"c4162"</definedName>
    <definedName name="IQ_EST_CASH_OPER_SURPRISE_PERCENT">"c4248"</definedName>
    <definedName name="IQ_EST_CFPS_DIFF">"c1871"</definedName>
    <definedName name="IQ_EST_CFPS_DIFF_REUT">"c3892"</definedName>
    <definedName name="IQ_EST_CFPS_GROWTH_1YR">"c1774"</definedName>
    <definedName name="IQ_EST_CFPS_GROWTH_1YR_REUT">"c3878"</definedName>
    <definedName name="IQ_EST_CFPS_GROWTH_2YR">"c1775"</definedName>
    <definedName name="IQ_EST_CFPS_GROWTH_2YR_REUT">"c3879"</definedName>
    <definedName name="IQ_EST_CFPS_GROWTH_Q_1YR">"c1776"</definedName>
    <definedName name="IQ_EST_CFPS_GROWTH_Q_1YR_REUT">"c3880"</definedName>
    <definedName name="IQ_EST_CFPS_SEQ_GROWTH_Q">"c1777"</definedName>
    <definedName name="IQ_EST_CFPS_SEQ_GROWTH_Q_REUT">"c3881"</definedName>
    <definedName name="IQ_EST_CFPS_SURPRISE_PERCENT">"c1872"</definedName>
    <definedName name="IQ_EST_CFPS_SURPRISE_PERCENT_REUT">"c3893"</definedName>
    <definedName name="IQ_EST_CURRENCY">"c2140"</definedName>
    <definedName name="IQ_EST_CURRENCY_REUT">"c5437"</definedName>
    <definedName name="IQ_EST_DATE">"c1634"</definedName>
    <definedName name="IQ_EST_DATE_REUT">"c5438"</definedName>
    <definedName name="IQ_EST_DISTRIBUTABLE_CASH_DIFF">"c4276"</definedName>
    <definedName name="IQ_EST_DISTRIBUTABLE_CASH_GROWTH_1YR">"c4413"</definedName>
    <definedName name="IQ_EST_DISTRIBUTABLE_CASH_GROWTH_2YR">"c4414"</definedName>
    <definedName name="IQ_EST_DISTRIBUTABLE_CASH_GROWTH_Q_1YR">"c4415"</definedName>
    <definedName name="IQ_EST_DISTRIBUTABLE_CASH_SEQ_GROWTH_Q">"c4416"</definedName>
    <definedName name="IQ_EST_DISTRIBUTABLE_CASH_SHARE_DIFF">"c4284"</definedName>
    <definedName name="IQ_EST_DISTRIBUTABLE_CASH_SHARE_GROWTH_1YR">"c4417"</definedName>
    <definedName name="IQ_EST_DISTRIBUTABLE_CASH_SHARE_GROWTH_2YR">"c4418"</definedName>
    <definedName name="IQ_EST_DISTRIBUTABLE_CASH_SHARE_GROWTH_Q_1YR">"c4419"</definedName>
    <definedName name="IQ_EST_DISTRIBUTABLE_CASH_SHARE_SEQ_GROWTH_Q">"c4420"</definedName>
    <definedName name="IQ_EST_DISTRIBUTABLE_CASH_SHARE_SURPRISE_PERCENT">"c4293"</definedName>
    <definedName name="IQ_EST_DISTRIBUTABLE_CASH_SURPRISE_PERCENT">"c4295"</definedName>
    <definedName name="IQ_EST_DPS_DIFF">"c1873"</definedName>
    <definedName name="IQ_EST_DPS_DIFF_REUT">"c3894"</definedName>
    <definedName name="IQ_EST_DPS_GROWTH_1YR">"c1778"</definedName>
    <definedName name="IQ_EST_DPS_GROWTH_1YR_REUT">"c3882"</definedName>
    <definedName name="IQ_EST_DPS_GROWTH_2YR">"c1779"</definedName>
    <definedName name="IQ_EST_DPS_GROWTH_2YR_REUT">"c3883"</definedName>
    <definedName name="IQ_EST_DPS_GROWTH_Q_1YR">"c1780"</definedName>
    <definedName name="IQ_EST_DPS_GROWTH_Q_1YR_REUT">"c3884"</definedName>
    <definedName name="IQ_EST_DPS_SEQ_GROWTH_Q">"c1781"</definedName>
    <definedName name="IQ_EST_DPS_SEQ_GROWTH_Q_REUT">"c3885"</definedName>
    <definedName name="IQ_EST_DPS_SURPRISE_PERCENT">"c1874"</definedName>
    <definedName name="IQ_EST_DPS_SURPRISE_PERCENT_REUT">"c3895"</definedName>
    <definedName name="IQ_EST_EBIT_DIFF">"c1875"</definedName>
    <definedName name="IQ_EST_EBIT_DIFF_REUT">"c5413"</definedName>
    <definedName name="IQ_EST_EBIT_GW_DIFF">"c4304"</definedName>
    <definedName name="IQ_EST_EBIT_GW_SURPRISE_PERCENT">"c4313"</definedName>
    <definedName name="IQ_EST_EBIT_SBC_DIFF">"c4314"</definedName>
    <definedName name="IQ_EST_EBIT_SBC_GW_DIFF">"c4318"</definedName>
    <definedName name="IQ_EST_EBIT_SBC_GW_SURPRISE_PERCENT">"c4327"</definedName>
    <definedName name="IQ_EST_EBIT_SBC_SURPRISE_PERCENT">"c4333"</definedName>
    <definedName name="IQ_EST_EBIT_SURPRISE_PERCENT">"c1876"</definedName>
    <definedName name="IQ_EST_EBIT_SURPRISE_PERCENT_REUT">"c5414"</definedName>
    <definedName name="IQ_EST_EBITDA_DIFF">"c1867"</definedName>
    <definedName name="IQ_EST_EBITDA_DIFF_REUT">"c3888"</definedName>
    <definedName name="IQ_EST_EBITDA_GROWTH_1YR">"c1766"</definedName>
    <definedName name="IQ_EST_EBITDA_GROWTH_1YR_REUT">"c3864"</definedName>
    <definedName name="IQ_EST_EBITDA_GROWTH_2YR">"c1767"</definedName>
    <definedName name="IQ_EST_EBITDA_GROWTH_2YR_REUT">"c3865"</definedName>
    <definedName name="IQ_EST_EBITDA_GROWTH_Q_1YR">"c1768"</definedName>
    <definedName name="IQ_EST_EBITDA_GROWTH_Q_1YR_REUT">"c3866"</definedName>
    <definedName name="IQ_EST_EBITDA_SBC_DIFF">"c4335"</definedName>
    <definedName name="IQ_EST_EBITDA_SBC_SURPRISE_PERCENT">"c4344"</definedName>
    <definedName name="IQ_EST_EBITDA_SEQ_GROWTH_Q">"c1769"</definedName>
    <definedName name="IQ_EST_EBITDA_SEQ_GROWTH_Q_REUT">"c3867"</definedName>
    <definedName name="IQ_EST_EBITDA_SURPRISE_PERCENT">"c1868"</definedName>
    <definedName name="IQ_EST_EBITDA_SURPRISE_PERCENT_REUT">"c3889"</definedName>
    <definedName name="IQ_EST_EBT_SBC_DIFF">"c4348"</definedName>
    <definedName name="IQ_EST_EBT_SBC_GW_DIFF">"c4352"</definedName>
    <definedName name="IQ_EST_EBT_SBC_GW_SURPRISE_PERCENT">"c4361"</definedName>
    <definedName name="IQ_EST_EBT_SBC_SURPRISE_PERCENT">"c4367"</definedName>
    <definedName name="IQ_EST_EPS_DIFF">"c1864"</definedName>
    <definedName name="IQ_EST_EPS_DIFF_REUT">"c5458"</definedName>
    <definedName name="IQ_EST_EPS_GROWTH_1YR">"c1636"</definedName>
    <definedName name="IQ_EST_EPS_GROWTH_1YR_REUT">"c3646"</definedName>
    <definedName name="IQ_EST_EPS_GROWTH_2YR">"c1637"</definedName>
    <definedName name="IQ_EST_EPS_GROWTH_2YR_REUT">"c3858"</definedName>
    <definedName name="IQ_EST_EPS_GROWTH_5YR">"c1655"</definedName>
    <definedName name="IQ_EST_EPS_GROWTH_5YR_BOTTOM_UP">"c5487"</definedName>
    <definedName name="IQ_EST_EPS_GROWTH_5YR_BOTTOM_UP_REUT">"c5495"</definedName>
    <definedName name="IQ_EST_EPS_GROWTH_5YR_HIGH">"c1657"</definedName>
    <definedName name="IQ_EST_EPS_GROWTH_5YR_HIGH_REUT">"c5322"</definedName>
    <definedName name="IQ_EST_EPS_GROWTH_5YR_LOW">"c1658"</definedName>
    <definedName name="IQ_EST_EPS_GROWTH_5YR_LOW_REUT">"c5323"</definedName>
    <definedName name="IQ_EST_EPS_GROWTH_5YR_MEDIAN">"c1656"</definedName>
    <definedName name="IQ_EST_EPS_GROWTH_5YR_MEDIAN_REUT">"c5321"</definedName>
    <definedName name="IQ_EST_EPS_GROWTH_5YR_NUM">"c1659"</definedName>
    <definedName name="IQ_EST_EPS_GROWTH_5YR_NUM_REUT">"c5324"</definedName>
    <definedName name="IQ_EST_EPS_GROWTH_5YR_REUT">"c3633"</definedName>
    <definedName name="IQ_EST_EPS_GROWTH_5YR_STDDEV">"c1660"</definedName>
    <definedName name="IQ_EST_EPS_GROWTH_5YR_STDDEV_REUT">"c5325"</definedName>
    <definedName name="IQ_EST_EPS_GROWTH_Q_1YR">"c1641"</definedName>
    <definedName name="IQ_EST_EPS_GROWTH_Q_1YR_REUT">"c5410"</definedName>
    <definedName name="IQ_EST_EPS_GW_DIFF">"c1891"</definedName>
    <definedName name="IQ_EST_EPS_GW_DIFF_REUT">"c5429"</definedName>
    <definedName name="IQ_EST_EPS_GW_SURPRISE_PERCENT">"c1892"</definedName>
    <definedName name="IQ_EST_EPS_GW_SURPRISE_PERCENT_REUT">"c5430"</definedName>
    <definedName name="IQ_EST_EPS_NORM_DIFF">"c2247"</definedName>
    <definedName name="IQ_EST_EPS_NORM_DIFF_REUT">"c5411"</definedName>
    <definedName name="IQ_EST_EPS_NORM_SURPRISE_PERCENT">"c2248"</definedName>
    <definedName name="IQ_EST_EPS_NORM_SURPRISE_PERCENT_REUT">"c5412"</definedName>
    <definedName name="IQ_EST_EPS_REPORT_DIFF">"c1893"</definedName>
    <definedName name="IQ_EST_EPS_REPORT_DIFF_REUT">"c5431"</definedName>
    <definedName name="IQ_EST_EPS_REPORT_SURPRISE_PERCENT">"c1894"</definedName>
    <definedName name="IQ_EST_EPS_REPORT_SURPRISE_PERCENT_REUT">"c5432"</definedName>
    <definedName name="IQ_EST_EPS_SBC_DIFF">"c4374"</definedName>
    <definedName name="IQ_EST_EPS_SBC_GW_DIFF">"c4378"</definedName>
    <definedName name="IQ_EST_EPS_SBC_GW_SURPRISE_PERCENT">"c4387"</definedName>
    <definedName name="IQ_EST_EPS_SBC_SURPRISE_PERCENT">"c4393"</definedName>
    <definedName name="IQ_EST_EPS_SEQ_GROWTH_Q">"c1764"</definedName>
    <definedName name="IQ_EST_EPS_SEQ_GROWTH_Q_REUT">"c3859"</definedName>
    <definedName name="IQ_EST_EPS_SURPRISE_PERCENT">"c1635"</definedName>
    <definedName name="IQ_EST_EPS_SURPRISE_PERCENT_REUT">"c5459"</definedName>
    <definedName name="IQ_EST_FFO_ADJ_DIFF">"c4433"</definedName>
    <definedName name="IQ_EST_FFO_ADJ_GROWTH_1YR">"c4421"</definedName>
    <definedName name="IQ_EST_FFO_ADJ_GROWTH_2YR">"c4422"</definedName>
    <definedName name="IQ_EST_FFO_ADJ_GROWTH_Q_1YR">"c4423"</definedName>
    <definedName name="IQ_EST_FFO_ADJ_SEQ_GROWTH_Q">"c4424"</definedName>
    <definedName name="IQ_EST_FFO_ADJ_SURPRISE_PERCENT">"c4442"</definedName>
    <definedName name="IQ_EST_FFO_DIFF">"c1869"</definedName>
    <definedName name="IQ_EST_FFO_DIFF_REUT">"c3890"</definedName>
    <definedName name="IQ_EST_FFO_GROWTH_1YR">"c1770"</definedName>
    <definedName name="IQ_EST_FFO_GROWTH_1YR_REUT">"c3874"</definedName>
    <definedName name="IQ_EST_FFO_GROWTH_2YR">"c1771"</definedName>
    <definedName name="IQ_EST_FFO_GROWTH_2YR_REUT">"c3875"</definedName>
    <definedName name="IQ_EST_FFO_GROWTH_Q_1YR">"c1772"</definedName>
    <definedName name="IQ_EST_FFO_GROWTH_Q_1YR_REUT">"c3876"</definedName>
    <definedName name="IQ_EST_FFO_SEQ_GROWTH_Q">"c1773"</definedName>
    <definedName name="IQ_EST_FFO_SEQ_GROWTH_Q_REUT">"c3877"</definedName>
    <definedName name="IQ_EST_FFO_SHARE_DIFF">"c4444"</definedName>
    <definedName name="IQ_EST_FFO_SHARE_GROWTH_1YR">"c4425"</definedName>
    <definedName name="IQ_EST_FFO_SHARE_GROWTH_2YR">"c4426"</definedName>
    <definedName name="IQ_EST_FFO_SHARE_GROWTH_Q_1YR">"c4427"</definedName>
    <definedName name="IQ_EST_FFO_SHARE_SEQ_GROWTH_Q">"c4428"</definedName>
    <definedName name="IQ_EST_FFO_SHARE_SURPRISE_PERCENT">"c4453"</definedName>
    <definedName name="IQ_EST_FFO_SURPRISE_PERCENT">"c1870"</definedName>
    <definedName name="IQ_EST_FFO_SURPRISE_PERCENT_REUT">"c3891"</definedName>
    <definedName name="IQ_EST_FOOTNOTE">"c4540"</definedName>
    <definedName name="IQ_EST_FOOTNOTE_REUT">"c5478"</definedName>
    <definedName name="IQ_EST_MAINT_CAPEX_DIFF">"c4456"</definedName>
    <definedName name="IQ_EST_MAINT_CAPEX_GROWTH_1YR">"c4429"</definedName>
    <definedName name="IQ_EST_MAINT_CAPEX_GROWTH_2YR">"c4430"</definedName>
    <definedName name="IQ_EST_MAINT_CAPEX_GROWTH_Q_1YR">"c4431"</definedName>
    <definedName name="IQ_EST_MAINT_CAPEX_SEQ_GROWTH_Q">"c4432"</definedName>
    <definedName name="IQ_EST_MAINT_CAPEX_SURPRISE_PERCENT">"c4465"</definedName>
    <definedName name="IQ_EST_NAV_DIFF">"c1895"</definedName>
    <definedName name="IQ_EST_NAV_SHARE_SURPRISE_PERCENT">"c1896"</definedName>
    <definedName name="IQ_EST_NAV_SURPRISE_PERCENT">"c1896"</definedName>
    <definedName name="IQ_EST_NET_DEBT_DIFF">"c4466"</definedName>
    <definedName name="IQ_EST_NET_DEBT_SURPRISE_PERCENT">"c4468"</definedName>
    <definedName name="IQ_EST_NI_DIFF">"c1885"</definedName>
    <definedName name="IQ_EST_NI_DIFF_REUT">"c5423"</definedName>
    <definedName name="IQ_EST_NI_GW_DIFF">"c1887"</definedName>
    <definedName name="IQ_EST_NI_GW_DIFF_REUT">"c5425"</definedName>
    <definedName name="IQ_EST_NI_GW_SURPRISE_PERCENT">"c1888"</definedName>
    <definedName name="IQ_EST_NI_GW_SURPRISE_PERCENT_REUT">"c5426"</definedName>
    <definedName name="IQ_EST_NI_REPORT_DIFF">"c1889"</definedName>
    <definedName name="IQ_EST_NI_REPORT_DIFF_REUT">"c5427"</definedName>
    <definedName name="IQ_EST_NI_REPORT_SURPRISE_PERCENT">"c1890"</definedName>
    <definedName name="IQ_EST_NI_REPORT_SURPRISE_PERCENT_REUT">"c5428"</definedName>
    <definedName name="IQ_EST_NI_SBC_DIFF">"c4472"</definedName>
    <definedName name="IQ_EST_NI_SBC_GW_DIFF">"c4476"</definedName>
    <definedName name="IQ_EST_NI_SBC_GW_SURPRISE_PERCENT">"c4485"</definedName>
    <definedName name="IQ_EST_NI_SBC_SURPRISE_PERCENT">"c4491"</definedName>
    <definedName name="IQ_EST_NI_SURPRISE_PERCENT">"c1886"</definedName>
    <definedName name="IQ_EST_NI_SURPRISE_PERCENT_REUT">"c5424"</definedName>
    <definedName name="IQ_EST_NUM_BUY">"c1759"</definedName>
    <definedName name="IQ_EST_NUM_HIGH_REC">"c5649"</definedName>
    <definedName name="IQ_EST_NUM_HIGH_REC_REUT">"c3870"</definedName>
    <definedName name="IQ_EST_NUM_HIGHEST_REC">"c5648"</definedName>
    <definedName name="IQ_EST_NUM_HIGHEST_REC_REUT">"c3869"</definedName>
    <definedName name="IQ_EST_NUM_HOLD">"c1761"</definedName>
    <definedName name="IQ_EST_NUM_LOW_REC">"c5651"</definedName>
    <definedName name="IQ_EST_NUM_LOW_REC_REUT">"c3872"</definedName>
    <definedName name="IQ_EST_NUM_LOWEST_REC">"c5652"</definedName>
    <definedName name="IQ_EST_NUM_LOWEST_REC_REUT">"c3873"</definedName>
    <definedName name="IQ_EST_NUM_NEUTRAL_REC">"c5650"</definedName>
    <definedName name="IQ_EST_NUM_NEUTRAL_REC_REUT">"c3871"</definedName>
    <definedName name="IQ_EST_NUM_NO_OPINION">"c1758"</definedName>
    <definedName name="IQ_EST_NUM_NO_OPINION_REUT">"c3868"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DIFF_REUT">"c5415"</definedName>
    <definedName name="IQ_EST_OPER_INC_SURPRISE_PERCENT">"c1878"</definedName>
    <definedName name="IQ_EST_OPER_INC_SURPRISE_PERCENT_REUT">"c5416"</definedName>
    <definedName name="IQ_EST_PRE_TAX_DIFF">"c1879"</definedName>
    <definedName name="IQ_EST_PRE_TAX_DIFF_REUT">"c5417"</definedName>
    <definedName name="IQ_EST_PRE_TAX_GW_DIFF">"c1881"</definedName>
    <definedName name="IQ_EST_PRE_TAX_GW_DIFF_REUT">"c5419"</definedName>
    <definedName name="IQ_EST_PRE_TAX_GW_SURPRISE_PERCENT">"c1882"</definedName>
    <definedName name="IQ_EST_PRE_TAX_GW_SURPRISE_PERCENT_REUT">"c5420"</definedName>
    <definedName name="IQ_EST_PRE_TAX_REPORT_DIFF">"c1883"</definedName>
    <definedName name="IQ_EST_PRE_TAX_REPORT_DIFF_REUT">"c5421"</definedName>
    <definedName name="IQ_EST_PRE_TAX_REPORT_SURPRISE_PERCENT">"c1884"</definedName>
    <definedName name="IQ_EST_PRE_TAX_REPORT_SURPRISE_PERCENT_REUT">"c5422"</definedName>
    <definedName name="IQ_EST_PRE_TAX_SURPRISE_PERCENT">"c1880"</definedName>
    <definedName name="IQ_EST_PRE_TAX_SURPRISE_PERCENT_REUT">"c5418"</definedName>
    <definedName name="IQ_EST_RECURRING_PROFIT_SHARE_DIFF">"c4505"</definedName>
    <definedName name="IQ_EST_RECURRING_PROFIT_SHARE_SURPRISE_PERCENT">"c4515"</definedName>
    <definedName name="IQ_EST_REV_DIFF">"c1865"</definedName>
    <definedName name="IQ_EST_REV_DIFF_REUT">"c3886"</definedName>
    <definedName name="IQ_EST_REV_GROWTH_1YR">"c1638"</definedName>
    <definedName name="IQ_EST_REV_GROWTH_1YR_REUT">"c3860"</definedName>
    <definedName name="IQ_EST_REV_GROWTH_2YR">"c1639"</definedName>
    <definedName name="IQ_EST_REV_GROWTH_2YR_REUT">"c3861"</definedName>
    <definedName name="IQ_EST_REV_GROWTH_Q_1YR">"c1640"</definedName>
    <definedName name="IQ_EST_REV_GROWTH_Q_1YR_REUT">"c3862"</definedName>
    <definedName name="IQ_EST_REV_SEQ_GROWTH_Q">"c1765"</definedName>
    <definedName name="IQ_EST_REV_SEQ_GROWTH_Q_REUT">"c3863"</definedName>
    <definedName name="IQ_EST_REV_SURPRISE_PERCENT">"c1866"</definedName>
    <definedName name="IQ_EST_REV_SURPRISE_PERCENT_REUT">"c3887"</definedName>
    <definedName name="IQ_EST_VENDOR">"c5564"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VAL_DATE">"c2180"</definedName>
    <definedName name="IQ_EXCHANGE">"c405"</definedName>
    <definedName name="IQ_EXCISE_TAXES_EXCL_SALES">"c5515"</definedName>
    <definedName name="IQ_EXCISE_TAXES_INCL_SALES">"c5514"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">"c6216"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ADJ_ACT_OR_EST">"c4435"</definedName>
    <definedName name="IQ_FFO_ADJ_EST">"c4434"</definedName>
    <definedName name="IQ_FFO_ADJ_GUIDANCE">"c4436"</definedName>
    <definedName name="IQ_FFO_ADJ_HIGH_EST">"c4437"</definedName>
    <definedName name="IQ_FFO_ADJ_HIGH_GUIDANCE">"c4202"</definedName>
    <definedName name="IQ_FFO_ADJ_LOW_EST">"c4438"</definedName>
    <definedName name="IQ_FFO_ADJ_LOW_GUIDANCE">"c4242"</definedName>
    <definedName name="IQ_FFO_ADJ_MEDIAN_EST">"c4439"</definedName>
    <definedName name="IQ_FFO_ADJ_NUM_EST">"c4440"</definedName>
    <definedName name="IQ_FFO_ADJ_STDDEV_EST">"c4441"</definedName>
    <definedName name="IQ_FFO_EST">"c418"</definedName>
    <definedName name="IQ_FFO_EST_REUT">"c3837"</definedName>
    <definedName name="IQ_FFO_GUIDANCE">"c4443"</definedName>
    <definedName name="IQ_FFO_HIGH_EST">"c419"</definedName>
    <definedName name="IQ_FFO_HIGH_EST_REUT">"c3839"</definedName>
    <definedName name="IQ_FFO_HIGH_GUIDANCE">"c4184"</definedName>
    <definedName name="IQ_FFO_LOW_EST">"c420"</definedName>
    <definedName name="IQ_FFO_LOW_EST_REUT">"c3840"</definedName>
    <definedName name="IQ_FFO_LOW_GUIDANCE">"c4224"</definedName>
    <definedName name="IQ_FFO_MEDIAN_EST">"c1665"</definedName>
    <definedName name="IQ_FFO_MEDIAN_EST_REUT">"c3838"</definedName>
    <definedName name="IQ_FFO_NUM_EST">"c421"</definedName>
    <definedName name="IQ_FFO_NUM_EST_REUT">"c3841"</definedName>
    <definedName name="IQ_FFO_PAYOUT_RATIO">"c3492"</definedName>
    <definedName name="IQ_FFO_SHARE_ACT_OR_EST">"c4446"</definedName>
    <definedName name="IQ_FFO_SHARE_EST">"c4445"</definedName>
    <definedName name="IQ_FFO_SHARE_GUIDANCE">"c4447"</definedName>
    <definedName name="IQ_FFO_SHARE_HIGH_EST">"c4448"</definedName>
    <definedName name="IQ_FFO_SHARE_HIGH_GUIDANCE">"c4203"</definedName>
    <definedName name="IQ_FFO_SHARE_LOW_EST">"c4449"</definedName>
    <definedName name="IQ_FFO_SHARE_LOW_GUIDANCE">"c4243"</definedName>
    <definedName name="IQ_FFO_SHARE_MEDIAN_EST">"c4450"</definedName>
    <definedName name="IQ_FFO_SHARE_NUM_EST">"c4451"</definedName>
    <definedName name="IQ_FFO_SHARE_STDDEV_EST">"c4452"</definedName>
    <definedName name="IQ_FFO_STDDEV_EST">"c422"</definedName>
    <definedName name="IQ_FFO_STDDEV_EST_REUT">"c3842"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DEBT_TOTAL">"c5656"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LT_DEBT_TOTAL">"c5655"</definedName>
    <definedName name="IQ_FIN_DIV_REV">"c437"</definedName>
    <definedName name="IQ_FIN_DIV_ST_DEBT_TOTAL">"c5527"</definedName>
    <definedName name="IQ_FINANCING_CASH">"c1405"</definedName>
    <definedName name="IQ_FINANCING_CASH_SUPPL">"c1406"</definedName>
    <definedName name="IQ_FINANCING_OBLIG_CURRENT">"c6190"</definedName>
    <definedName name="IQ_FINANCING_OBLIG_NON_CURRENT">"c6191"</definedName>
    <definedName name="IQ_FINISHED_INV">"c438"</definedName>
    <definedName name="IQ_FIRST_INT_DATE">"c2186"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">"LTM"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WD_Q3">"504"</definedName>
    <definedName name="IQ_FWD_Q4">"505"</definedName>
    <definedName name="IQ_FWD_Q5">"506"</definedName>
    <definedName name="IQ_FWD_Q6">"507"</definedName>
    <definedName name="IQ_FWD_Q7">"508"</definedName>
    <definedName name="IQ_FWD1">"LTM"</definedName>
    <definedName name="IQ_FX">"c451"</definedName>
    <definedName name="IQ_FY">1000</definedName>
    <definedName name="IQ_FY_DATE">"IQ_FY_DATE"</definedName>
    <definedName name="IQ_GA_EXP">"c2241"</definedName>
    <definedName name="IQ_GAAP_IS">"c6194"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">"c6217"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">"c6218"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">"c6219"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">"c6220"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">"c6278"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">"c6221"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EO_SEG_ASSETS">"c4069"</definedName>
    <definedName name="IQ_GEO_SEG_ASSETS_ABS">"c4091"</definedName>
    <definedName name="IQ_GEO_SEG_ASSETS_TOTAL">"c4123"</definedName>
    <definedName name="IQ_GEO_SEG_CAPEX">"c4083"</definedName>
    <definedName name="IQ_GEO_SEG_CAPEX_ABS">"c4105"</definedName>
    <definedName name="IQ_GEO_SEG_CAPEX_TOTAL">"c4127"</definedName>
    <definedName name="IQ_GEO_SEG_DA">"c4082"</definedName>
    <definedName name="IQ_GEO_SEG_DA_ABS">"c4104"</definedName>
    <definedName name="IQ_GEO_SEG_DA_TOTAL">"c4126"</definedName>
    <definedName name="IQ_GEO_SEG_EARNINGS_OP">"c4073"</definedName>
    <definedName name="IQ_GEO_SEG_EARNINGS_OP_ABS">"c4095"</definedName>
    <definedName name="IQ_GEO_SEG_EARNINGS_OP_TOTAL">"c4119"</definedName>
    <definedName name="IQ_GEO_SEG_EBT">"c4072"</definedName>
    <definedName name="IQ_GEO_SEG_EBT_ABS">"c4094"</definedName>
    <definedName name="IQ_GEO_SEG_EBT_TOTAL">"c4121"</definedName>
    <definedName name="IQ_GEO_SEG_GP">"c4070"</definedName>
    <definedName name="IQ_GEO_SEG_GP_ABS">"c4092"</definedName>
    <definedName name="IQ_GEO_SEG_GP_TOTAL">"c4120"</definedName>
    <definedName name="IQ_GEO_SEG_INC_TAX">"c4081"</definedName>
    <definedName name="IQ_GEO_SEG_INC_TAX_ABS">"c4103"</definedName>
    <definedName name="IQ_GEO_SEG_INC_TAX_TOTAL">"c4125"</definedName>
    <definedName name="IQ_GEO_SEG_INTEREST_EXP">"c4080"</definedName>
    <definedName name="IQ_GEO_SEG_INTEREST_EXP_ABS">"c4102"</definedName>
    <definedName name="IQ_GEO_SEG_INTEREST_EXP_TOTAL">"c4124"</definedName>
    <definedName name="IQ_GEO_SEG_NAME">"c5484"</definedName>
    <definedName name="IQ_GEO_SEG_NAME_ABS">"c5485"</definedName>
    <definedName name="IQ_GEO_SEG_NI">"c4071"</definedName>
    <definedName name="IQ_GEO_SEG_NI_ABS">"c4093"</definedName>
    <definedName name="IQ_GEO_SEG_NI_TOTAL">"c4122"</definedName>
    <definedName name="IQ_GEO_SEG_OPER_INC">"c4075"</definedName>
    <definedName name="IQ_GEO_SEG_OPER_INC_ABS">"c4097"</definedName>
    <definedName name="IQ_GEO_SEG_OPER_INC_TOTAL">"c4118"</definedName>
    <definedName name="IQ_GEO_SEG_REV">"c4074"</definedName>
    <definedName name="IQ_GEO_SEG_REV_ABS">"c4096"</definedName>
    <definedName name="IQ_GEO_SEG_REV_TOTAL">"c4117"</definedName>
    <definedName name="IQ_GOODWILL_NET">"c1380"</definedName>
    <definedName name="IQ_GP">"c511"</definedName>
    <definedName name="IQ_GP_10YR_ANN_CAGR">"c6090"</definedName>
    <definedName name="IQ_GP_10YR_ANN_GROWTH">"c512"</definedName>
    <definedName name="IQ_GP_1YR_ANN_GROWTH">"c513"</definedName>
    <definedName name="IQ_GP_2YR_ANN_CAGR">"c6091"</definedName>
    <definedName name="IQ_GP_2YR_ANN_GROWTH">"c514"</definedName>
    <definedName name="IQ_GP_3YR_ANN_CAGR">"c6092"</definedName>
    <definedName name="IQ_GP_3YR_ANN_GROWTH">"c515"</definedName>
    <definedName name="IQ_GP_5YR_ANN_CAGR">"c6093"</definedName>
    <definedName name="IQ_GP_5YR_ANN_GROWTH">"c516"</definedName>
    <definedName name="IQ_GP_7YR_ANN_CAGR">"c6094"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CAGR">"c6095"</definedName>
    <definedName name="IQ_GROSS_LOANS_10YR_ANN_GROWTH">"c522"</definedName>
    <definedName name="IQ_GROSS_LOANS_1YR_ANN_GROWTH">"c523"</definedName>
    <definedName name="IQ_GROSS_LOANS_2YR_ANN_CAGR">"c6096"</definedName>
    <definedName name="IQ_GROSS_LOANS_2YR_ANN_GROWTH">"c524"</definedName>
    <definedName name="IQ_GROSS_LOANS_3YR_ANN_CAGR">"c6097"</definedName>
    <definedName name="IQ_GROSS_LOANS_3YR_ANN_GROWTH">"c525"</definedName>
    <definedName name="IQ_GROSS_LOANS_5YR_ANN_CAGR">"c6098"</definedName>
    <definedName name="IQ_GROSS_LOANS_5YR_ANN_GROWTH">"c526"</definedName>
    <definedName name="IQ_GROSS_LOANS_7YR_ANN_CAGR">"c6099"</definedName>
    <definedName name="IQ_GROSS_LOANS_7YR_ANN_GROWTH">"c527"</definedName>
    <definedName name="IQ_GROSS_LOANS_TOTAL_DEPOSITS">"c528"</definedName>
    <definedName name="IQ_GROSS_MARGIN">"c529"</definedName>
    <definedName name="IQ_GROSS_MARGIN_ACT_OR_EST">"c5554"</definedName>
    <definedName name="IQ_GROSS_MARGIN_EST">"c5547"</definedName>
    <definedName name="IQ_GROSS_MARGIN_HIGH_EST">"c5549"</definedName>
    <definedName name="IQ_GROSS_MARGIN_LOW_EST">"c5550"</definedName>
    <definedName name="IQ_GROSS_MARGIN_MEDIAN_EST">"c5548"</definedName>
    <definedName name="IQ_GROSS_MARGIN_NUM_EST">"c5551"</definedName>
    <definedName name="IQ_GROSS_MARGIN_STDDEV_EST">"c5552"</definedName>
    <definedName name="IQ_GROSS_PC_EARNED">"c2747"</definedName>
    <definedName name="IQ_GROSS_PROFIT">"c1378"</definedName>
    <definedName name="IQ_GROSS_SPRD">"c2155"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">"c6279"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">"c6280"</definedName>
    <definedName name="IQ_GW_INTAN_AMORT_REIT">"c1480"</definedName>
    <definedName name="IQ_GW_INTAN_AMORT_UTI">"c1481"</definedName>
    <definedName name="IQ_HC_ADMISSIONS">"c5953"</definedName>
    <definedName name="IQ_HC_ADMISSIONS_GROWTH">"c5997"</definedName>
    <definedName name="IQ_HC_ADMISSIONS_MANAGED_CARE">"c5956"</definedName>
    <definedName name="IQ_HC_ADMISSIONS_MEDICAID">"c5955"</definedName>
    <definedName name="IQ_HC_ADMISSIONS_MEDICARE">"c5954"</definedName>
    <definedName name="IQ_HC_ADMISSIONS_OTHER">"c5957"</definedName>
    <definedName name="IQ_HC_ADMISSIONS_SF">"c6006"</definedName>
    <definedName name="IQ_HC_ALFS">"c5952"</definedName>
    <definedName name="IQ_HC_AVG_BEDS_SVC">"c5951"</definedName>
    <definedName name="IQ_HC_AVG_DAILY_CENSUS">"c5965"</definedName>
    <definedName name="IQ_HC_AVG_LICENSED_BEDS">"c5949"</definedName>
    <definedName name="IQ_HC_AVG_LICENSED_BEDS_SF">"c6004"</definedName>
    <definedName name="IQ_HC_AVG_STAY">"c5966"</definedName>
    <definedName name="IQ_HC_AVG_STAY_SF">"c6016"</definedName>
    <definedName name="IQ_HC_BEDS_SVC">"c5950"</definedName>
    <definedName name="IQ_HC_DAYS_REV_OUT">"c5993"</definedName>
    <definedName name="IQ_HC_EQUIV_ADMISSIONS_GROWTH">"c5998"</definedName>
    <definedName name="IQ_HC_EQUIVALENT_ADMISSIONS">"c5958"</definedName>
    <definedName name="IQ_HC_EQUIVALENT_ADMISSIONS_SF">"c6007"</definedName>
    <definedName name="IQ_HC_ER_VISITS">"c5964"</definedName>
    <definedName name="IQ_HC_ER_VISITS_SF">"c6017"</definedName>
    <definedName name="IQ_HC_GROSS_INPATIENT_REV">"c5987"</definedName>
    <definedName name="IQ_HC_GROSS_OUTPATIENT_REV">"c5988"</definedName>
    <definedName name="IQ_HC_GROSS_PATIENT_REV">"c5989"</definedName>
    <definedName name="IQ_HC_HOSP_FACILITIES_CONSOL">"c5945"</definedName>
    <definedName name="IQ_HC_HOSP_FACILITIES_CONSOL_SF">"c6000"</definedName>
    <definedName name="IQ_HC_HOSP_FACILITIES_NON_CONSOL">"c5946"</definedName>
    <definedName name="IQ_HC_HOSP_FACILITIES_NON_CONSOL_SF">"c6001"</definedName>
    <definedName name="IQ_HC_HOSP_FACILITIES_TOTAL">"c5947"</definedName>
    <definedName name="IQ_HC_HOSP_FACILITIES_TOTAL_SF">"c6002"</definedName>
    <definedName name="IQ_HC_INPATIENT_PROCEDURES">"c5961"</definedName>
    <definedName name="IQ_HC_INPATIENT_PROCEDURES_SF">"c6011"</definedName>
    <definedName name="IQ_HC_INPATIENT_REV_PER_ADMISSION">"c5994"</definedName>
    <definedName name="IQ_HC_INTPATIENT_SVCS_PCT_REV">"c5975"</definedName>
    <definedName name="IQ_HC_INTPATIENT_SVCS_PCT_REV_SF">"c6015"</definedName>
    <definedName name="IQ_HC_LICENSED_BEDS">"c5948"</definedName>
    <definedName name="IQ_HC_LICENSED_BEDS_SF">"c6003"</definedName>
    <definedName name="IQ_HC_MANAGED_CARE_PCT_ADMISSIONS">"c5982"</definedName>
    <definedName name="IQ_HC_MANAGED_CARE_PCT_REV">"c5978"</definedName>
    <definedName name="IQ_HC_MEDICAID_PCT_ADMISSIONS">"c5981"</definedName>
    <definedName name="IQ_HC_MEDICAID_PCT_REV">"c5977"</definedName>
    <definedName name="IQ_HC_MEDICARE_PCT_ADMISSIONS">"c5980"</definedName>
    <definedName name="IQ_HC_MEDICARE_PCT_REV">"c5976"</definedName>
    <definedName name="IQ_HC_NET_INPATIENT_REV">"c5984"</definedName>
    <definedName name="IQ_HC_NET_OUTPATIENT_REV">"c5985"</definedName>
    <definedName name="IQ_HC_NET_PATIENT_REV">"c5986"</definedName>
    <definedName name="IQ_HC_NET_PATIENT_REV_SF">"c6005"</definedName>
    <definedName name="IQ_HC_OCC_RATE">"c5967"</definedName>
    <definedName name="IQ_HC_OCC_RATE_LICENSED_BEDS">"c5968"</definedName>
    <definedName name="IQ_HC_OCC_RATE_SF">"c6009"</definedName>
    <definedName name="IQ_HC_OPEX_SUPPLIES">"c5990"</definedName>
    <definedName name="IQ_HC_OTHER_OPEX_PCT_REV">"c5973"</definedName>
    <definedName name="IQ_HC_OUTPATIENT_PROCEDURES">"c5962"</definedName>
    <definedName name="IQ_HC_OUTPATIENT_PROCEDURES_SF">"c6012"</definedName>
    <definedName name="IQ_HC_OUTPATIENT_REV_PER_ADMISSION">"c5995"</definedName>
    <definedName name="IQ_HC_OUTPATIENT_SVCS_PCT_REV">"c5974"</definedName>
    <definedName name="IQ_HC_OUTPATIENT_SVCS_PCT_REV_SF">"c6014"</definedName>
    <definedName name="IQ_HC_PATIENT_DAYS">"c5960"</definedName>
    <definedName name="IQ_HC_PATIENT_DAYS_SF">"c6010"</definedName>
    <definedName name="IQ_HC_PROF_GEN_LIAB_CLAIM_PAID">"c5991"</definedName>
    <definedName name="IQ_HC_PROF_GEN_LIAB_EXP_BENEFIT">"c5992"</definedName>
    <definedName name="IQ_HC_PROVISION_DOUBTFUL_PCT_REV">"c5972"</definedName>
    <definedName name="IQ_HC_REV_GROWTH">"c5996"</definedName>
    <definedName name="IQ_HC_REV_PER_EQUIV_ADMISSION">"c5959"</definedName>
    <definedName name="IQ_HC_REV_PER_EQUIV_ADMISSION_SF">"c6008"</definedName>
    <definedName name="IQ_HC_REV_PER_EQUIV_ADMISSIONS_GROWTH">"c5999"</definedName>
    <definedName name="IQ_HC_REV_PER_PATIENT_DAY">"c5969"</definedName>
    <definedName name="IQ_HC_REV_PER_PATIENT_DAY_SF">"c6018"</definedName>
    <definedName name="IQ_HC_SALARIES_PCT_REV">"c5970"</definedName>
    <definedName name="IQ_HC_SUPPLIES_PCT_REV">"c5971"</definedName>
    <definedName name="IQ_HC_TOTAL_PROCEDURES">"c5963"</definedName>
    <definedName name="IQ_HC_TOTAL_PROCEDURES_SF">"c6013"</definedName>
    <definedName name="IQ_HC_UNINSURED_PCT_ADMISSIONS">"c5983"</definedName>
    <definedName name="IQ_HC_UNINSURED_PCT_REV">"c5979"</definedName>
    <definedName name="IQ_HIGH_TARGET_PRICE">"c1651"</definedName>
    <definedName name="IQ_HIGH_TARGET_PRICE_REUT">"c5317"</definedName>
    <definedName name="IQ_HIGHPRICE">"c545"</definedName>
    <definedName name="IQ_HOME_AVG_LOAN_SIZE">"c5911"</definedName>
    <definedName name="IQ_HOME_BACKLOG">"c5844"</definedName>
    <definedName name="IQ_HOME_BACKLOG_AVG_JV">"c5848"</definedName>
    <definedName name="IQ_HOME_BACKLOG_AVG_JV_GROWTH">"c5928"</definedName>
    <definedName name="IQ_HOME_BACKLOG_AVG_JV_INC">"c5851"</definedName>
    <definedName name="IQ_HOME_BACKLOG_AVG_JV_INC_GROWTH">"c5931"</definedName>
    <definedName name="IQ_HOME_BACKLOG_AVG_PRICE">"c5845"</definedName>
    <definedName name="IQ_HOME_BACKLOG_AVG_PRICE_GROWTH">"c5925"</definedName>
    <definedName name="IQ_HOME_BACKLOG_GROWTH">"c5924"</definedName>
    <definedName name="IQ_HOME_BACKLOG_JV">"c5847"</definedName>
    <definedName name="IQ_HOME_BACKLOG_JV_GROWTH">"c5927"</definedName>
    <definedName name="IQ_HOME_BACKLOG_JV_INC">"c5850"</definedName>
    <definedName name="IQ_HOME_BACKLOG_JV_INC_GROWTH">"c5930"</definedName>
    <definedName name="IQ_HOME_BACKLOG_VALUE">"c5846"</definedName>
    <definedName name="IQ_HOME_BACKLOG_VALUE_GROWTH">"c5926"</definedName>
    <definedName name="IQ_HOME_BACKLOG_VALUE_JV">"c5849"</definedName>
    <definedName name="IQ_HOME_BACKLOG_VALUE_JV_GROWTH">"c5929"</definedName>
    <definedName name="IQ_HOME_BACKLOG_VALUE_JV_INC">"c5852"</definedName>
    <definedName name="IQ_HOME_BACKLOG_VALUE_JV_INC_GROWTH">"c5932"</definedName>
    <definedName name="IQ_HOME_COMMUNITIES_ACTIVE">"c5862"</definedName>
    <definedName name="IQ_HOME_COMMUNITIES_ACTIVE_GROWTH">"c5942"</definedName>
    <definedName name="IQ_HOME_COMMUNITIES_ACTIVE_JV">"c5863"</definedName>
    <definedName name="IQ_HOME_COMMUNITIES_ACTIVE_JV_GROWTH">"c5943"</definedName>
    <definedName name="IQ_HOME_COMMUNITIES_ACTIVE_JV_INC">"c5864"</definedName>
    <definedName name="IQ_HOME_COMMUNITIES_ACTIVE_JV_INC_GROWTH">"c5944"</definedName>
    <definedName name="IQ_HOME_COST_CONSTRUCTION_SVCS">"c5882"</definedName>
    <definedName name="IQ_HOME_COST_ELIMINATIONS_OTHER">"c5883"</definedName>
    <definedName name="IQ_HOME_COST_FINANCIAL_SVCS">"c5881"</definedName>
    <definedName name="IQ_HOME_COST_HOUSING">"c5877"</definedName>
    <definedName name="IQ_HOME_COST_LAND_LOT">"c5878"</definedName>
    <definedName name="IQ_HOME_COST_OTHER_HOMEBUILDING">"c5879"</definedName>
    <definedName name="IQ_HOME_COST_TOTAL">"c5884"</definedName>
    <definedName name="IQ_HOME_COST_TOTAL_HOMEBUILDING">"c5880"</definedName>
    <definedName name="IQ_HOME_DELIVERED">"c5835"</definedName>
    <definedName name="IQ_HOME_DELIVERED_AVG_PRICE">"c5836"</definedName>
    <definedName name="IQ_HOME_DELIVERED_AVG_PRICE_GROWTH">"c5916"</definedName>
    <definedName name="IQ_HOME_DELIVERED_AVG_PRICE_JV">"c5839"</definedName>
    <definedName name="IQ_HOME_DELIVERED_AVG_PRICE_JV_GROWTH">"c5919"</definedName>
    <definedName name="IQ_HOME_DELIVERED_AVG_PRICE_JV_INC">"c5842"</definedName>
    <definedName name="IQ_HOME_DELIVERED_AVG_PRICE_JV_INC_GROWTH">"c5922"</definedName>
    <definedName name="IQ_HOME_DELIVERED_GROWTH">"c5915"</definedName>
    <definedName name="IQ_HOME_DELIVERED_JV">"c5838"</definedName>
    <definedName name="IQ_HOME_DELIVERED_JV_GROWTH">"c5918"</definedName>
    <definedName name="IQ_HOME_DELIVERED_JV_INC">"c5841"</definedName>
    <definedName name="IQ_HOME_DELIVERED_JV_INC_GROWTH">"c5921"</definedName>
    <definedName name="IQ_HOME_DELIVERED_VALUE">"c5837"</definedName>
    <definedName name="IQ_HOME_DELIVERED_VALUE_GROWTH">"c5917"</definedName>
    <definedName name="IQ_HOME_DELIVERED_VALUE_JV">"c5840"</definedName>
    <definedName name="IQ_HOME_DELIVERED_VALUE_JV_GROWTH">"c5920"</definedName>
    <definedName name="IQ_HOME_DELIVERED_VALUE_JV_INC">"c5843"</definedName>
    <definedName name="IQ_HOME_DELIVERED_VALUE_JV_INC_GROWTH">"c5923"</definedName>
    <definedName name="IQ_HOME_FINISHED_HOMES_CIP">"c5865"</definedName>
    <definedName name="IQ_HOME_FIRSTLIEN_MORT_ORIGINATED">"c5905"</definedName>
    <definedName name="IQ_HOME_FIRSTLIEN_MORT_ORIGINATED_VOL">"c5908"</definedName>
    <definedName name="IQ_HOME_HUC">"c5822"</definedName>
    <definedName name="IQ_HOME_HUC_JV">"c5823"</definedName>
    <definedName name="IQ_HOME_HUC_JV_INC">"c5824"</definedName>
    <definedName name="IQ_HOME_INV_NOT_OWNED">"c5868"</definedName>
    <definedName name="IQ_HOME_LAND_DEVELOPMENT">"c5866"</definedName>
    <definedName name="IQ_HOME_LAND_FUTURE_DEVELOPMENT">"c5867"</definedName>
    <definedName name="IQ_HOME_LOAN_APPLICATIONS">"c5910"</definedName>
    <definedName name="IQ_HOME_LOANS_SOLD_COUNT">"c5912"</definedName>
    <definedName name="IQ_HOME_LOANS_SOLD_VALUE">"c5913"</definedName>
    <definedName name="IQ_HOME_LOTS_CONTROLLED">"c5831"</definedName>
    <definedName name="IQ_HOME_LOTS_FINISHED">"c5827"</definedName>
    <definedName name="IQ_HOME_LOTS_HELD_SALE">"c5830"</definedName>
    <definedName name="IQ_HOME_LOTS_JV">"c5833"</definedName>
    <definedName name="IQ_HOME_LOTS_JV_INC">"c5834"</definedName>
    <definedName name="IQ_HOME_LOTS_OTHER">"c5832"</definedName>
    <definedName name="IQ_HOME_LOTS_OWNED">"c5828"</definedName>
    <definedName name="IQ_HOME_LOTS_UNDER_DEVELOPMENT">"c5826"</definedName>
    <definedName name="IQ_HOME_LOTS_UNDER_OPTION">"c5829"</definedName>
    <definedName name="IQ_HOME_LOTS_UNDEVELOPED">"c5825"</definedName>
    <definedName name="IQ_HOME_MORT_CAPTURE_RATE">"c5906"</definedName>
    <definedName name="IQ_HOME_MORT_ORIGINATED">"c5907"</definedName>
    <definedName name="IQ_HOME_OBLIGATIONS_INV_NOT_OWNED">"c5914"</definedName>
    <definedName name="IQ_HOME_ORDERS">"c5853"</definedName>
    <definedName name="IQ_HOME_ORDERS_AVG_PRICE">"c5854"</definedName>
    <definedName name="IQ_HOME_ORDERS_AVG_PRICE_GROWTH">"c5934"</definedName>
    <definedName name="IQ_HOME_ORDERS_AVG_PRICE_JV">"c5857"</definedName>
    <definedName name="IQ_HOME_ORDERS_AVG_PRICE_JV_GROWTH">"c5937"</definedName>
    <definedName name="IQ_HOME_ORDERS_AVG_PRICE_JV_INC">"c5860"</definedName>
    <definedName name="IQ_HOME_ORDERS_AVG_PRICE_JV_INC_GROWTH">"c5940"</definedName>
    <definedName name="IQ_HOME_ORDERS_GROWTH">"c5933"</definedName>
    <definedName name="IQ_HOME_ORDERS_JV">"c5856"</definedName>
    <definedName name="IQ_HOME_ORDERS_JV_GROWTH">"c5936"</definedName>
    <definedName name="IQ_HOME_ORDERS_JV_INC">"c5859"</definedName>
    <definedName name="IQ_HOME_ORDERS_JV_INC_GROWTH">"c5939"</definedName>
    <definedName name="IQ_HOME_ORDERS_VALUE">"c5855"</definedName>
    <definedName name="IQ_HOME_ORDERS_VALUE_GROWTH">"c5935"</definedName>
    <definedName name="IQ_HOME_ORDERS_VALUE_JV">"c5858"</definedName>
    <definedName name="IQ_HOME_ORDERS_VALUE_JV_GROWTH">"c5938"</definedName>
    <definedName name="IQ_HOME_ORDERS_VALUE_JV_INC">"c5861"</definedName>
    <definedName name="IQ_HOME_ORDERS_VALUE_JV_INC_GROWTH">"c5941"</definedName>
    <definedName name="IQ_HOME_ORIGINATION_TOTAL">"c5909"</definedName>
    <definedName name="IQ_HOME_PRETAX_INC_CONSTRUCTION_SVCS">"c5890"</definedName>
    <definedName name="IQ_HOME_PRETAX_INC_ELIMINATIONS_OTHER">"c5891"</definedName>
    <definedName name="IQ_HOME_PRETAX_INC_FINANCIAL_SVCS">"c5889"</definedName>
    <definedName name="IQ_HOME_PRETAX_INC_HOUSING">"c5885"</definedName>
    <definedName name="IQ_HOME_PRETAX_INC_LAND_LOT">"c5886"</definedName>
    <definedName name="IQ_HOME_PRETAX_INC_OTHER_HOMEBUILDING">"c5887"</definedName>
    <definedName name="IQ_HOME_PRETAX_INC_TOTAL">"c5892"</definedName>
    <definedName name="IQ_HOME_PRETAX_INC_TOTAL_HOMEBUILDING">"c5888"</definedName>
    <definedName name="IQ_HOME_PURCH_OBLIGATION_1YR">"c5898"</definedName>
    <definedName name="IQ_HOME_PURCH_OBLIGATION_2YR">"c5899"</definedName>
    <definedName name="IQ_HOME_PURCH_OBLIGATION_3YR">"c5900"</definedName>
    <definedName name="IQ_HOME_PURCH_OBLIGATION_4YR">"c5901"</definedName>
    <definedName name="IQ_HOME_PURCH_OBLIGATION_5YR">"c5902"</definedName>
    <definedName name="IQ_HOME_PURCH_OBLIGATION_AFTER5">"c5903"</definedName>
    <definedName name="IQ_HOME_PURCH_OBLIGATION_TOTAL">"c5904"</definedName>
    <definedName name="IQ_HOME_REV_CONSTRUCTION_SERVICES">"c5874"</definedName>
    <definedName name="IQ_HOME_REV_ELIMINATIONS_OTHER">"c5875"</definedName>
    <definedName name="IQ_HOME_REV_FINANCIAL_SERVICES">"c5873"</definedName>
    <definedName name="IQ_HOME_REV_HOUSING">"c5872"</definedName>
    <definedName name="IQ_HOME_REV_LAND_LOT">"c5870"</definedName>
    <definedName name="IQ_HOME_REV_OTHER_HOMEBUILDING">"c5871"</definedName>
    <definedName name="IQ_HOME_REV_TOTAL">"c5876"</definedName>
    <definedName name="IQ_HOME_TOTAL_INV">"c5869"</definedName>
    <definedName name="IQ_HOME_WARRANTY_RES_BEG">"c5893"</definedName>
    <definedName name="IQ_HOME_WARRANTY_RES_END">"c5897"</definedName>
    <definedName name="IQ_HOME_WARRANTY_RES_ISS">"c5894"</definedName>
    <definedName name="IQ_HOME_WARRANTY_RES_OTHER">"c5896"</definedName>
    <definedName name="IQ_HOME_WARRANTY_RES_PAY">"c5895"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">"c6222"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DUSTRY">"c3601"</definedName>
    <definedName name="IQ_INDUSTRY_GROUP">"c3602"</definedName>
    <definedName name="IQ_INDUSTRY_SECTOR">"c3603"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">"c6223"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">"c6224"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">"c6225"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">"c6226"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CAGR">"c6164"</definedName>
    <definedName name="IQ_INV_10YR_ANN_GROWTH">"c1930"</definedName>
    <definedName name="IQ_INV_1YR_ANN_GROWTH">"c1925"</definedName>
    <definedName name="IQ_INV_2YR_ANN_CAGR">"c6160"</definedName>
    <definedName name="IQ_INV_2YR_ANN_GROWTH">"c1926"</definedName>
    <definedName name="IQ_INV_3YR_ANN_CAGR">"c6161"</definedName>
    <definedName name="IQ_INV_3YR_ANN_GROWTH">"c1927"</definedName>
    <definedName name="IQ_INV_5YR_ANN_CAGR">"c6162"</definedName>
    <definedName name="IQ_INV_5YR_ANN_GROWTH">"c1928"</definedName>
    <definedName name="IQ_INV_7YR_ANN_CAGR">"c6163"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GOV_SECURITY">"c5510"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">"c6227"</definedName>
    <definedName name="IQ_INVEST_LOANS_CF_REIT">"c633"</definedName>
    <definedName name="IQ_INVEST_LOANS_CF_UTI">"c634"</definedName>
    <definedName name="IQ_INVEST_MUNI_SECURITY">"c5512"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">"c6228"</definedName>
    <definedName name="IQ_INVEST_SECURITY_CF_REIT">"c642"</definedName>
    <definedName name="IQ_INVEST_SECURITY_CF_UTI">"c643"</definedName>
    <definedName name="IQ_INVEST_SECURITY_SUPPL">"c5511"</definedName>
    <definedName name="IQ_IPRD">"c644"</definedName>
    <definedName name="IQ_ISS_DEBT_NET">"c1391"</definedName>
    <definedName name="IQ_ISS_STOCK_NET">"c1601"</definedName>
    <definedName name="IQ_ISSUE_CURRENCY">"c2156"</definedName>
    <definedName name="IQ_ISSUE_NAME">"c2142"</definedName>
    <definedName name="IQ_ISSUER">"c2143"</definedName>
    <definedName name="IQ_ISSUER_CIQID">"c2258"</definedName>
    <definedName name="IQ_ISSUER_PARENT">"c2144"</definedName>
    <definedName name="IQ_ISSUER_PARENT_CIQID">"c2260"</definedName>
    <definedName name="IQ_ISSUER_PARENT_TICKER">"c2259"</definedName>
    <definedName name="IQ_ISSUER_TICKER">"c2252"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PMT_DATE">"c2188"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">"1"</definedName>
    <definedName name="IQ_LATESTK">1000</definedName>
    <definedName name="IQ_LATESTKFR">"100"</definedName>
    <definedName name="IQ_LATESTQ">500</definedName>
    <definedName name="IQ_LATESTQFR">"50"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">"c6229"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CAGR">"c6174"</definedName>
    <definedName name="IQ_LFCF_10YR_ANN_GROWTH">"c1942"</definedName>
    <definedName name="IQ_LFCF_1YR_ANN_GROWTH">"c1937"</definedName>
    <definedName name="IQ_LFCF_2YR_ANN_CAGR">"c6170"</definedName>
    <definedName name="IQ_LFCF_2YR_ANN_GROWTH">"c1938"</definedName>
    <definedName name="IQ_LFCF_3YR_ANN_CAGR">"c6171"</definedName>
    <definedName name="IQ_LFCF_3YR_ANN_GROWTH">"c1939"</definedName>
    <definedName name="IQ_LFCF_5YR_ANN_CAGR">"c6172"</definedName>
    <definedName name="IQ_LFCF_5YR_ANN_GROWTH">"c1940"</definedName>
    <definedName name="IQ_LFCF_7YR_ANN_CAGR">"c6173"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">"c6230"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_TARGET_PRICE_REUT">"c5318"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">"c6231"</definedName>
    <definedName name="IQ_LT_DEBT_ISSUED_REIT">"c686"</definedName>
    <definedName name="IQ_LT_DEBT_ISSUED_UTI">"c687"</definedName>
    <definedName name="IQ_LT_DEBT_RE">"c6232"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">"c6233"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">"c6234"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DATE">"IQ_LTM_DATE"</definedName>
    <definedName name="IQ_LTM_REVENUE_OVER_EMPLOYEES">"c1437"</definedName>
    <definedName name="IQ_MACHINERY">"c711"</definedName>
    <definedName name="IQ_MAINT_CAPEX">"c2947"</definedName>
    <definedName name="IQ_MAINT_CAPEX_ACT_OR_EST">"c4458"</definedName>
    <definedName name="IQ_MAINT_CAPEX_EST">"c4457"</definedName>
    <definedName name="IQ_MAINT_CAPEX_GUIDANCE">"c4459"</definedName>
    <definedName name="IQ_MAINT_CAPEX_HIGH_EST">"c4460"</definedName>
    <definedName name="IQ_MAINT_CAPEX_HIGH_GUIDANCE">"c4197"</definedName>
    <definedName name="IQ_MAINT_CAPEX_LOW_EST">"c4461"</definedName>
    <definedName name="IQ_MAINT_CAPEX_LOW_GUIDANCE">"c4237"</definedName>
    <definedName name="IQ_MAINT_CAPEX_MEDIAN_EST">"c4462"</definedName>
    <definedName name="IQ_MAINT_CAPEX_NUM_EST">"c4463"</definedName>
    <definedName name="IQ_MAINT_CAPEX_STDDEV_EST">"c4464"</definedName>
    <definedName name="IQ_MAINT_REPAIR">"c2087"</definedName>
    <definedName name="IQ_MAKE_WHOLE_END_DATE">"c2493"</definedName>
    <definedName name="IQ_MAKE_WHOLE_SPREAD">"c2494"</definedName>
    <definedName name="IQ_MAKE_WHOLE_START_DATE">"c2492"</definedName>
    <definedName name="IQ_MARKET_CAP_LFCF">"c2209"</definedName>
    <definedName name="IQ_MARKETCAP">"c712"</definedName>
    <definedName name="IQ_MARKETING">"c2239"</definedName>
    <definedName name="IQ_MATURITY_DATE">"c2146"</definedName>
    <definedName name="IQ_MC_RATIO">"c2783"</definedName>
    <definedName name="IQ_MC_STATUTORY_SURPLUS">"c2772"</definedName>
    <definedName name="IQ_MEDIAN_TARGET_PRICE">"c1650"</definedName>
    <definedName name="IQ_MEDIAN_TARGET_PRICE_REUT">"c5316"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">"c6235"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">"c6236"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">"c6237"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KTCAP_TOTAL_REV_FWD_REUT">"c4048"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HARE_ACT_OR_EST">"c2225"</definedName>
    <definedName name="IQ_NAV_SHARE_ACT_OR_EST_REUT">"c5623"</definedName>
    <definedName name="IQ_NAV_SHARE_EST">"c5609"</definedName>
    <definedName name="IQ_NAV_SHARE_EST_REUT">"c5617"</definedName>
    <definedName name="IQ_NAV_SHARE_HIGH_EST">"c5612"</definedName>
    <definedName name="IQ_NAV_SHARE_HIGH_EST_REUT">"c5620"</definedName>
    <definedName name="IQ_NAV_SHARE_LOW_EST">"c5613"</definedName>
    <definedName name="IQ_NAV_SHARE_LOW_EST_REUT">"c5621"</definedName>
    <definedName name="IQ_NAV_SHARE_MEDIAN_EST">"c5610"</definedName>
    <definedName name="IQ_NAV_SHARE_MEDIAN_EST_REUT">"c5618"</definedName>
    <definedName name="IQ_NAV_SHARE_NUM_EST">"c5614"</definedName>
    <definedName name="IQ_NAV_SHARE_NUM_EST_REUT">"c5622"</definedName>
    <definedName name="IQ_NAV_SHARE_STDDEV_EST">"c5611"</definedName>
    <definedName name="IQ_NAV_SHARE_STDDEV_EST_REUT">"c5619"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ACT_OR_EST">"c3583"</definedName>
    <definedName name="IQ_NET_DEBT_ACT_OR_EST_REUT">"c5473"</definedName>
    <definedName name="IQ_NET_DEBT_EBITDA">"c750"</definedName>
    <definedName name="IQ_NET_DEBT_EBITDA_CAPEX">"c2949"</definedName>
    <definedName name="IQ_NET_DEBT_EST">"c3517"</definedName>
    <definedName name="IQ_NET_DEBT_EST_REUT">"c3976"</definedName>
    <definedName name="IQ_NET_DEBT_GUIDANCE">"c4467"</definedName>
    <definedName name="IQ_NET_DEBT_HIGH_EST">"c3518"</definedName>
    <definedName name="IQ_NET_DEBT_HIGH_EST_REUT">"c3978"</definedName>
    <definedName name="IQ_NET_DEBT_HIGH_GUIDANCE">"c4181"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">"c6238"</definedName>
    <definedName name="IQ_NET_DEBT_ISSUED_REIT">"c756"</definedName>
    <definedName name="IQ_NET_DEBT_ISSUED_UTI">"c757"</definedName>
    <definedName name="IQ_NET_DEBT_LOW_EST">"c3519"</definedName>
    <definedName name="IQ_NET_DEBT_LOW_EST_REUT">"c3979"</definedName>
    <definedName name="IQ_NET_DEBT_LOW_GUIDANCE">"c4221"</definedName>
    <definedName name="IQ_NET_DEBT_MEDIAN_EST">"c3520"</definedName>
    <definedName name="IQ_NET_DEBT_MEDIAN_EST_REUT">"c3977"</definedName>
    <definedName name="IQ_NET_DEBT_NUM_EST">"c3515"</definedName>
    <definedName name="IQ_NET_DEBT_NUM_EST_REUT">"c3980"</definedName>
    <definedName name="IQ_NET_DEBT_STDDEV_EST">"c3516"</definedName>
    <definedName name="IQ_NET_DEBT_STDDEV_EST_REUT">"c3981"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CAGR">"c6100"</definedName>
    <definedName name="IQ_NET_INT_INC_10YR_ANN_GROWTH">"c758"</definedName>
    <definedName name="IQ_NET_INT_INC_1YR_ANN_GROWTH">"c759"</definedName>
    <definedName name="IQ_NET_INT_INC_2YR_ANN_CAGR">"c6101"</definedName>
    <definedName name="IQ_NET_INT_INC_2YR_ANN_GROWTH">"c760"</definedName>
    <definedName name="IQ_NET_INT_INC_3YR_ANN_CAGR">"c6102"</definedName>
    <definedName name="IQ_NET_INT_INC_3YR_ANN_GROWTH">"c761"</definedName>
    <definedName name="IQ_NET_INT_INC_5YR_ANN_CAGR">"c6103"</definedName>
    <definedName name="IQ_NET_INT_INC_5YR_ANN_GROWTH">"c762"</definedName>
    <definedName name="IQ_NET_INT_INC_7YR_ANN_CAGR">"c6104"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">"c6239"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CAGR">"c6105"</definedName>
    <definedName name="IQ_NET_LOANS_10YR_ANN_GROWTH">"c773"</definedName>
    <definedName name="IQ_NET_LOANS_1YR_ANN_GROWTH">"c774"</definedName>
    <definedName name="IQ_NET_LOANS_2YR_ANN_CAGR">"c6106"</definedName>
    <definedName name="IQ_NET_LOANS_2YR_ANN_GROWTH">"c775"</definedName>
    <definedName name="IQ_NET_LOANS_3YR_ANN_CAGR">"c6107"</definedName>
    <definedName name="IQ_NET_LOANS_3YR_ANN_GROWTH">"c776"</definedName>
    <definedName name="IQ_NET_LOANS_5YR_ANN_CAGR">"c6108"</definedName>
    <definedName name="IQ_NET_LOANS_5YR_ANN_GROWTH">"c777"</definedName>
    <definedName name="IQ_NET_LOANS_7YR_ANN_CAGR">"c6109"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ORKING_CAP">"c3493"</definedName>
    <definedName name="IQ_NET_WRITTEN">"c2728"</definedName>
    <definedName name="IQ_NEW_PREM">"c2785"</definedName>
    <definedName name="IQ_NEXT_CALL_DATE">"c2198"</definedName>
    <definedName name="IQ_NEXT_CALL_PRICE">"c2199"</definedName>
    <definedName name="IQ_NEXT_INT_DATE">"c2187"</definedName>
    <definedName name="IQ_NEXT_PUT_DATE">"c2200"</definedName>
    <definedName name="IQ_NEXT_PUT_PRICE">"c2201"</definedName>
    <definedName name="IQ_NEXT_SINK_FUND_AMOUNT">"c2490"</definedName>
    <definedName name="IQ_NEXT_SINK_FUND_DATE">"c2489"</definedName>
    <definedName name="IQ_NEXT_SINK_FUND_PRICE">"c2491"</definedName>
    <definedName name="IQ_NI">"c781"</definedName>
    <definedName name="IQ_NI_10YR_ANN_CAGR">"c6110"</definedName>
    <definedName name="IQ_NI_10YR_ANN_GROWTH">"c782"</definedName>
    <definedName name="IQ_NI_1YR_ANN_GROWTH">"c783"</definedName>
    <definedName name="IQ_NI_2YR_ANN_CAGR">"c6111"</definedName>
    <definedName name="IQ_NI_2YR_ANN_GROWTH">"c784"</definedName>
    <definedName name="IQ_NI_3YR_ANN_CAGR">"c6112"</definedName>
    <definedName name="IQ_NI_3YR_ANN_GROWTH">"c785"</definedName>
    <definedName name="IQ_NI_5YR_ANN_CAGR">"c6113"</definedName>
    <definedName name="IQ_NI_5YR_ANN_GROWTH">"c786"</definedName>
    <definedName name="IQ_NI_7YR_ANN_CAGR">"c6114"</definedName>
    <definedName name="IQ_NI_7YR_ANN_GROWTH">"c787"</definedName>
    <definedName name="IQ_NI_ACT_OR_EST">"c2222"</definedName>
    <definedName name="IQ_NI_ACT_OR_EST_REUT">"c5468"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EST_REUT">"c5368"</definedName>
    <definedName name="IQ_NI_GAAP_GUIDANCE">"c4470"</definedName>
    <definedName name="IQ_NI_GAAP_HIGH_GUIDANCE">"c4177"</definedName>
    <definedName name="IQ_NI_GAAP_LOW_GUIDANCE">"c4217"</definedName>
    <definedName name="IQ_NI_GUIDANCE">"c4469"</definedName>
    <definedName name="IQ_NI_GW_EST">"c1723"</definedName>
    <definedName name="IQ_NI_GW_EST_REUT">"c5375"</definedName>
    <definedName name="IQ_NI_GW_GUIDANCE">"c4471"</definedName>
    <definedName name="IQ_NI_GW_HIGH_EST">"c1725"</definedName>
    <definedName name="IQ_NI_GW_HIGH_EST_REUT">"c5377"</definedName>
    <definedName name="IQ_NI_GW_HIGH_GUIDANCE">"c4178"</definedName>
    <definedName name="IQ_NI_GW_LOW_EST">"c1726"</definedName>
    <definedName name="IQ_NI_GW_LOW_EST_REUT">"c5378"</definedName>
    <definedName name="IQ_NI_GW_LOW_GUIDANCE">"c4218"</definedName>
    <definedName name="IQ_NI_GW_MEDIAN_EST">"c1724"</definedName>
    <definedName name="IQ_NI_GW_MEDIAN_EST_REUT">"c5376"</definedName>
    <definedName name="IQ_NI_GW_NUM_EST">"c1727"</definedName>
    <definedName name="IQ_NI_GW_NUM_EST_REUT">"c5379"</definedName>
    <definedName name="IQ_NI_GW_STDDEV_EST">"c1728"</definedName>
    <definedName name="IQ_NI_GW_STDDEV_EST_REUT">"c5380"</definedName>
    <definedName name="IQ_NI_HIGH_EST">"c1718"</definedName>
    <definedName name="IQ_NI_HIGH_EST_REUT">"c5370"</definedName>
    <definedName name="IQ_NI_HIGH_GUIDANCE">"c4176"</definedName>
    <definedName name="IQ_NI_LOW_EST">"c1719"</definedName>
    <definedName name="IQ_NI_LOW_EST_REUT">"c5371"</definedName>
    <definedName name="IQ_NI_LOW_GUIDANCE">"c4216"</definedName>
    <definedName name="IQ_NI_MARGIN">"c794"</definedName>
    <definedName name="IQ_NI_MEDIAN_EST">"c1717"</definedName>
    <definedName name="IQ_NI_MEDIAN_EST_REUT">"c5369"</definedName>
    <definedName name="IQ_NI_NORM">"c1901"</definedName>
    <definedName name="IQ_NI_NORM_10YR_ANN_CAGR">"c6189"</definedName>
    <definedName name="IQ_NI_NORM_10YR_ANN_GROWTH">"c1960"</definedName>
    <definedName name="IQ_NI_NORM_1YR_ANN_GROWTH">"c1955"</definedName>
    <definedName name="IQ_NI_NORM_2YR_ANN_CAGR">"c6185"</definedName>
    <definedName name="IQ_NI_NORM_2YR_ANN_GROWTH">"c1956"</definedName>
    <definedName name="IQ_NI_NORM_3YR_ANN_CAGR">"c6186"</definedName>
    <definedName name="IQ_NI_NORM_3YR_ANN_GROWTH">"c1957"</definedName>
    <definedName name="IQ_NI_NORM_5YR_ANN_CAGR">"c6187"</definedName>
    <definedName name="IQ_NI_NORM_5YR_ANN_GROWTH">"c1958"</definedName>
    <definedName name="IQ_NI_NORM_7YR_ANN_CAGR">"c6188"</definedName>
    <definedName name="IQ_NI_NORM_7YR_ANN_GROWTH">"c1959"</definedName>
    <definedName name="IQ_NI_NORM_MARGIN">"c1964"</definedName>
    <definedName name="IQ_NI_NUM_EST">"c1720"</definedName>
    <definedName name="IQ_NI_NUM_EST_REUT">"c5372"</definedName>
    <definedName name="IQ_NI_REPORTED_EST">"c1730"</definedName>
    <definedName name="IQ_NI_REPORTED_EST_REUT">"c5382"</definedName>
    <definedName name="IQ_NI_REPORTED_HIGH_EST">"c1732"</definedName>
    <definedName name="IQ_NI_REPORTED_HIGH_EST_REUT">"c5384"</definedName>
    <definedName name="IQ_NI_REPORTED_LOW_EST">"c1733"</definedName>
    <definedName name="IQ_NI_REPORTED_LOW_EST_REUT">"c5385"</definedName>
    <definedName name="IQ_NI_REPORTED_MEDIAN_EST">"c1731"</definedName>
    <definedName name="IQ_NI_REPORTED_MEDIAN_EST_REUT">"c5383"</definedName>
    <definedName name="IQ_NI_REPORTED_NUM_EST">"c1734"</definedName>
    <definedName name="IQ_NI_REPORTED_NUM_EST_REUT">"c5386"</definedName>
    <definedName name="IQ_NI_REPORTED_STDDEV_EST">"c1735"</definedName>
    <definedName name="IQ_NI_REPORTED_STDDEV_EST_REUT">"c5387"</definedName>
    <definedName name="IQ_NI_SBC_ACT_OR_EST">"c4474"</definedName>
    <definedName name="IQ_NI_SBC_EST">"c4473"</definedName>
    <definedName name="IQ_NI_SBC_GUIDANCE">"c4475"</definedName>
    <definedName name="IQ_NI_SBC_GW_ACT_OR_EST">"c4478"</definedName>
    <definedName name="IQ_NI_SBC_GW_EST">"c4477"</definedName>
    <definedName name="IQ_NI_SBC_GW_GUIDANCE">"c4479"</definedName>
    <definedName name="IQ_NI_SBC_GW_HIGH_EST">"c4480"</definedName>
    <definedName name="IQ_NI_SBC_GW_HIGH_GUIDANCE">"c4187"</definedName>
    <definedName name="IQ_NI_SBC_GW_LOW_EST">"c4481"</definedName>
    <definedName name="IQ_NI_SBC_GW_LOW_GUIDANCE">"c4227"</definedName>
    <definedName name="IQ_NI_SBC_GW_MEDIAN_EST">"c4482"</definedName>
    <definedName name="IQ_NI_SBC_GW_NUM_EST">"c4483"</definedName>
    <definedName name="IQ_NI_SBC_GW_STDDEV_EST">"c4484"</definedName>
    <definedName name="IQ_NI_SBC_HIGH_EST">"c4486"</definedName>
    <definedName name="IQ_NI_SBC_HIGH_GUIDANCE">"c4186"</definedName>
    <definedName name="IQ_NI_SBC_LOW_EST">"c4487"</definedName>
    <definedName name="IQ_NI_SBC_LOW_GUIDANCE">"c4226"</definedName>
    <definedName name="IQ_NI_SBC_MEDIAN_EST">"c4488"</definedName>
    <definedName name="IQ_NI_SBC_NUM_EST">"c4489"</definedName>
    <definedName name="IQ_NI_SBC_STDDEV_EST">"c4490"</definedName>
    <definedName name="IQ_NI_SFAS">"c795"</definedName>
    <definedName name="IQ_NI_STDDEV_EST">"c1721"</definedName>
    <definedName name="IQ_NI_STDDEV_EST_REUT">"c5373"</definedName>
    <definedName name="IQ_NOL_CF_1YR">"c3465"</definedName>
    <definedName name="IQ_NOL_CF_2YR">"c3466"</definedName>
    <definedName name="IQ_NOL_CF_3YR">"c3467"</definedName>
    <definedName name="IQ_NOL_CF_4YR">"c3468"</definedName>
    <definedName name="IQ_NOL_CF_5YR">"c3469"</definedName>
    <definedName name="IQ_NOL_CF_AFTER_FIVE">"c3470"</definedName>
    <definedName name="IQ_NOL_CF_MAX_YEAR">"c3473"</definedName>
    <definedName name="IQ_NOL_CF_NO_EXP">"c3471"</definedName>
    <definedName name="IQ_NOL_CF_TOTAL">"c3472"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CAGR">"c6115"</definedName>
    <definedName name="IQ_NON_INT_INC_10YR_ANN_GROWTH">"c803"</definedName>
    <definedName name="IQ_NON_INT_INC_1YR_ANN_GROWTH">"c804"</definedName>
    <definedName name="IQ_NON_INT_INC_2YR_ANN_CAGR">"c6116"</definedName>
    <definedName name="IQ_NON_INT_INC_2YR_ANN_GROWTH">"c805"</definedName>
    <definedName name="IQ_NON_INT_INC_3YR_ANN_CAGR">"c6117"</definedName>
    <definedName name="IQ_NON_INT_INC_3YR_ANN_GROWTH">"c806"</definedName>
    <definedName name="IQ_NON_INT_INC_5YR_ANN_CAGR">"c6118"</definedName>
    <definedName name="IQ_NON_INT_INC_5YR_ANN_GROWTH">"c807"</definedName>
    <definedName name="IQ_NON_INT_INC_7YR_ANN_CAGR">"c6119"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CAGR">"c6120"</definedName>
    <definedName name="IQ_NON_PERF_ASSETS_10YR_ANN_GROWTH">"c811"</definedName>
    <definedName name="IQ_NON_PERF_ASSETS_1YR_ANN_GROWTH">"c812"</definedName>
    <definedName name="IQ_NON_PERF_ASSETS_2YR_ANN_CAGR">"c6121"</definedName>
    <definedName name="IQ_NON_PERF_ASSETS_2YR_ANN_GROWTH">"c813"</definedName>
    <definedName name="IQ_NON_PERF_ASSETS_3YR_ANN_CAGR">"c6122"</definedName>
    <definedName name="IQ_NON_PERF_ASSETS_3YR_ANN_GROWTH">"c814"</definedName>
    <definedName name="IQ_NON_PERF_ASSETS_5YR_ANN_CAGR">"c6123"</definedName>
    <definedName name="IQ_NON_PERF_ASSETS_5YR_ANN_GROWTH">"c815"</definedName>
    <definedName name="IQ_NON_PERF_ASSETS_7YR_ANN_CAGR">"c6124"</definedName>
    <definedName name="IQ_NON_PERF_ASSETS_7YR_ANN_GROWTH">"c816"</definedName>
    <definedName name="IQ_NON_PERF_ASSETS_TOTAL_ASSETS">"c817"</definedName>
    <definedName name="IQ_NON_PERF_LOANS_10YR_ANN_CAGR">"c6125"</definedName>
    <definedName name="IQ_NON_PERF_LOANS_10YR_ANN_GROWTH">"c818"</definedName>
    <definedName name="IQ_NON_PERF_LOANS_1YR_ANN_GROWTH">"c819"</definedName>
    <definedName name="IQ_NON_PERF_LOANS_2YR_ANN_CAGR">"c6126"</definedName>
    <definedName name="IQ_NON_PERF_LOANS_2YR_ANN_GROWTH">"c820"</definedName>
    <definedName name="IQ_NON_PERF_LOANS_3YR_ANN_CAGR">"c6127"</definedName>
    <definedName name="IQ_NON_PERF_LOANS_3YR_ANN_GROWTH">"c821"</definedName>
    <definedName name="IQ_NON_PERF_LOANS_5YR_ANN_CAGR">"c6128"</definedName>
    <definedName name="IQ_NON_PERF_LOANS_5YR_ANN_GROWTH">"c822"</definedName>
    <definedName name="IQ_NON_PERF_LOANS_7YR_ANN_CAGR">"c6129"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_EPS_ACT_OR_EST_REUT">"c5472"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CAGR">"c6130"</definedName>
    <definedName name="IQ_NPPE_10YR_ANN_GROWTH">"c830"</definedName>
    <definedName name="IQ_NPPE_1YR_ANN_GROWTH">"c831"</definedName>
    <definedName name="IQ_NPPE_2YR_ANN_CAGR">"c6131"</definedName>
    <definedName name="IQ_NPPE_2YR_ANN_GROWTH">"c832"</definedName>
    <definedName name="IQ_NPPE_3YR_ANN_CAGR">"c6132"</definedName>
    <definedName name="IQ_NPPE_3YR_ANN_GROWTH">"c833"</definedName>
    <definedName name="IQ_NPPE_5YR_ANN_CAGR">"c6133"</definedName>
    <definedName name="IQ_NPPE_5YR_ANN_GROWTH">"c834"</definedName>
    <definedName name="IQ_NPPE_7YR_ANN_CAGR">"c6134"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FFER_AMOUNT">"c2152"</definedName>
    <definedName name="IQ_OFFER_COUPON">"c2147"</definedName>
    <definedName name="IQ_OFFER_COUPON_TYPE">"c2148"</definedName>
    <definedName name="IQ_OFFER_DATE">"c2149"</definedName>
    <definedName name="IQ_OFFER_PRICE">"c2150"</definedName>
    <definedName name="IQ_OFFER_YIELD">"c2151"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AVG_DAILY_SALES_VOL_EQ_INC_GAS">"c5797"</definedName>
    <definedName name="IQ_OG_AVG_DAILY_SALES_VOL_EQ_INC_NGL">"c5798"</definedName>
    <definedName name="IQ_OG_AVG_DAILY_SALES_VOL_EQ_INC_OIL">"c5796"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ACRE_GROSS_EQ_INC">"c5802"</definedName>
    <definedName name="IQ_OG_DEVELOPED_ACRE_NET_EQ_INC">"c5803"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SERVE_REPLACEMENT_RATIO">"c5799"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ALES_VOL_EQ_INC_GAS">"c5794"</definedName>
    <definedName name="IQ_OG_SALES_VOL_EQ_INC_NGL">"c5795"</definedName>
    <definedName name="IQ_OG_SALES_VOL_EQ_INC_OIL">"c5793"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TOTAL_OIL_PRODUCTON">"c2059"</definedName>
    <definedName name="IQ_OG_UNDEVELOPED_ACRE_GROSS_EQ_INC">"c5800"</definedName>
    <definedName name="IQ_OG_UNDEVELOPED_ACRE_NET_EQ_INC">"c5801"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B_ACCRUED_LIAB">"c3308"</definedName>
    <definedName name="IQ_OPEB_ACCRUED_LIAB_DOM">"c3306"</definedName>
    <definedName name="IQ_OPEB_ACCRUED_LIAB_FOREIGN">"c3307"</definedName>
    <definedName name="IQ_OPEB_ACCUM_OTHER_CI">"c3314"</definedName>
    <definedName name="IQ_OPEB_ACCUM_OTHER_CI_DOM">"c3312"</definedName>
    <definedName name="IQ_OPEB_ACCUM_OTHER_CI_FOREIGN">"c3313"</definedName>
    <definedName name="IQ_OPEB_ACT_NEXT">"c5774"</definedName>
    <definedName name="IQ_OPEB_ACT_NEXT_DOM">"c5772"</definedName>
    <definedName name="IQ_OPEB_ACT_NEXT_FOREIGN">"c5773"</definedName>
    <definedName name="IQ_OPEB_AMT_RECOG_NEXT">"c5783"</definedName>
    <definedName name="IQ_OPEB_AMT_RECOG_NEXT_DOM">"c5781"</definedName>
    <definedName name="IQ_OPEB_AMT_RECOG_NEXT_FOREIGN">"c5782"</definedName>
    <definedName name="IQ_OPEB_ASSETS">"c3356"</definedName>
    <definedName name="IQ_OPEB_ASSETS_ACQ">"c3347"</definedName>
    <definedName name="IQ_OPEB_ASSETS_ACQ_DOM">"c3345"</definedName>
    <definedName name="IQ_OPEB_ASSETS_ACQ_FOREIGN">"c3346"</definedName>
    <definedName name="IQ_OPEB_ASSETS_ACTUAL_RETURN">"c3332"</definedName>
    <definedName name="IQ_OPEB_ASSETS_ACTUAL_RETURN_DOM">"c3330"</definedName>
    <definedName name="IQ_OPEB_ASSETS_ACTUAL_RETURN_FOREIGN">"c3331"</definedName>
    <definedName name="IQ_OPEB_ASSETS_BEG">"c3329"</definedName>
    <definedName name="IQ_OPEB_ASSETS_BEG_DOM">"c3327"</definedName>
    <definedName name="IQ_OPEB_ASSETS_BEG_FOREIGN">"c3328"</definedName>
    <definedName name="IQ_OPEB_ASSETS_BENEFITS_PAID">"c3341"</definedName>
    <definedName name="IQ_OPEB_ASSETS_BENEFITS_PAID_DOM">"c3339"</definedName>
    <definedName name="IQ_OPEB_ASSETS_BENEFITS_PAID_FOREIGN">"c3340"</definedName>
    <definedName name="IQ_OPEB_ASSETS_CURTAIL">"c3350"</definedName>
    <definedName name="IQ_OPEB_ASSETS_CURTAIL_DOM">"c3348"</definedName>
    <definedName name="IQ_OPEB_ASSETS_CURTAIL_FOREIGN">"c3349"</definedName>
    <definedName name="IQ_OPEB_ASSETS_DOM">"c3354"</definedName>
    <definedName name="IQ_OPEB_ASSETS_EMPLOYER_CONTRIBUTIONS">"c3335"</definedName>
    <definedName name="IQ_OPEB_ASSETS_EMPLOYER_CONTRIBUTIONS_DOM">"c3333"</definedName>
    <definedName name="IQ_OPEB_ASSETS_EMPLOYER_CONTRIBUTIONS_FOREIGN">"c3334"</definedName>
    <definedName name="IQ_OPEB_ASSETS_FOREIGN">"c3355"</definedName>
    <definedName name="IQ_OPEB_ASSETS_FX_ADJ">"c3344"</definedName>
    <definedName name="IQ_OPEB_ASSETS_FX_ADJ_DOM">"c3342"</definedName>
    <definedName name="IQ_OPEB_ASSETS_FX_ADJ_FOREIGN">"c3343"</definedName>
    <definedName name="IQ_OPEB_ASSETS_OTHER_PLAN_ADJ">"c3353"</definedName>
    <definedName name="IQ_OPEB_ASSETS_OTHER_PLAN_ADJ_DOM">"c3351"</definedName>
    <definedName name="IQ_OPEB_ASSETS_OTHER_PLAN_ADJ_FOREIGN">"c3352"</definedName>
    <definedName name="IQ_OPEB_ASSETS_PARTICIP_CONTRIBUTIONS">"c3338"</definedName>
    <definedName name="IQ_OPEB_ASSETS_PARTICIP_CONTRIBUTIONS_DOM">"c3336"</definedName>
    <definedName name="IQ_OPEB_ASSETS_PARTICIP_CONTRIBUTIONS_FOREIGN">"c3337"</definedName>
    <definedName name="IQ_OPEB_BENEFIT_INFO_DATE">"c3410"</definedName>
    <definedName name="IQ_OPEB_BENEFIT_INFO_DATE_DOM">"c3408"</definedName>
    <definedName name="IQ_OPEB_BENEFIT_INFO_DATE_FOREIGN">"c3409"</definedName>
    <definedName name="IQ_OPEB_BREAKDOWN_EQ">"c3275"</definedName>
    <definedName name="IQ_OPEB_BREAKDOWN_EQ_DOM">"c3273"</definedName>
    <definedName name="IQ_OPEB_BREAKDOWN_EQ_FOREIGN">"c3274"</definedName>
    <definedName name="IQ_OPEB_BREAKDOWN_FI">"c3278"</definedName>
    <definedName name="IQ_OPEB_BREAKDOWN_FI_DOM">"c3276"</definedName>
    <definedName name="IQ_OPEB_BREAKDOWN_FI_FOREIGN">"c3277"</definedName>
    <definedName name="IQ_OPEB_BREAKDOWN_OTHER">"c3284"</definedName>
    <definedName name="IQ_OPEB_BREAKDOWN_OTHER_DOM">"c3282"</definedName>
    <definedName name="IQ_OPEB_BREAKDOWN_OTHER_FOREIGN">"c3283"</definedName>
    <definedName name="IQ_OPEB_BREAKDOWN_PCT_EQ">"c3263"</definedName>
    <definedName name="IQ_OPEB_BREAKDOWN_PCT_EQ_DOM">"c3261"</definedName>
    <definedName name="IQ_OPEB_BREAKDOWN_PCT_EQ_FOREIGN">"c3262"</definedName>
    <definedName name="IQ_OPEB_BREAKDOWN_PCT_FI">"c3266"</definedName>
    <definedName name="IQ_OPEB_BREAKDOWN_PCT_FI_DOM">"c3264"</definedName>
    <definedName name="IQ_OPEB_BREAKDOWN_PCT_FI_FOREIGN">"c3265"</definedName>
    <definedName name="IQ_OPEB_BREAKDOWN_PCT_OTHER">"c3272"</definedName>
    <definedName name="IQ_OPEB_BREAKDOWN_PCT_OTHER_DOM">"c3270"</definedName>
    <definedName name="IQ_OPEB_BREAKDOWN_PCT_OTHER_FOREIGN">"c3271"</definedName>
    <definedName name="IQ_OPEB_BREAKDOWN_PCT_RE">"c3269"</definedName>
    <definedName name="IQ_OPEB_BREAKDOWN_PCT_RE_DOM">"c3267"</definedName>
    <definedName name="IQ_OPEB_BREAKDOWN_PCT_RE_FOREIGN">"c3268"</definedName>
    <definedName name="IQ_OPEB_BREAKDOWN_RE">"c3281"</definedName>
    <definedName name="IQ_OPEB_BREAKDOWN_RE_DOM">"c3279"</definedName>
    <definedName name="IQ_OPEB_BREAKDOWN_RE_FOREIGN">"c3280"</definedName>
    <definedName name="IQ_OPEB_CI_ACT">"c5759"</definedName>
    <definedName name="IQ_OPEB_CI_ACT_DOM">"c5757"</definedName>
    <definedName name="IQ_OPEB_CI_ACT_FOREIGN">"c5758"</definedName>
    <definedName name="IQ_OPEB_CI_NET_AMT_RECOG">"c5771"</definedName>
    <definedName name="IQ_OPEB_CI_NET_AMT_RECOG_DOM">"c5769"</definedName>
    <definedName name="IQ_OPEB_CI_NET_AMT_RECOG_FOREIGN">"c5770"</definedName>
    <definedName name="IQ_OPEB_CI_OTHER_MISC_ADJ">"c5768"</definedName>
    <definedName name="IQ_OPEB_CI_OTHER_MISC_ADJ_DOM">"c5766"</definedName>
    <definedName name="IQ_OPEB_CI_OTHER_MISC_ADJ_FOREIGN">"c5767"</definedName>
    <definedName name="IQ_OPEB_CI_PRIOR_SERVICE">"c5762"</definedName>
    <definedName name="IQ_OPEB_CI_PRIOR_SERVICE_DOM">"c5760"</definedName>
    <definedName name="IQ_OPEB_CI_PRIOR_SERVICE_FOREIGN">"c5761"</definedName>
    <definedName name="IQ_OPEB_CI_TRANSITION">"c5765"</definedName>
    <definedName name="IQ_OPEB_CI_TRANSITION_DOM">"c5763"</definedName>
    <definedName name="IQ_OPEB_CI_TRANSITION_FOREIGN">"c5764"</definedName>
    <definedName name="IQ_OPEB_CL">"c5789"</definedName>
    <definedName name="IQ_OPEB_CL_DOM">"c5787"</definedName>
    <definedName name="IQ_OPEB_CL_FOREIGN">"c5788"</definedName>
    <definedName name="IQ_OPEB_DECREASE_EFFECT_PBO">"c3458"</definedName>
    <definedName name="IQ_OPEB_DECREASE_EFFECT_PBO_DOM">"c3456"</definedName>
    <definedName name="IQ_OPEB_DECREASE_EFFECT_PBO_FOREIGN">"c3457"</definedName>
    <definedName name="IQ_OPEB_DECREASE_EFFECT_SERVICE_INT_COST">"c3455"</definedName>
    <definedName name="IQ_OPEB_DECREASE_EFFECT_SERVICE_INT_COST_DOM">"c3453"</definedName>
    <definedName name="IQ_OPEB_DECREASE_EFFECT_SERVICE_INT_COST_FOREIGN">"c3454"</definedName>
    <definedName name="IQ_OPEB_DISC_RATE_MAX">"c3422"</definedName>
    <definedName name="IQ_OPEB_DISC_RATE_MAX_DOM">"c3420"</definedName>
    <definedName name="IQ_OPEB_DISC_RATE_MAX_FOREIGN">"c3421"</definedName>
    <definedName name="IQ_OPEB_DISC_RATE_MIN">"c3419"</definedName>
    <definedName name="IQ_OPEB_DISC_RATE_MIN_DOM">"c3417"</definedName>
    <definedName name="IQ_OPEB_DISC_RATE_MIN_FOREIGN">"c3418"</definedName>
    <definedName name="IQ_OPEB_EST_BENEFIT_1YR">"c3287"</definedName>
    <definedName name="IQ_OPEB_EST_BENEFIT_1YR_DOM">"c3285"</definedName>
    <definedName name="IQ_OPEB_EST_BENEFIT_1YR_FOREIGN">"c3286"</definedName>
    <definedName name="IQ_OPEB_EST_BENEFIT_2YR">"c3290"</definedName>
    <definedName name="IQ_OPEB_EST_BENEFIT_2YR_DOM">"c3288"</definedName>
    <definedName name="IQ_OPEB_EST_BENEFIT_2YR_FOREIGN">"c3289"</definedName>
    <definedName name="IQ_OPEB_EST_BENEFIT_3YR">"c3293"</definedName>
    <definedName name="IQ_OPEB_EST_BENEFIT_3YR_DOM">"c3291"</definedName>
    <definedName name="IQ_OPEB_EST_BENEFIT_3YR_FOREIGN">"c3292"</definedName>
    <definedName name="IQ_OPEB_EST_BENEFIT_4YR">"c3296"</definedName>
    <definedName name="IQ_OPEB_EST_BENEFIT_4YR_DOM">"c3294"</definedName>
    <definedName name="IQ_OPEB_EST_BENEFIT_4YR_FOREIGN">"c3295"</definedName>
    <definedName name="IQ_OPEB_EST_BENEFIT_5YR">"c3299"</definedName>
    <definedName name="IQ_OPEB_EST_BENEFIT_5YR_DOM">"c3297"</definedName>
    <definedName name="IQ_OPEB_EST_BENEFIT_5YR_FOREIGN">"c3298"</definedName>
    <definedName name="IQ_OPEB_EST_BENEFIT_AFTER5">"c3302"</definedName>
    <definedName name="IQ_OPEB_EST_BENEFIT_AFTER5_DOM">"c3300"</definedName>
    <definedName name="IQ_OPEB_EST_BENEFIT_AFTER5_FOREIGN">"c3301"</definedName>
    <definedName name="IQ_OPEB_EXP_RATE_RETURN_MAX">"c3434"</definedName>
    <definedName name="IQ_OPEB_EXP_RATE_RETURN_MAX_DOM">"c3432"</definedName>
    <definedName name="IQ_OPEB_EXP_RATE_RETURN_MAX_FOREIGN">"c3433"</definedName>
    <definedName name="IQ_OPEB_EXP_RATE_RETURN_MIN">"c3431"</definedName>
    <definedName name="IQ_OPEB_EXP_RATE_RETURN_MIN_DOM">"c3429"</definedName>
    <definedName name="IQ_OPEB_EXP_RATE_RETURN_MIN_FOREIGN">"c3430"</definedName>
    <definedName name="IQ_OPEB_EXP_RETURN">"c3398"</definedName>
    <definedName name="IQ_OPEB_EXP_RETURN_DOM">"c3396"</definedName>
    <definedName name="IQ_OPEB_EXP_RETURN_FOREIGN">"c3397"</definedName>
    <definedName name="IQ_OPEB_HEALTH_COST_TREND_INITIAL">"c3413"</definedName>
    <definedName name="IQ_OPEB_HEALTH_COST_TREND_INITIAL_DOM">"c3411"</definedName>
    <definedName name="IQ_OPEB_HEALTH_COST_TREND_INITIAL_FOREIGN">"c3412"</definedName>
    <definedName name="IQ_OPEB_HEALTH_COST_TREND_ULTIMATE">"c3416"</definedName>
    <definedName name="IQ_OPEB_HEALTH_COST_TREND_ULTIMATE_DOM">"c3414"</definedName>
    <definedName name="IQ_OPEB_HEALTH_COST_TREND_ULTIMATE_FOREIGN">"c3415"</definedName>
    <definedName name="IQ_OPEB_INCREASE_EFFECT_PBO">"c3452"</definedName>
    <definedName name="IQ_OPEB_INCREASE_EFFECT_PBO_DOM">"c3450"</definedName>
    <definedName name="IQ_OPEB_INCREASE_EFFECT_PBO_FOREIGN">"c3451"</definedName>
    <definedName name="IQ_OPEB_INCREASE_EFFECT_SERVICE_INT_COST">"c3449"</definedName>
    <definedName name="IQ_OPEB_INCREASE_EFFECT_SERVICE_INT_COST_DOM">"c3447"</definedName>
    <definedName name="IQ_OPEB_INCREASE_EFFECT_SERVICE_INT_COST_FOREIGN">"c3448"</definedName>
    <definedName name="IQ_OPEB_INTAN_ASSETS">"c3311"</definedName>
    <definedName name="IQ_OPEB_INTAN_ASSETS_DOM">"c3309"</definedName>
    <definedName name="IQ_OPEB_INTAN_ASSETS_FOREIGN">"c3310"</definedName>
    <definedName name="IQ_OPEB_INTEREST_COST">"c3395"</definedName>
    <definedName name="IQ_OPEB_INTEREST_COST_DOM">"c3393"</definedName>
    <definedName name="IQ_OPEB_INTEREST_COST_FOREIGN">"c3394"</definedName>
    <definedName name="IQ_OPEB_LT_ASSETS">"c5786"</definedName>
    <definedName name="IQ_OPEB_LT_ASSETS_DOM">"c5784"</definedName>
    <definedName name="IQ_OPEB_LT_ASSETS_FOREIGN">"c5785"</definedName>
    <definedName name="IQ_OPEB_LT_LIAB">"c5792"</definedName>
    <definedName name="IQ_OPEB_LT_LIAB_DOM">"c5790"</definedName>
    <definedName name="IQ_OPEB_LT_LIAB_FOREIGN">"c5791"</definedName>
    <definedName name="IQ_OPEB_NET_ASSET_RECOG">"c3326"</definedName>
    <definedName name="IQ_OPEB_NET_ASSET_RECOG_DOM">"c3324"</definedName>
    <definedName name="IQ_OPEB_NET_ASSET_RECOG_FOREIGN">"c3325"</definedName>
    <definedName name="IQ_OPEB_OBLIGATION_ACCUMULATED">"c3407"</definedName>
    <definedName name="IQ_OPEB_OBLIGATION_ACCUMULATED_DOM">"c3405"</definedName>
    <definedName name="IQ_OPEB_OBLIGATION_ACCUMULATED_FOREIGN">"c3406"</definedName>
    <definedName name="IQ_OPEB_OBLIGATION_ACQ">"c3380"</definedName>
    <definedName name="IQ_OPEB_OBLIGATION_ACQ_DOM">"c3378"</definedName>
    <definedName name="IQ_OPEB_OBLIGATION_ACQ_FOREIGN">"c3379"</definedName>
    <definedName name="IQ_OPEB_OBLIGATION_ACTUARIAL_GAIN_LOSS">"c3371"</definedName>
    <definedName name="IQ_OPEB_OBLIGATION_ACTUARIAL_GAIN_LOSS_DOM">"c3369"</definedName>
    <definedName name="IQ_OPEB_OBLIGATION_ACTUARIAL_GAIN_LOSS_FOREIGN">"c3370"</definedName>
    <definedName name="IQ_OPEB_OBLIGATION_BEG">"c3359"</definedName>
    <definedName name="IQ_OPEB_OBLIGATION_BEG_DOM">"c3357"</definedName>
    <definedName name="IQ_OPEB_OBLIGATION_BEG_FOREIGN">"c3358"</definedName>
    <definedName name="IQ_OPEB_OBLIGATION_CURTAIL">"c3383"</definedName>
    <definedName name="IQ_OPEB_OBLIGATION_CURTAIL_DOM">"c3381"</definedName>
    <definedName name="IQ_OPEB_OBLIGATION_CURTAIL_FOREIGN">"c3382"</definedName>
    <definedName name="IQ_OPEB_OBLIGATION_EMPLOYEE_CONTRIBUTIONS">"c3368"</definedName>
    <definedName name="IQ_OPEB_OBLIGATION_EMPLOYEE_CONTRIBUTIONS_DOM">"c3366"</definedName>
    <definedName name="IQ_OPEB_OBLIGATION_EMPLOYEE_CONTRIBUTIONS_FOREIGN">"c3367"</definedName>
    <definedName name="IQ_OPEB_OBLIGATION_FX_ADJ">"c3377"</definedName>
    <definedName name="IQ_OPEB_OBLIGATION_FX_ADJ_DOM">"c3375"</definedName>
    <definedName name="IQ_OPEB_OBLIGATION_FX_ADJ_FOREIGN">"c3376"</definedName>
    <definedName name="IQ_OPEB_OBLIGATION_INTEREST_COST">"c3365"</definedName>
    <definedName name="IQ_OPEB_OBLIGATION_INTEREST_COST_DOM">"c3363"</definedName>
    <definedName name="IQ_OPEB_OBLIGATION_INTEREST_COST_FOREIGN">"c3364"</definedName>
    <definedName name="IQ_OPEB_OBLIGATION_OTHER_PLAN_ADJ">"c3386"</definedName>
    <definedName name="IQ_OPEB_OBLIGATION_OTHER_PLAN_ADJ_DOM">"c3384"</definedName>
    <definedName name="IQ_OPEB_OBLIGATION_OTHER_PLAN_ADJ_FOREIGN">"c3385"</definedName>
    <definedName name="IQ_OPEB_OBLIGATION_PAID">"c3374"</definedName>
    <definedName name="IQ_OPEB_OBLIGATION_PAID_DOM">"c3372"</definedName>
    <definedName name="IQ_OPEB_OBLIGATION_PAID_FOREIGN">"c3373"</definedName>
    <definedName name="IQ_OPEB_OBLIGATION_PROJECTED">"c3389"</definedName>
    <definedName name="IQ_OPEB_OBLIGATION_PROJECTED_DOM">"c3387"</definedName>
    <definedName name="IQ_OPEB_OBLIGATION_PROJECTED_FOREIGN">"c3388"</definedName>
    <definedName name="IQ_OPEB_OBLIGATION_SERVICE_COST">"c3362"</definedName>
    <definedName name="IQ_OPEB_OBLIGATION_SERVICE_COST_DOM">"c3360"</definedName>
    <definedName name="IQ_OPEB_OBLIGATION_SERVICE_COST_FOREIGN">"c3361"</definedName>
    <definedName name="IQ_OPEB_OTHER">"c3317"</definedName>
    <definedName name="IQ_OPEB_OTHER_ADJ">"c3323"</definedName>
    <definedName name="IQ_OPEB_OTHER_ADJ_DOM">"c3321"</definedName>
    <definedName name="IQ_OPEB_OTHER_ADJ_FOREIGN">"c3322"</definedName>
    <definedName name="IQ_OPEB_OTHER_COST">"c3401"</definedName>
    <definedName name="IQ_OPEB_OTHER_COST_DOM">"c3399"</definedName>
    <definedName name="IQ_OPEB_OTHER_COST_FOREIGN">"c3400"</definedName>
    <definedName name="IQ_OPEB_OTHER_DOM">"c3315"</definedName>
    <definedName name="IQ_OPEB_OTHER_FOREIGN">"c3316"</definedName>
    <definedName name="IQ_OPEB_PBO_ASSUMED_RATE_RET_MAX">"c3440"</definedName>
    <definedName name="IQ_OPEB_PBO_ASSUMED_RATE_RET_MAX_DOM">"c3438"</definedName>
    <definedName name="IQ_OPEB_PBO_ASSUMED_RATE_RET_MAX_FOREIGN">"c3439"</definedName>
    <definedName name="IQ_OPEB_PBO_ASSUMED_RATE_RET_MIN">"c3437"</definedName>
    <definedName name="IQ_OPEB_PBO_ASSUMED_RATE_RET_MIN_DOM">"c3435"</definedName>
    <definedName name="IQ_OPEB_PBO_ASSUMED_RATE_RET_MIN_FOREIGN">"c3436"</definedName>
    <definedName name="IQ_OPEB_PBO_RATE_COMP_INCREASE_MAX">"c3446"</definedName>
    <definedName name="IQ_OPEB_PBO_RATE_COMP_INCREASE_MAX_DOM">"c3444"</definedName>
    <definedName name="IQ_OPEB_PBO_RATE_COMP_INCREASE_MAX_FOREIGN">"c3445"</definedName>
    <definedName name="IQ_OPEB_PBO_RATE_COMP_INCREASE_MIN">"c3443"</definedName>
    <definedName name="IQ_OPEB_PBO_RATE_COMP_INCREASE_MIN_DOM">"c3441"</definedName>
    <definedName name="IQ_OPEB_PBO_RATE_COMP_INCREASE_MIN_FOREIGN">"c3442"</definedName>
    <definedName name="IQ_OPEB_PREPAID_COST">"c3305"</definedName>
    <definedName name="IQ_OPEB_PREPAID_COST_DOM">"c3303"</definedName>
    <definedName name="IQ_OPEB_PREPAID_COST_FOREIGN">"c3304"</definedName>
    <definedName name="IQ_OPEB_PRIOR_SERVICE_NEXT">"c5777"</definedName>
    <definedName name="IQ_OPEB_PRIOR_SERVICE_NEXT_DOM">"c5775"</definedName>
    <definedName name="IQ_OPEB_PRIOR_SERVICE_NEXT_FOREIGN">"c5776"</definedName>
    <definedName name="IQ_OPEB_RATE_COMP_INCREASE_MAX">"c3428"</definedName>
    <definedName name="IQ_OPEB_RATE_COMP_INCREASE_MAX_DOM">"c3426"</definedName>
    <definedName name="IQ_OPEB_RATE_COMP_INCREASE_MAX_FOREIGN">"c3427"</definedName>
    <definedName name="IQ_OPEB_RATE_COMP_INCREASE_MIN">"c3425"</definedName>
    <definedName name="IQ_OPEB_RATE_COMP_INCREASE_MIN_DOM">"c3423"</definedName>
    <definedName name="IQ_OPEB_RATE_COMP_INCREASE_MIN_FOREIGN">"c3424"</definedName>
    <definedName name="IQ_OPEB_SERVICE_COST">"c3392"</definedName>
    <definedName name="IQ_OPEB_SERVICE_COST_DOM">"c3390"</definedName>
    <definedName name="IQ_OPEB_SERVICE_COST_FOREIGN">"c3391"</definedName>
    <definedName name="IQ_OPEB_TOTAL_COST">"c3404"</definedName>
    <definedName name="IQ_OPEB_TOTAL_COST_DOM">"c3402"</definedName>
    <definedName name="IQ_OPEB_TOTAL_COST_FOREIGN">"c3403"</definedName>
    <definedName name="IQ_OPEB_TRANSITION_NEXT">"c5780"</definedName>
    <definedName name="IQ_OPEB_TRANSITION_NEXT_DOM">"c5778"</definedName>
    <definedName name="IQ_OPEB_TRANSITION_NEXT_FOREIGN">"c5779"</definedName>
    <definedName name="IQ_OPEB_UNRECOG_PRIOR">"c3320"</definedName>
    <definedName name="IQ_OPEB_UNRECOG_PRIOR_DOM">"c3318"</definedName>
    <definedName name="IQ_OPEB_UNRECOG_PRIOR_FOREIGN">"c3319"</definedName>
    <definedName name="IQ_OPENPRICE">"c848"</definedName>
    <definedName name="IQ_OPER_INC">"c849"</definedName>
    <definedName name="IQ_OPER_INC_ACT_OR_EST">"c2220"</definedName>
    <definedName name="IQ_OPER_INC_ACT_OR_EST_REUT">"c5466"</definedName>
    <definedName name="IQ_OPER_INC_BR">"c850"</definedName>
    <definedName name="IQ_OPER_INC_EST">"c1688"</definedName>
    <definedName name="IQ_OPER_INC_EST_REUT">"c5340"</definedName>
    <definedName name="IQ_OPER_INC_FIN">"c851"</definedName>
    <definedName name="IQ_OPER_INC_HIGH_EST">"c1690"</definedName>
    <definedName name="IQ_OPER_INC_HIGH_EST_REUT">"c5342"</definedName>
    <definedName name="IQ_OPER_INC_INS">"c852"</definedName>
    <definedName name="IQ_OPER_INC_LOW_EST">"c1691"</definedName>
    <definedName name="IQ_OPER_INC_LOW_EST_REUT">"c5343"</definedName>
    <definedName name="IQ_OPER_INC_MARGIN">"c1448"</definedName>
    <definedName name="IQ_OPER_INC_MEDIAN_EST">"c1689"</definedName>
    <definedName name="IQ_OPER_INC_MEDIAN_EST_REUT">"c5341"</definedName>
    <definedName name="IQ_OPER_INC_NUM_EST">"c1692"</definedName>
    <definedName name="IQ_OPER_INC_NUM_EST_REUT">"c5344"</definedName>
    <definedName name="IQ_OPER_INC_RE">"c6240"</definedName>
    <definedName name="IQ_OPER_INC_REIT">"c853"</definedName>
    <definedName name="IQ_OPER_INC_STDDEV_EST">"c1693"</definedName>
    <definedName name="IQ_OPER_INC_STDDEV_EST_REUT">"c5345"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ABLE_END_OS">"c5804"</definedName>
    <definedName name="IQ_OPTIONS_EXERCISED">"c2116"</definedName>
    <definedName name="IQ_OPTIONS_GRANTED">"c2673"</definedName>
    <definedName name="IQ_OPTIONS_ISSUED">"c857"</definedName>
    <definedName name="IQ_OPTIONS_STRIKE_PRICE_BEG_OS">"c5805"</definedName>
    <definedName name="IQ_OPTIONS_STRIKE_PRICE_CANCELLED">"c5807"</definedName>
    <definedName name="IQ_OPTIONS_STRIKE_PRICE_EXERCISABLE">"c5808"</definedName>
    <definedName name="IQ_OPTIONS_STRIKE_PRICE_EXERCISED">"c5806"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MORT">"c5563"</definedName>
    <definedName name="IQ_OTHER_AMORT_BNK">"c5565"</definedName>
    <definedName name="IQ_OTHER_AMORT_BR">"c5566"</definedName>
    <definedName name="IQ_OTHER_AMORT_FIN">"c5567"</definedName>
    <definedName name="IQ_OTHER_AMORT_INS">"c5568"</definedName>
    <definedName name="IQ_OTHER_AMORT_RE">"c6287"</definedName>
    <definedName name="IQ_OTHER_AMORT_REIT">"c5569"</definedName>
    <definedName name="IQ_OTHER_AMORT_UTI">"c5570"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">"c6241"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">"c6242"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INS">"C6021"</definedName>
    <definedName name="IQ_OTHER_CL_SUPPL_RE">"c6243"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">"c6244"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">"c6245"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">"c6246"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">"c6247"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">"c6248"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">"c6249"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">"c6250"</definedName>
    <definedName name="IQ_OTHER_LIAB_LT_REIT">"c940"</definedName>
    <definedName name="IQ_OTHER_LIAB_LT_UTI">"c941"</definedName>
    <definedName name="IQ_OTHER_LIAB_RE">"c6251"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">"c6252"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">"c6253"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">"c6254"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">"c6255"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">"c6256"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">"c6257"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">"c6258"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ABLE_END_OS">"c5814"</definedName>
    <definedName name="IQ_OTHER_OPTIONS_EXERCISED">"c2688"</definedName>
    <definedName name="IQ_OTHER_OPTIONS_GRANTED">"c2687"</definedName>
    <definedName name="IQ_OTHER_OPTIONS_STRIKE_PRICE_BEG_OS">"c5815"</definedName>
    <definedName name="IQ_OTHER_OPTIONS_STRIKE_PRICE_CANCELLED">"c5817"</definedName>
    <definedName name="IQ_OTHER_OPTIONS_STRIKE_PRICE_EXERCISABLE">"c5818"</definedName>
    <definedName name="IQ_OTHER_OPTIONS_STRIKE_PRICE_EXERCISED">"c5816"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">"c6259"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">"c6260"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">"c6282"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">"c6281"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"c2127"</definedName>
    <definedName name="IQ_OWNERSHIP">"c2160"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EXCL_FWD_REUT">"c4049"</definedName>
    <definedName name="IQ_PE_NORMALIZED">"c2207"</definedName>
    <definedName name="IQ_PE_RATIO">"c1610"</definedName>
    <definedName name="IQ_PEG_FWD">"c1863"</definedName>
    <definedName name="IQ_PEG_FWD_REUT">"c4052"</definedName>
    <definedName name="IQ_PENSION">"c1031"</definedName>
    <definedName name="IQ_PENSION_ACCRUED_LIAB">"c3134"</definedName>
    <definedName name="IQ_PENSION_ACCRUED_LIAB_DOM">"c3132"</definedName>
    <definedName name="IQ_PENSION_ACCRUED_LIAB_FOREIGN">"c3133"</definedName>
    <definedName name="IQ_PENSION_ACCUM_OTHER_CI">"c3140"</definedName>
    <definedName name="IQ_PENSION_ACCUM_OTHER_CI_DOM">"c3138"</definedName>
    <definedName name="IQ_PENSION_ACCUM_OTHER_CI_FOREIGN">"c3139"</definedName>
    <definedName name="IQ_PENSION_ACCUMULATED_OBLIGATION">"c3570"</definedName>
    <definedName name="IQ_PENSION_ACCUMULATED_OBLIGATION_DOMESTIC">"c3568"</definedName>
    <definedName name="IQ_PENSION_ACCUMULATED_OBLIGATION_FOREIGN">"c3569"</definedName>
    <definedName name="IQ_PENSION_ACT_NEXT">"c5738"</definedName>
    <definedName name="IQ_PENSION_ACT_NEXT_DOM">"c5736"</definedName>
    <definedName name="IQ_PENSION_ACT_NEXT_FOREIGN">"c5737"</definedName>
    <definedName name="IQ_PENSION_AMT_RECOG_NEXT_DOM">"c5745"</definedName>
    <definedName name="IQ_PENSION_AMT_RECOG_NEXT_FOREIGN">"c5746"</definedName>
    <definedName name="IQ_PENSION_AMT_RECOG_PERIOD">"c5747"</definedName>
    <definedName name="IQ_PENSION_ASSETS">"c3182"</definedName>
    <definedName name="IQ_PENSION_ASSETS_ACQ">"c3173"</definedName>
    <definedName name="IQ_PENSION_ASSETS_ACQ_DOM">"c3171"</definedName>
    <definedName name="IQ_PENSION_ASSETS_ACQ_FOREIGN">"c3172"</definedName>
    <definedName name="IQ_PENSION_ASSETS_ACTUAL_RETURN">"c3158"</definedName>
    <definedName name="IQ_PENSION_ASSETS_ACTUAL_RETURN_DOM">"c3156"</definedName>
    <definedName name="IQ_PENSION_ASSETS_ACTUAL_RETURN_FOREIGN">"c3157"</definedName>
    <definedName name="IQ_PENSION_ASSETS_BEG">"c3155"</definedName>
    <definedName name="IQ_PENSION_ASSETS_BEG_DOM">"c3153"</definedName>
    <definedName name="IQ_PENSION_ASSETS_BEG_FOREIGN">"c3154"</definedName>
    <definedName name="IQ_PENSION_ASSETS_BENEFITS_PAID">"c3167"</definedName>
    <definedName name="IQ_PENSION_ASSETS_BENEFITS_PAID_DOM">"c3165"</definedName>
    <definedName name="IQ_PENSION_ASSETS_BENEFITS_PAID_FOREIGN">"c3166"</definedName>
    <definedName name="IQ_PENSION_ASSETS_CURTAIL">"c3176"</definedName>
    <definedName name="IQ_PENSION_ASSETS_CURTAIL_DOM">"c3174"</definedName>
    <definedName name="IQ_PENSION_ASSETS_CURTAIL_FOREIGN">"c3175"</definedName>
    <definedName name="IQ_PENSION_ASSETS_DOM">"c3180"</definedName>
    <definedName name="IQ_PENSION_ASSETS_EMPLOYER_CONTRIBUTIONS">"c3161"</definedName>
    <definedName name="IQ_PENSION_ASSETS_EMPLOYER_CONTRIBUTIONS_DOM">"c3159"</definedName>
    <definedName name="IQ_PENSION_ASSETS_EMPLOYER_CONTRIBUTIONS_FOREIGN">"c3160"</definedName>
    <definedName name="IQ_PENSION_ASSETS_FOREIGN">"c3181"</definedName>
    <definedName name="IQ_PENSION_ASSETS_FX_ADJ">"c3170"</definedName>
    <definedName name="IQ_PENSION_ASSETS_FX_ADJ_DOM">"c3168"</definedName>
    <definedName name="IQ_PENSION_ASSETS_FX_ADJ_FOREIGN">"c3169"</definedName>
    <definedName name="IQ_PENSION_ASSETS_OTHER_PLAN_ADJ">"c3179"</definedName>
    <definedName name="IQ_PENSION_ASSETS_OTHER_PLAN_ADJ_DOM">"c3177"</definedName>
    <definedName name="IQ_PENSION_ASSETS_OTHER_PLAN_ADJ_FOREIGN">"c3178"</definedName>
    <definedName name="IQ_PENSION_ASSETS_PARTICIP_CONTRIBUTIONS">"c3164"</definedName>
    <definedName name="IQ_PENSION_ASSETS_PARTICIP_CONTRIBUTIONS_DOM">"c3162"</definedName>
    <definedName name="IQ_PENSION_ASSETS_PARTICIP_CONTRIBUTIONS_FOREIGN">"c3163"</definedName>
    <definedName name="IQ_PENSION_BENEFIT_INFO_DATE">"c3230"</definedName>
    <definedName name="IQ_PENSION_BENEFIT_INFO_DATE_DOM">"c3228"</definedName>
    <definedName name="IQ_PENSION_BENEFIT_INFO_DATE_FOREIGN">"c3229"</definedName>
    <definedName name="IQ_PENSION_BREAKDOWN_EQ">"c3101"</definedName>
    <definedName name="IQ_PENSION_BREAKDOWN_EQ_DOM">"c3099"</definedName>
    <definedName name="IQ_PENSION_BREAKDOWN_EQ_FOREIGN">"c3100"</definedName>
    <definedName name="IQ_PENSION_BREAKDOWN_FI">"c3104"</definedName>
    <definedName name="IQ_PENSION_BREAKDOWN_FI_DOM">"c3102"</definedName>
    <definedName name="IQ_PENSION_BREAKDOWN_FI_FOREIGN">"c3103"</definedName>
    <definedName name="IQ_PENSION_BREAKDOWN_OTHER">"c3110"</definedName>
    <definedName name="IQ_PENSION_BREAKDOWN_OTHER_DOM">"c3108"</definedName>
    <definedName name="IQ_PENSION_BREAKDOWN_OTHER_FOREIGN">"c3109"</definedName>
    <definedName name="IQ_PENSION_BREAKDOWN_PCT_EQ">"c3089"</definedName>
    <definedName name="IQ_PENSION_BREAKDOWN_PCT_EQ_DOM">"c3087"</definedName>
    <definedName name="IQ_PENSION_BREAKDOWN_PCT_EQ_FOREIGN">"c3088"</definedName>
    <definedName name="IQ_PENSION_BREAKDOWN_PCT_FI">"c3092"</definedName>
    <definedName name="IQ_PENSION_BREAKDOWN_PCT_FI_DOM">"c3090"</definedName>
    <definedName name="IQ_PENSION_BREAKDOWN_PCT_FI_FOREIGN">"c3091"</definedName>
    <definedName name="IQ_PENSION_BREAKDOWN_PCT_OTHER">"c3098"</definedName>
    <definedName name="IQ_PENSION_BREAKDOWN_PCT_OTHER_DOM">"c3096"</definedName>
    <definedName name="IQ_PENSION_BREAKDOWN_PCT_OTHER_FOREIGN">"c3097"</definedName>
    <definedName name="IQ_PENSION_BREAKDOWN_PCT_RE">"c3095"</definedName>
    <definedName name="IQ_PENSION_BREAKDOWN_PCT_RE_DOM">"c3093"</definedName>
    <definedName name="IQ_PENSION_BREAKDOWN_PCT_RE_FOREIGN">"c3094"</definedName>
    <definedName name="IQ_PENSION_BREAKDOWN_RE">"c3107"</definedName>
    <definedName name="IQ_PENSION_BREAKDOWN_RE_DOM">"c3105"</definedName>
    <definedName name="IQ_PENSION_BREAKDOWN_RE_FOREIGN">"c3106"</definedName>
    <definedName name="IQ_PENSION_CI_ACT">"c5723"</definedName>
    <definedName name="IQ_PENSION_CI_ACT_DOM">"c5721"</definedName>
    <definedName name="IQ_PENSION_CI_ACT_FOREIGN">"c5722"</definedName>
    <definedName name="IQ_PENSION_CI_NET_AMT_RECOG">"c5735"</definedName>
    <definedName name="IQ_PENSION_CI_NET_AMT_RECOG_DOM">"c5733"</definedName>
    <definedName name="IQ_PENSION_CI_NET_AMT_RECOG_FOREIGN">"c5734"</definedName>
    <definedName name="IQ_PENSION_CI_OTHER_MISC_ADJ">"c5732"</definedName>
    <definedName name="IQ_PENSION_CI_OTHER_MISC_ADJ_DOM">"c5730"</definedName>
    <definedName name="IQ_PENSION_CI_OTHER_MISC_ADJ_FOREIGN">"c5731"</definedName>
    <definedName name="IQ_PENSION_CI_PRIOR_SERVICE">"c5726"</definedName>
    <definedName name="IQ_PENSION_CI_PRIOR_SERVICE_DOM">"c5724"</definedName>
    <definedName name="IQ_PENSION_CI_PRIOR_SERVICE_FOREIGN">"c5725"</definedName>
    <definedName name="IQ_PENSION_CI_TRANSITION">"c5729"</definedName>
    <definedName name="IQ_PENSION_CI_TRANSITION_DOM">"c5727"</definedName>
    <definedName name="IQ_PENSION_CI_TRANSITION_FOREIGN">"c5728"</definedName>
    <definedName name="IQ_PENSION_CL">"c5753"</definedName>
    <definedName name="IQ_PENSION_CL_DOM">"c5751"</definedName>
    <definedName name="IQ_PENSION_CL_FOREIGN">"c5752"</definedName>
    <definedName name="IQ_PENSION_CONTRIBUTION_TOTAL_COST">"c3559"</definedName>
    <definedName name="IQ_PENSION_DISC_RATE_MAX">"c3236"</definedName>
    <definedName name="IQ_PENSION_DISC_RATE_MAX_DOM">"c3234"</definedName>
    <definedName name="IQ_PENSION_DISC_RATE_MAX_FOREIGN">"c3235"</definedName>
    <definedName name="IQ_PENSION_DISC_RATE_MIN">"c3233"</definedName>
    <definedName name="IQ_PENSION_DISC_RATE_MIN_DOM">"c3231"</definedName>
    <definedName name="IQ_PENSION_DISC_RATE_MIN_FOREIGN">"c3232"</definedName>
    <definedName name="IQ_PENSION_DISCOUNT_RATE_DOMESTIC">"c3573"</definedName>
    <definedName name="IQ_PENSION_DISCOUNT_RATE_FOREIGN">"c3574"</definedName>
    <definedName name="IQ_PENSION_EST_BENEFIT_1YR">"c3113"</definedName>
    <definedName name="IQ_PENSION_EST_BENEFIT_1YR_DOM">"c3111"</definedName>
    <definedName name="IQ_PENSION_EST_BENEFIT_1YR_FOREIGN">"c3112"</definedName>
    <definedName name="IQ_PENSION_EST_BENEFIT_2YR">"c3116"</definedName>
    <definedName name="IQ_PENSION_EST_BENEFIT_2YR_DOM">"c3114"</definedName>
    <definedName name="IQ_PENSION_EST_BENEFIT_2YR_FOREIGN">"c3115"</definedName>
    <definedName name="IQ_PENSION_EST_BENEFIT_3YR">"c3119"</definedName>
    <definedName name="IQ_PENSION_EST_BENEFIT_3YR_DOM">"c3117"</definedName>
    <definedName name="IQ_PENSION_EST_BENEFIT_3YR_FOREIGN">"c3118"</definedName>
    <definedName name="IQ_PENSION_EST_BENEFIT_4YR">"c3122"</definedName>
    <definedName name="IQ_PENSION_EST_BENEFIT_4YR_DOM">"c3120"</definedName>
    <definedName name="IQ_PENSION_EST_BENEFIT_4YR_FOREIGN">"c3121"</definedName>
    <definedName name="IQ_PENSION_EST_BENEFIT_5YR">"c3125"</definedName>
    <definedName name="IQ_PENSION_EST_BENEFIT_5YR_DOM">"c3123"</definedName>
    <definedName name="IQ_PENSION_EST_BENEFIT_5YR_FOREIGN">"c3124"</definedName>
    <definedName name="IQ_PENSION_EST_BENEFIT_AFTER5">"c3128"</definedName>
    <definedName name="IQ_PENSION_EST_BENEFIT_AFTER5_DOM">"c3126"</definedName>
    <definedName name="IQ_PENSION_EST_BENEFIT_AFTER5_FOREIGN">"c3127"</definedName>
    <definedName name="IQ_PENSION_EST_CONTRIBUTIONS_NEXTYR">"c3218"</definedName>
    <definedName name="IQ_PENSION_EST_CONTRIBUTIONS_NEXTYR_DOM">"c3216"</definedName>
    <definedName name="IQ_PENSION_EST_CONTRIBUTIONS_NEXTYR_FOREIGN">"c3217"</definedName>
    <definedName name="IQ_PENSION_EXP_RATE_RETURN_MAX">"c3248"</definedName>
    <definedName name="IQ_PENSION_EXP_RATE_RETURN_MAX_DOM">"c3246"</definedName>
    <definedName name="IQ_PENSION_EXP_RATE_RETURN_MAX_FOREIGN">"c3247"</definedName>
    <definedName name="IQ_PENSION_EXP_RATE_RETURN_MIN">"c3245"</definedName>
    <definedName name="IQ_PENSION_EXP_RATE_RETURN_MIN_DOM">"c3243"</definedName>
    <definedName name="IQ_PENSION_EXP_RATE_RETURN_MIN_FOREIGN">"c3244"</definedName>
    <definedName name="IQ_PENSION_EXP_RETURN_DOMESTIC">"c3571"</definedName>
    <definedName name="IQ_PENSION_EXP_RETURN_FOREIGN">"c3572"</definedName>
    <definedName name="IQ_PENSION_INTAN_ASSETS">"c3137"</definedName>
    <definedName name="IQ_PENSION_INTAN_ASSETS_DOM">"c3135"</definedName>
    <definedName name="IQ_PENSION_INTAN_ASSETS_FOREIGN">"c3136"</definedName>
    <definedName name="IQ_PENSION_INTEREST_COST">"c3582"</definedName>
    <definedName name="IQ_PENSION_INTEREST_COST_DOM">"c3580"</definedName>
    <definedName name="IQ_PENSION_INTEREST_COST_FOREIGN">"c3581"</definedName>
    <definedName name="IQ_PENSION_LT_ASSETS">"c5750"</definedName>
    <definedName name="IQ_PENSION_LT_ASSETS_DOM">"c5748"</definedName>
    <definedName name="IQ_PENSION_LT_ASSETS_FOREIGN">"c5749"</definedName>
    <definedName name="IQ_PENSION_LT_LIAB">"c5756"</definedName>
    <definedName name="IQ_PENSION_LT_LIAB_DOM">"c5754"</definedName>
    <definedName name="IQ_PENSION_LT_LIAB_FOREIGN">"c5755"</definedName>
    <definedName name="IQ_PENSION_NET_ASSET_RECOG">"c3152"</definedName>
    <definedName name="IQ_PENSION_NET_ASSET_RECOG_DOM">"c3150"</definedName>
    <definedName name="IQ_PENSION_NET_ASSET_RECOG_FOREIGN">"c3151"</definedName>
    <definedName name="IQ_PENSION_OBLIGATION_ACQ">"c3206"</definedName>
    <definedName name="IQ_PENSION_OBLIGATION_ACQ_DOM">"c3204"</definedName>
    <definedName name="IQ_PENSION_OBLIGATION_ACQ_FOREIGN">"c3205"</definedName>
    <definedName name="IQ_PENSION_OBLIGATION_ACTUARIAL_GAIN_LOSS">"c3197"</definedName>
    <definedName name="IQ_PENSION_OBLIGATION_ACTUARIAL_GAIN_LOSS_DOM">"c3195"</definedName>
    <definedName name="IQ_PENSION_OBLIGATION_ACTUARIAL_GAIN_LOSS_FOREIGN">"c3196"</definedName>
    <definedName name="IQ_PENSION_OBLIGATION_BEG">"c3185"</definedName>
    <definedName name="IQ_PENSION_OBLIGATION_BEG_DOM">"c3183"</definedName>
    <definedName name="IQ_PENSION_OBLIGATION_BEG_FOREIGN">"c3184"</definedName>
    <definedName name="IQ_PENSION_OBLIGATION_CURTAIL">"c3209"</definedName>
    <definedName name="IQ_PENSION_OBLIGATION_CURTAIL_DOM">"c3207"</definedName>
    <definedName name="IQ_PENSION_OBLIGATION_CURTAIL_FOREIGN">"c3208"</definedName>
    <definedName name="IQ_PENSION_OBLIGATION_EMPLOYEE_CONTRIBUTIONS">"c3194"</definedName>
    <definedName name="IQ_PENSION_OBLIGATION_EMPLOYEE_CONTRIBUTIONS_DOM">"c3192"</definedName>
    <definedName name="IQ_PENSION_OBLIGATION_EMPLOYEE_CONTRIBUTIONS_FOREIGN">"c3193"</definedName>
    <definedName name="IQ_PENSION_OBLIGATION_FX_ADJ">"c3203"</definedName>
    <definedName name="IQ_PENSION_OBLIGATION_FX_ADJ_DOM">"c3201"</definedName>
    <definedName name="IQ_PENSION_OBLIGATION_FX_ADJ_FOREIGN">"c3202"</definedName>
    <definedName name="IQ_PENSION_OBLIGATION_INTEREST_COST">"c3191"</definedName>
    <definedName name="IQ_PENSION_OBLIGATION_INTEREST_COST_DOM">"c3189"</definedName>
    <definedName name="IQ_PENSION_OBLIGATION_INTEREST_COST_FOREIGN">"c3190"</definedName>
    <definedName name="IQ_PENSION_OBLIGATION_OTHER_COST">"c3555"</definedName>
    <definedName name="IQ_PENSION_OBLIGATION_OTHER_COST_DOM">"c3553"</definedName>
    <definedName name="IQ_PENSION_OBLIGATION_OTHER_COST_FOREIGN">"c3554"</definedName>
    <definedName name="IQ_PENSION_OBLIGATION_OTHER_PLAN_ADJ">"c3212"</definedName>
    <definedName name="IQ_PENSION_OBLIGATION_OTHER_PLAN_ADJ_DOM">"c3210"</definedName>
    <definedName name="IQ_PENSION_OBLIGATION_OTHER_PLAN_ADJ_FOREIGN">"c3211"</definedName>
    <definedName name="IQ_PENSION_OBLIGATION_PAID">"c3200"</definedName>
    <definedName name="IQ_PENSION_OBLIGATION_PAID_DOM">"c3198"</definedName>
    <definedName name="IQ_PENSION_OBLIGATION_PAID_FOREIGN">"c3199"</definedName>
    <definedName name="IQ_PENSION_OBLIGATION_PROJECTED">"c3215"</definedName>
    <definedName name="IQ_PENSION_OBLIGATION_PROJECTED_DOM">"c3213"</definedName>
    <definedName name="IQ_PENSION_OBLIGATION_PROJECTED_FOREIGN">"c3214"</definedName>
    <definedName name="IQ_PENSION_OBLIGATION_ROA">"c3552"</definedName>
    <definedName name="IQ_PENSION_OBLIGATION_ROA_DOM">"c3550"</definedName>
    <definedName name="IQ_PENSION_OBLIGATION_ROA_FOREIGN">"c3551"</definedName>
    <definedName name="IQ_PENSION_OBLIGATION_SERVICE_COST">"c3188"</definedName>
    <definedName name="IQ_PENSION_OBLIGATION_SERVICE_COST_DOM">"c3186"</definedName>
    <definedName name="IQ_PENSION_OBLIGATION_SERVICE_COST_FOREIGN">"c3187"</definedName>
    <definedName name="IQ_PENSION_OBLIGATION_TOTAL_COST">"c3558"</definedName>
    <definedName name="IQ_PENSION_OBLIGATION_TOTAL_COST_DOM">"c3556"</definedName>
    <definedName name="IQ_PENSION_OBLIGATION_TOTAL_COST_FOREIGN">"c3557"</definedName>
    <definedName name="IQ_PENSION_OTHER">"c3143"</definedName>
    <definedName name="IQ_PENSION_OTHER_ADJ">"c3149"</definedName>
    <definedName name="IQ_PENSION_OTHER_ADJ_DOM">"c3147"</definedName>
    <definedName name="IQ_PENSION_OTHER_ADJ_FOREIGN">"c3148"</definedName>
    <definedName name="IQ_PENSION_OTHER_DOM">"c3141"</definedName>
    <definedName name="IQ_PENSION_OTHER_FOREIGN">"c3142"</definedName>
    <definedName name="IQ_PENSION_PBO_ASSUMED_RATE_RET_MAX">"c3254"</definedName>
    <definedName name="IQ_PENSION_PBO_ASSUMED_RATE_RET_MAX_DOM">"c3252"</definedName>
    <definedName name="IQ_PENSION_PBO_ASSUMED_RATE_RET_MAX_FOREIGN">"c3253"</definedName>
    <definedName name="IQ_PENSION_PBO_ASSUMED_RATE_RET_MIN">"c3251"</definedName>
    <definedName name="IQ_PENSION_PBO_ASSUMED_RATE_RET_MIN_DOM">"c3249"</definedName>
    <definedName name="IQ_PENSION_PBO_ASSUMED_RATE_RET_MIN_FOREIGN">"c3250"</definedName>
    <definedName name="IQ_PENSION_PBO_RATE_COMP_INCREASE_MAX">"c3260"</definedName>
    <definedName name="IQ_PENSION_PBO_RATE_COMP_INCREASE_MAX_DOM">"c3258"</definedName>
    <definedName name="IQ_PENSION_PBO_RATE_COMP_INCREASE_MAX_FOREIGN">"c3259"</definedName>
    <definedName name="IQ_PENSION_PBO_RATE_COMP_INCREASE_MIN">"c3257"</definedName>
    <definedName name="IQ_PENSION_PBO_RATE_COMP_INCREASE_MIN_DOM">"c3255"</definedName>
    <definedName name="IQ_PENSION_PBO_RATE_COMP_INCREASE_MIN_FOREIGN">"c3256"</definedName>
    <definedName name="IQ_PENSION_PREPAID_COST">"c3131"</definedName>
    <definedName name="IQ_PENSION_PREPAID_COST_DOM">"c3129"</definedName>
    <definedName name="IQ_PENSION_PREPAID_COST_FOREIGN">"c3130"</definedName>
    <definedName name="IQ_PENSION_PRIOR_SERVICE_NEXT">"c5741"</definedName>
    <definedName name="IQ_PENSION_PRIOR_SERVICE_NEXT_DOM">"c5739"</definedName>
    <definedName name="IQ_PENSION_PRIOR_SERVICE_NEXT_FOREIGN">"c5740"</definedName>
    <definedName name="IQ_PENSION_PROJECTED_OBLIGATION">"c3566"</definedName>
    <definedName name="IQ_PENSION_PROJECTED_OBLIGATION_DOMESTIC">"c3564"</definedName>
    <definedName name="IQ_PENSION_PROJECTED_OBLIGATION_FOREIGN">"c3565"</definedName>
    <definedName name="IQ_PENSION_QUART_ADDL_CONTRIBUTIONS_EXP">"c3224"</definedName>
    <definedName name="IQ_PENSION_QUART_ADDL_CONTRIBUTIONS_EXP_DOM">"c3222"</definedName>
    <definedName name="IQ_PENSION_QUART_ADDL_CONTRIBUTIONS_EXP_FOREIGN">"c3223"</definedName>
    <definedName name="IQ_PENSION_QUART_EMPLOYER_CONTRIBUTIONS">"c3221"</definedName>
    <definedName name="IQ_PENSION_QUART_EMPLOYER_CONTRIBUTIONS_DOM">"c3219"</definedName>
    <definedName name="IQ_PENSION_QUART_EMPLOYER_CONTRIBUTIONS_FOREIGN">"c3220"</definedName>
    <definedName name="IQ_PENSION_RATE_COMP_GROWTH_DOMESTIC">"c3575"</definedName>
    <definedName name="IQ_PENSION_RATE_COMP_GROWTH_FOREIGN">"c3576"</definedName>
    <definedName name="IQ_PENSION_RATE_COMP_INCREASE_MAX">"c3242"</definedName>
    <definedName name="IQ_PENSION_RATE_COMP_INCREASE_MAX_DOM">"c3240"</definedName>
    <definedName name="IQ_PENSION_RATE_COMP_INCREASE_MAX_FOREIGN">"c3241"</definedName>
    <definedName name="IQ_PENSION_RATE_COMP_INCREASE_MIN">"c3239"</definedName>
    <definedName name="IQ_PENSION_RATE_COMP_INCREASE_MIN_DOM">"c3237"</definedName>
    <definedName name="IQ_PENSION_RATE_COMP_INCREASE_MIN_FOREIGN">"c3238"</definedName>
    <definedName name="IQ_PENSION_SERVICE_COST">"c3579"</definedName>
    <definedName name="IQ_PENSION_SERVICE_COST_DOM">"c3577"</definedName>
    <definedName name="IQ_PENSION_SERVICE_COST_FOREIGN">"c3578"</definedName>
    <definedName name="IQ_PENSION_TOTAL_ASSETS">"c3563"</definedName>
    <definedName name="IQ_PENSION_TOTAL_ASSETS_DOMESTIC">"c3561"</definedName>
    <definedName name="IQ_PENSION_TOTAL_ASSETS_FOREIGN">"c3562"</definedName>
    <definedName name="IQ_PENSION_TOTAL_EXP">"c3560"</definedName>
    <definedName name="IQ_PENSION_TRANSITION_NEXT">"c5744"</definedName>
    <definedName name="IQ_PENSION_TRANSITION_NEXT_DOM">"c5742"</definedName>
    <definedName name="IQ_PENSION_TRANSITION_NEXT_FOREIGN">"c5743"</definedName>
    <definedName name="IQ_PENSION_UNFUNDED_ADDL_MIN_LIAB">"c3227"</definedName>
    <definedName name="IQ_PENSION_UNFUNDED_ADDL_MIN_LIAB_DOM">"c3225"</definedName>
    <definedName name="IQ_PENSION_UNFUNDED_ADDL_MIN_LIAB_FOREIGN">"c3226"</definedName>
    <definedName name="IQ_PENSION_UNRECOG_PRIOR">"c3146"</definedName>
    <definedName name="IQ_PENSION_UNRECOG_PRIOR_DOM">"c3144"</definedName>
    <definedName name="IQ_PENSION_UNRECOG_PRIOR_FOREIGN">"c3145"</definedName>
    <definedName name="IQ_PENSION_UV_LIAB">"c3567"</definedName>
    <definedName name="IQ_PERCENT_CHANGE_EST_5YR_GROWTH_RATE_12MONTHS">"c1852"</definedName>
    <definedName name="IQ_PERCENT_CHANGE_EST_5YR_GROWTH_RATE_12MONTHS_REUT">"c3959"</definedName>
    <definedName name="IQ_PERCENT_CHANGE_EST_5YR_GROWTH_RATE_18MONTHS">"c1853"</definedName>
    <definedName name="IQ_PERCENT_CHANGE_EST_5YR_GROWTH_RATE_18MONTHS_REUT">"c3960"</definedName>
    <definedName name="IQ_PERCENT_CHANGE_EST_5YR_GROWTH_RATE_3MONTHS">"c1849"</definedName>
    <definedName name="IQ_PERCENT_CHANGE_EST_5YR_GROWTH_RATE_3MONTHS_REUT">"c3956"</definedName>
    <definedName name="IQ_PERCENT_CHANGE_EST_5YR_GROWTH_RATE_6MONTHS">"c1850"</definedName>
    <definedName name="IQ_PERCENT_CHANGE_EST_5YR_GROWTH_RATE_6MONTHS_REUT">"c3957"</definedName>
    <definedName name="IQ_PERCENT_CHANGE_EST_5YR_GROWTH_RATE_9MONTHS">"c1851"</definedName>
    <definedName name="IQ_PERCENT_CHANGE_EST_5YR_GROWTH_RATE_9MONTHS_REUT">"c3958"</definedName>
    <definedName name="IQ_PERCENT_CHANGE_EST_5YR_GROWTH_RATE_DAY">"c1846"</definedName>
    <definedName name="IQ_PERCENT_CHANGE_EST_5YR_GROWTH_RATE_DAY_REUT">"c3954"</definedName>
    <definedName name="IQ_PERCENT_CHANGE_EST_5YR_GROWTH_RATE_MONTH">"c1848"</definedName>
    <definedName name="IQ_PERCENT_CHANGE_EST_5YR_GROWTH_RATE_MONTH_REUT">"c3955"</definedName>
    <definedName name="IQ_PERCENT_CHANGE_EST_5YR_GROWTH_RATE_WEEK">"c1847"</definedName>
    <definedName name="IQ_PERCENT_CHANGE_EST_5YR_GROWTH_RATE_WEEK_REUT">"c5435"</definedName>
    <definedName name="IQ_PERCENT_CHANGE_EST_CFPS_12MONTHS">"c1812"</definedName>
    <definedName name="IQ_PERCENT_CHANGE_EST_CFPS_12MONTHS_REUT">"c3924"</definedName>
    <definedName name="IQ_PERCENT_CHANGE_EST_CFPS_18MONTHS">"c1813"</definedName>
    <definedName name="IQ_PERCENT_CHANGE_EST_CFPS_18MONTHS_REUT">"c3925"</definedName>
    <definedName name="IQ_PERCENT_CHANGE_EST_CFPS_3MONTHS">"c1809"</definedName>
    <definedName name="IQ_PERCENT_CHANGE_EST_CFPS_3MONTHS_REUT">"c3921"</definedName>
    <definedName name="IQ_PERCENT_CHANGE_EST_CFPS_6MONTHS">"c1810"</definedName>
    <definedName name="IQ_PERCENT_CHANGE_EST_CFPS_6MONTHS_REUT">"c3922"</definedName>
    <definedName name="IQ_PERCENT_CHANGE_EST_CFPS_9MONTHS">"c1811"</definedName>
    <definedName name="IQ_PERCENT_CHANGE_EST_CFPS_9MONTHS_REUT">"c3923"</definedName>
    <definedName name="IQ_PERCENT_CHANGE_EST_CFPS_DAY">"c1806"</definedName>
    <definedName name="IQ_PERCENT_CHANGE_EST_CFPS_DAY_REUT">"c3919"</definedName>
    <definedName name="IQ_PERCENT_CHANGE_EST_CFPS_MONTH">"c1808"</definedName>
    <definedName name="IQ_PERCENT_CHANGE_EST_CFPS_MONTH_REUT">"c3920"</definedName>
    <definedName name="IQ_PERCENT_CHANGE_EST_CFPS_WEEK">"c1807"</definedName>
    <definedName name="IQ_PERCENT_CHANGE_EST_CFPS_WEEK_REUT">"c3962"</definedName>
    <definedName name="IQ_PERCENT_CHANGE_EST_DPS_12MONTHS">"c1820"</definedName>
    <definedName name="IQ_PERCENT_CHANGE_EST_DPS_12MONTHS_REUT">"c3931"</definedName>
    <definedName name="IQ_PERCENT_CHANGE_EST_DPS_18MONTHS">"c1821"</definedName>
    <definedName name="IQ_PERCENT_CHANGE_EST_DPS_18MONTHS_REUT">"c3932"</definedName>
    <definedName name="IQ_PERCENT_CHANGE_EST_DPS_3MONTHS">"c1817"</definedName>
    <definedName name="IQ_PERCENT_CHANGE_EST_DPS_3MONTHS_REUT">"c3928"</definedName>
    <definedName name="IQ_PERCENT_CHANGE_EST_DPS_6MONTHS">"c1818"</definedName>
    <definedName name="IQ_PERCENT_CHANGE_EST_DPS_6MONTHS_REUT">"c3929"</definedName>
    <definedName name="IQ_PERCENT_CHANGE_EST_DPS_9MONTHS">"c1819"</definedName>
    <definedName name="IQ_PERCENT_CHANGE_EST_DPS_9MONTHS_REUT">"c3930"</definedName>
    <definedName name="IQ_PERCENT_CHANGE_EST_DPS_DAY">"c1814"</definedName>
    <definedName name="IQ_PERCENT_CHANGE_EST_DPS_DAY_REUT">"c3926"</definedName>
    <definedName name="IQ_PERCENT_CHANGE_EST_DPS_MONTH">"c1816"</definedName>
    <definedName name="IQ_PERCENT_CHANGE_EST_DPS_MONTH_REUT">"c3927"</definedName>
    <definedName name="IQ_PERCENT_CHANGE_EST_DPS_WEEK">"c1815"</definedName>
    <definedName name="IQ_PERCENT_CHANGE_EST_DPS_WEEK_REUT">"c3963"</definedName>
    <definedName name="IQ_PERCENT_CHANGE_EST_EBITDA_12MONTHS">"c1804"</definedName>
    <definedName name="IQ_PERCENT_CHANGE_EST_EBITDA_12MONTHS_REUT">"c3917"</definedName>
    <definedName name="IQ_PERCENT_CHANGE_EST_EBITDA_18MONTHS">"c1805"</definedName>
    <definedName name="IQ_PERCENT_CHANGE_EST_EBITDA_18MONTHS_REUT">"c3918"</definedName>
    <definedName name="IQ_PERCENT_CHANGE_EST_EBITDA_3MONTHS">"c1801"</definedName>
    <definedName name="IQ_PERCENT_CHANGE_EST_EBITDA_3MONTHS_REUT">"c3914"</definedName>
    <definedName name="IQ_PERCENT_CHANGE_EST_EBITDA_6MONTHS">"c1802"</definedName>
    <definedName name="IQ_PERCENT_CHANGE_EST_EBITDA_6MONTHS_REUT">"c3915"</definedName>
    <definedName name="IQ_PERCENT_CHANGE_EST_EBITDA_9MONTHS">"c1803"</definedName>
    <definedName name="IQ_PERCENT_CHANGE_EST_EBITDA_9MONTHS_REUT">"c3916"</definedName>
    <definedName name="IQ_PERCENT_CHANGE_EST_EBITDA_DAY">"c1798"</definedName>
    <definedName name="IQ_PERCENT_CHANGE_EST_EBITDA_DAY_REUT">"c3912"</definedName>
    <definedName name="IQ_PERCENT_CHANGE_EST_EBITDA_MONTH">"c1800"</definedName>
    <definedName name="IQ_PERCENT_CHANGE_EST_EBITDA_MONTH_REUT">"c3913"</definedName>
    <definedName name="IQ_PERCENT_CHANGE_EST_EBITDA_WEEK">"c1799"</definedName>
    <definedName name="IQ_PERCENT_CHANGE_EST_EBITDA_WEEK_REUT">"c3961"</definedName>
    <definedName name="IQ_PERCENT_CHANGE_EST_EPS_12MONTHS">"c1788"</definedName>
    <definedName name="IQ_PERCENT_CHANGE_EST_EPS_12MONTHS_REUT">"c3902"</definedName>
    <definedName name="IQ_PERCENT_CHANGE_EST_EPS_18MONTHS">"c1789"</definedName>
    <definedName name="IQ_PERCENT_CHANGE_EST_EPS_18MONTHS_REUT">"c3903"</definedName>
    <definedName name="IQ_PERCENT_CHANGE_EST_EPS_3MONTHS">"c1785"</definedName>
    <definedName name="IQ_PERCENT_CHANGE_EST_EPS_3MONTHS_REUT">"c3899"</definedName>
    <definedName name="IQ_PERCENT_CHANGE_EST_EPS_6MONTHS">"c1786"</definedName>
    <definedName name="IQ_PERCENT_CHANGE_EST_EPS_6MONTHS_REUT">"c3900"</definedName>
    <definedName name="IQ_PERCENT_CHANGE_EST_EPS_9MONTHS">"c1787"</definedName>
    <definedName name="IQ_PERCENT_CHANGE_EST_EPS_9MONTHS_REUT">"c3901"</definedName>
    <definedName name="IQ_PERCENT_CHANGE_EST_EPS_DAY">"c1782"</definedName>
    <definedName name="IQ_PERCENT_CHANGE_EST_EPS_DAY_REUT">"c3896"</definedName>
    <definedName name="IQ_PERCENT_CHANGE_EST_EPS_MONTH">"c1784"</definedName>
    <definedName name="IQ_PERCENT_CHANGE_EST_EPS_MONTH_REUT">"c3898"</definedName>
    <definedName name="IQ_PERCENT_CHANGE_EST_EPS_WEEK">"c1783"</definedName>
    <definedName name="IQ_PERCENT_CHANGE_EST_EPS_WEEK_REUT">"c3897"</definedName>
    <definedName name="IQ_PERCENT_CHANGE_EST_FFO_12MONTHS">"c1828"</definedName>
    <definedName name="IQ_PERCENT_CHANGE_EST_FFO_12MONTHS_REUT">"c3938"</definedName>
    <definedName name="IQ_PERCENT_CHANGE_EST_FFO_18MONTHS">"c1829"</definedName>
    <definedName name="IQ_PERCENT_CHANGE_EST_FFO_18MONTHS_REUT">"c3939"</definedName>
    <definedName name="IQ_PERCENT_CHANGE_EST_FFO_3MONTHS">"c1825"</definedName>
    <definedName name="IQ_PERCENT_CHANGE_EST_FFO_3MONTHS_REUT">"c3935"</definedName>
    <definedName name="IQ_PERCENT_CHANGE_EST_FFO_6MONTHS">"c1826"</definedName>
    <definedName name="IQ_PERCENT_CHANGE_EST_FFO_6MONTHS_REUT">"c3936"</definedName>
    <definedName name="IQ_PERCENT_CHANGE_EST_FFO_9MONTHS">"c1827"</definedName>
    <definedName name="IQ_PERCENT_CHANGE_EST_FFO_9MONTHS_REUT">"c3937"</definedName>
    <definedName name="IQ_PERCENT_CHANGE_EST_FFO_DAY">"c1822"</definedName>
    <definedName name="IQ_PERCENT_CHANGE_EST_FFO_DAY_REUT">"c3933"</definedName>
    <definedName name="IQ_PERCENT_CHANGE_EST_FFO_MONTH">"c1824"</definedName>
    <definedName name="IQ_PERCENT_CHANGE_EST_FFO_MONTH_REUT">"c3934"</definedName>
    <definedName name="IQ_PERCENT_CHANGE_EST_FFO_WEEK">"c1823"</definedName>
    <definedName name="IQ_PERCENT_CHANGE_EST_FFO_WEEK_REUT">"c3964"</definedName>
    <definedName name="IQ_PERCENT_CHANGE_EST_PRICE_TARGET_12MONTHS">"c1844"</definedName>
    <definedName name="IQ_PERCENT_CHANGE_EST_PRICE_TARGET_12MONTHS_REUT">"c3952"</definedName>
    <definedName name="IQ_PERCENT_CHANGE_EST_PRICE_TARGET_18MONTHS">"c1845"</definedName>
    <definedName name="IQ_PERCENT_CHANGE_EST_PRICE_TARGET_18MONTHS_REUT">"c3953"</definedName>
    <definedName name="IQ_PERCENT_CHANGE_EST_PRICE_TARGET_3MONTHS">"c1841"</definedName>
    <definedName name="IQ_PERCENT_CHANGE_EST_PRICE_TARGET_3MONTHS_REUT">"c3949"</definedName>
    <definedName name="IQ_PERCENT_CHANGE_EST_PRICE_TARGET_6MONTHS">"c1842"</definedName>
    <definedName name="IQ_PERCENT_CHANGE_EST_PRICE_TARGET_6MONTHS_REUT">"c3950"</definedName>
    <definedName name="IQ_PERCENT_CHANGE_EST_PRICE_TARGET_9MONTHS">"c1843"</definedName>
    <definedName name="IQ_PERCENT_CHANGE_EST_PRICE_TARGET_9MONTHS_REUT">"c3951"</definedName>
    <definedName name="IQ_PERCENT_CHANGE_EST_PRICE_TARGET_DAY">"c1838"</definedName>
    <definedName name="IQ_PERCENT_CHANGE_EST_PRICE_TARGET_DAY_REUT">"c3947"</definedName>
    <definedName name="IQ_PERCENT_CHANGE_EST_PRICE_TARGET_MONTH">"c1840"</definedName>
    <definedName name="IQ_PERCENT_CHANGE_EST_PRICE_TARGET_MONTH_REUT">"c3948"</definedName>
    <definedName name="IQ_PERCENT_CHANGE_EST_PRICE_TARGET_WEEK">"c1839"</definedName>
    <definedName name="IQ_PERCENT_CHANGE_EST_PRICE_TARGET_WEEK_REUT">"c3967"</definedName>
    <definedName name="IQ_PERCENT_CHANGE_EST_RECO_12MONTHS">"c1836"</definedName>
    <definedName name="IQ_PERCENT_CHANGE_EST_RECO_12MONTHS_REUT">"c3945"</definedName>
    <definedName name="IQ_PERCENT_CHANGE_EST_RECO_18MONTHS">"c1837"</definedName>
    <definedName name="IQ_PERCENT_CHANGE_EST_RECO_18MONTHS_REUT">"c3946"</definedName>
    <definedName name="IQ_PERCENT_CHANGE_EST_RECO_3MONTHS">"c1833"</definedName>
    <definedName name="IQ_PERCENT_CHANGE_EST_RECO_3MONTHS_REUT">"c3942"</definedName>
    <definedName name="IQ_PERCENT_CHANGE_EST_RECO_6MONTHS">"c1834"</definedName>
    <definedName name="IQ_PERCENT_CHANGE_EST_RECO_6MONTHS_REUT">"c3943"</definedName>
    <definedName name="IQ_PERCENT_CHANGE_EST_RECO_9MONTHS">"c1835"</definedName>
    <definedName name="IQ_PERCENT_CHANGE_EST_RECO_9MONTHS_REUT">"c3944"</definedName>
    <definedName name="IQ_PERCENT_CHANGE_EST_RECO_DAY">"c1830"</definedName>
    <definedName name="IQ_PERCENT_CHANGE_EST_RECO_DAY_REUT">"c3940"</definedName>
    <definedName name="IQ_PERCENT_CHANGE_EST_RECO_MONTH">"c1832"</definedName>
    <definedName name="IQ_PERCENT_CHANGE_EST_RECO_MONTH_REUT">"c3941"</definedName>
    <definedName name="IQ_PERCENT_CHANGE_EST_RECO_WEEK">"c1831"</definedName>
    <definedName name="IQ_PERCENT_CHANGE_EST_RECO_WEEK_REUT">"c3966"</definedName>
    <definedName name="IQ_PERCENT_CHANGE_EST_REV_12MONTHS">"c1796"</definedName>
    <definedName name="IQ_PERCENT_CHANGE_EST_REV_12MONTHS_REUT">"c3910"</definedName>
    <definedName name="IQ_PERCENT_CHANGE_EST_REV_18MONTHS">"c1797"</definedName>
    <definedName name="IQ_PERCENT_CHANGE_EST_REV_18MONTHS_REUT">"c3911"</definedName>
    <definedName name="IQ_PERCENT_CHANGE_EST_REV_3MONTHS">"c1793"</definedName>
    <definedName name="IQ_PERCENT_CHANGE_EST_REV_3MONTHS_REUT">"c3907"</definedName>
    <definedName name="IQ_PERCENT_CHANGE_EST_REV_6MONTHS">"c1794"</definedName>
    <definedName name="IQ_PERCENT_CHANGE_EST_REV_6MONTHS_REUT">"c3908"</definedName>
    <definedName name="IQ_PERCENT_CHANGE_EST_REV_9MONTHS">"c1795"</definedName>
    <definedName name="IQ_PERCENT_CHANGE_EST_REV_9MONTHS_REUT">"c3909"</definedName>
    <definedName name="IQ_PERCENT_CHANGE_EST_REV_DAY">"c1790"</definedName>
    <definedName name="IQ_PERCENT_CHANGE_EST_REV_DAY_REUT">"c3904"</definedName>
    <definedName name="IQ_PERCENT_CHANGE_EST_REV_MONTH">"c1792"</definedName>
    <definedName name="IQ_PERCENT_CHANGE_EST_REV_MONTH_REUT">"c3906"</definedName>
    <definedName name="IQ_PERCENT_CHANGE_EST_REV_WEEK">"c1791"</definedName>
    <definedName name="IQ_PERCENT_CHANGE_EST_REV_WEEK_REUT">"c3905"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MT_FREQ">"c2236"</definedName>
    <definedName name="IQ_POISON_PUT_EFFECT_DATE">"c2486"</definedName>
    <definedName name="IQ_POISON_PUT_EXPIRATION_DATE">"c2487"</definedName>
    <definedName name="IQ_POISON_PUT_PRICE">"c2488"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OTENTIAL_UPSIDE_REUT">"c3968"</definedName>
    <definedName name="IQ_PRE_OPEN_COST">"c1040"</definedName>
    <definedName name="IQ_PRE_TAX_ACT_OR_EST">"c2221"</definedName>
    <definedName name="IQ_PRE_TAX_ACT_OR_EST_REUT">"c5467"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">"c6261"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">"c6262"</definedName>
    <definedName name="IQ_PREF_OTHER_REIT">"c1058"</definedName>
    <definedName name="IQ_PREF_OTHER_UTI">"C6022"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">"c6263"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EST_REUT">"c5354"</definedName>
    <definedName name="IQ_PRETAX_GW_INC_HIGH_EST">"c1704"</definedName>
    <definedName name="IQ_PRETAX_GW_INC_HIGH_EST_REUT">"c5356"</definedName>
    <definedName name="IQ_PRETAX_GW_INC_LOW_EST">"c1705"</definedName>
    <definedName name="IQ_PRETAX_GW_INC_LOW_EST_REUT">"c5357"</definedName>
    <definedName name="IQ_PRETAX_GW_INC_MEDIAN_EST">"c1703"</definedName>
    <definedName name="IQ_PRETAX_GW_INC_MEDIAN_EST_REUT">"c5355"</definedName>
    <definedName name="IQ_PRETAX_GW_INC_NUM_EST">"c1706"</definedName>
    <definedName name="IQ_PRETAX_GW_INC_NUM_EST_REUT">"c5358"</definedName>
    <definedName name="IQ_PRETAX_GW_INC_STDDEV_EST">"c1707"</definedName>
    <definedName name="IQ_PRETAX_GW_INC_STDDEV_EST_REUT">"c5359"</definedName>
    <definedName name="IQ_PRETAX_INC_EST">"c1695"</definedName>
    <definedName name="IQ_PRETAX_INC_EST_REUT">"c5347"</definedName>
    <definedName name="IQ_PRETAX_INC_HIGH_EST">"c1697"</definedName>
    <definedName name="IQ_PRETAX_INC_HIGH_EST_REUT">"c5349"</definedName>
    <definedName name="IQ_PRETAX_INC_LOW_EST">"c1698"</definedName>
    <definedName name="IQ_PRETAX_INC_LOW_EST_REUT">"c5350"</definedName>
    <definedName name="IQ_PRETAX_INC_MEDIAN_EST">"c1696"</definedName>
    <definedName name="IQ_PRETAX_INC_MEDIAN_EST_REUT">"c5348"</definedName>
    <definedName name="IQ_PRETAX_INC_NUM_EST">"c1699"</definedName>
    <definedName name="IQ_PRETAX_INC_NUM_EST_REUT">"c5351"</definedName>
    <definedName name="IQ_PRETAX_INC_STDDEV_EST">"c1700"</definedName>
    <definedName name="IQ_PRETAX_INC_STDDEV_EST_REUT">"c5352"</definedName>
    <definedName name="IQ_PRETAX_REPORT_INC_EST">"c1709"</definedName>
    <definedName name="IQ_PRETAX_REPORT_INC_EST_REUT">"c5361"</definedName>
    <definedName name="IQ_PRETAX_REPORT_INC_HIGH_EST">"c1711"</definedName>
    <definedName name="IQ_PRETAX_REPORT_INC_HIGH_EST_REUT">"c5363"</definedName>
    <definedName name="IQ_PRETAX_REPORT_INC_LOW_EST">"c1712"</definedName>
    <definedName name="IQ_PRETAX_REPORT_INC_LOW_EST_REUT">"c5364"</definedName>
    <definedName name="IQ_PRETAX_REPORT_INC_MEDIAN_EST">"c1710"</definedName>
    <definedName name="IQ_PRETAX_REPORT_INC_MEDIAN_EST_REUT">"c5362"</definedName>
    <definedName name="IQ_PRETAX_REPORT_INC_NUM_EST">"c1713"</definedName>
    <definedName name="IQ_PRETAX_REPORT_INC_NUM_EST_REUT">"c5365"</definedName>
    <definedName name="IQ_PRETAX_REPORT_INC_STDDEV_EST">"c1714"</definedName>
    <definedName name="IQ_PRETAX_REPORT_INC_STDDEV_EST_REUT">"c5366"</definedName>
    <definedName name="IQ_PRICE_CFPS_FWD">"c2237"</definedName>
    <definedName name="IQ_PRICE_CFPS_FWD_REUT">"c4053"</definedName>
    <definedName name="IQ_PRICE_OVER_BVPS">"c1412"</definedName>
    <definedName name="IQ_PRICE_OVER_LTM_EPS">"c1413"</definedName>
    <definedName name="IQ_PRICE_TARGET">"c82"</definedName>
    <definedName name="IQ_PRICE_TARGET_BOTTOM_UP">"c5486"</definedName>
    <definedName name="IQ_PRICE_TARGET_BOTTOM_UP_REUT">"c5494"</definedName>
    <definedName name="IQ_PRICE_TARGET_REUT">"c3631"</definedName>
    <definedName name="IQ_PRICE_VOLATILITY_EST">"c4492"</definedName>
    <definedName name="IQ_PRICE_VOLATILITY_HIGH">"c4493"</definedName>
    <definedName name="IQ_PRICE_VOLATILITY_LOW">"c4494"</definedName>
    <definedName name="IQ_PRICE_VOLATILITY_MEDIAN">"c4495"</definedName>
    <definedName name="IQ_PRICE_VOLATILITY_NUM">"c4496"</definedName>
    <definedName name="IQ_PRICE_VOLATILITY_STDDEV">"c4497"</definedName>
    <definedName name="IQ_PRICEDATE">"c1069"</definedName>
    <definedName name="IQ_PRICEDATETIME">"IQ_PRICEDATETIME"</definedName>
    <definedName name="IQ_PRICING_DATE">"c1613"</definedName>
    <definedName name="IQ_PRIMARY_EPS_TYPE">"c4498"</definedName>
    <definedName name="IQ_PRIMARY_EPS_TYPE_REUT">"c5481"</definedName>
    <definedName name="IQ_PRIMARY_INDUSTRY">"c1070"</definedName>
    <definedName name="IQ_PRINCIPAL_AMT">"c2157"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CAGR">"c6135"</definedName>
    <definedName name="IQ_PROVISION_10YR_ANN_GROWTH">"c1077"</definedName>
    <definedName name="IQ_PROVISION_1YR_ANN_GROWTH">"c1078"</definedName>
    <definedName name="IQ_PROVISION_2YR_ANN_CAGR">"c6136"</definedName>
    <definedName name="IQ_PROVISION_2YR_ANN_GROWTH">"c1079"</definedName>
    <definedName name="IQ_PROVISION_3YR_ANN_CAGR">"c6137"</definedName>
    <definedName name="IQ_PROVISION_3YR_ANN_GROWTH">"c1080"</definedName>
    <definedName name="IQ_PROVISION_5YR_ANN_CAGR">"c6138"</definedName>
    <definedName name="IQ_PROVISION_5YR_ANN_GROWTH">"c1081"</definedName>
    <definedName name="IQ_PROVISION_7YR_ANN_CAGR">"c6139"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PUT_DATE_SCHEDULE">"c2483"</definedName>
    <definedName name="IQ_PUT_NOTIFICATION">"c2485"</definedName>
    <definedName name="IQ_PUT_PRICE_SCHEDULE">"c2484"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CURRING_PROFIT_ACT_OR_EST">"c4507"</definedName>
    <definedName name="IQ_RECURRING_PROFIT_EST">"c4499"</definedName>
    <definedName name="IQ_RECURRING_PROFIT_GUIDANCE">"c4500"</definedName>
    <definedName name="IQ_RECURRING_PROFIT_HIGH_EST">"c4501"</definedName>
    <definedName name="IQ_RECURRING_PROFIT_HIGH_GUIDANCE">"c4179"</definedName>
    <definedName name="IQ_RECURRING_PROFIT_LOW_EST">"c4502"</definedName>
    <definedName name="IQ_RECURRING_PROFIT_LOW_GUIDANCE">"c4219"</definedName>
    <definedName name="IQ_RECURRING_PROFIT_MEDIAN_EST">"c4503"</definedName>
    <definedName name="IQ_RECURRING_PROFIT_NUM_EST">"c4504"</definedName>
    <definedName name="IQ_RECURRING_PROFIT_SHARE_ACT_OR_EST">"c4508"</definedName>
    <definedName name="IQ_RECURRING_PROFIT_SHARE_EST">"c4506"</definedName>
    <definedName name="IQ_RECURRING_PROFIT_SHARE_GUIDANCE">"c4509"</definedName>
    <definedName name="IQ_RECURRING_PROFIT_SHARE_HIGH_EST">"c4510"</definedName>
    <definedName name="IQ_RECURRING_PROFIT_SHARE_HIGH_GUIDANCE">"c4200"</definedName>
    <definedName name="IQ_RECURRING_PROFIT_SHARE_LOW_EST">"c4511"</definedName>
    <definedName name="IQ_RECURRING_PROFIT_SHARE_LOW_GUIDANCE">"c4240"</definedName>
    <definedName name="IQ_RECURRING_PROFIT_SHARE_MEDIAN_EST">"c4512"</definedName>
    <definedName name="IQ_RECURRING_PROFIT_SHARE_NUM_EST">"c4513"</definedName>
    <definedName name="IQ_RECURRING_PROFIT_SHARE_STDDEV_EST">"c4514"</definedName>
    <definedName name="IQ_RECURRING_PROFIT_STDDEV_EST">"c4516"</definedName>
    <definedName name="IQ_REDEEM_PREF_STOCK">"c1417"</definedName>
    <definedName name="IQ_REF_ENTITY">"c6033"</definedName>
    <definedName name="IQ_REF_ENTITY_CIQID">"c6024"</definedName>
    <definedName name="IQ_REF_ENTITY_TICKER">"c6023"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_STOCK_COMP">"c3506"</definedName>
    <definedName name="IQ_RESTR_STOCK_COMP_PRETAX">"c3504"</definedName>
    <definedName name="IQ_RESTR_STOCK_COMP_TAX">"c3505"</definedName>
    <definedName name="IQ_RESTRICTED_CASH">"c1103"</definedName>
    <definedName name="IQ_RESTRICTED_CASH_NON_CURRENT">"c6192"</definedName>
    <definedName name="IQ_RESTRICTED_CASH_TOTAL">"c6193"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">"c6264"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ACT_OR_EST">"c3585"</definedName>
    <definedName name="IQ_RETURN_ASSETS_ACT_OR_EST_REUT">"c5475"</definedName>
    <definedName name="IQ_RETURN_ASSETS_BANK">"c1114"</definedName>
    <definedName name="IQ_RETURN_ASSETS_BROK">"c1115"</definedName>
    <definedName name="IQ_RETURN_ASSETS_EST">"c3529"</definedName>
    <definedName name="IQ_RETURN_ASSETS_EST_REUT">"c3990"</definedName>
    <definedName name="IQ_RETURN_ASSETS_FS">"c1116"</definedName>
    <definedName name="IQ_RETURN_ASSETS_GUIDANCE">"c4517"</definedName>
    <definedName name="IQ_RETURN_ASSETS_HIGH_EST">"c3530"</definedName>
    <definedName name="IQ_RETURN_ASSETS_HIGH_EST_REUT">"c3992"</definedName>
    <definedName name="IQ_RETURN_ASSETS_HIGH_GUIDANCE">"c4183"</definedName>
    <definedName name="IQ_RETURN_ASSETS_LOW_EST">"c3531"</definedName>
    <definedName name="IQ_RETURN_ASSETS_LOW_EST_REUT">"c3993"</definedName>
    <definedName name="IQ_RETURN_ASSETS_LOW_GUIDANCE">"c4223"</definedName>
    <definedName name="IQ_RETURN_ASSETS_MEDIAN_EST">"c3532"</definedName>
    <definedName name="IQ_RETURN_ASSETS_MEDIAN_EST_REUT">"c3991"</definedName>
    <definedName name="IQ_RETURN_ASSETS_NUM_EST">"c3527"</definedName>
    <definedName name="IQ_RETURN_ASSETS_NUM_EST_REUT">"c3994"</definedName>
    <definedName name="IQ_RETURN_ASSETS_STDDEV_EST">"c3528"</definedName>
    <definedName name="IQ_RETURN_ASSETS_STDDEV_EST_REUT">"c3995"</definedName>
    <definedName name="IQ_RETURN_CAPITAL">"c1117"</definedName>
    <definedName name="IQ_RETURN_EQUITY">"c1118"</definedName>
    <definedName name="IQ_RETURN_EQUITY_ACT_OR_EST">"c3586"</definedName>
    <definedName name="IQ_RETURN_EQUITY_ACT_OR_EST_REUT">"c5476"</definedName>
    <definedName name="IQ_RETURN_EQUITY_BANK">"c1119"</definedName>
    <definedName name="IQ_RETURN_EQUITY_BROK">"c1120"</definedName>
    <definedName name="IQ_RETURN_EQUITY_EST">"c3535"</definedName>
    <definedName name="IQ_RETURN_EQUITY_EST_REUT">"c3983"</definedName>
    <definedName name="IQ_RETURN_EQUITY_FS">"c1121"</definedName>
    <definedName name="IQ_RETURN_EQUITY_GUIDANCE">"c4518"</definedName>
    <definedName name="IQ_RETURN_EQUITY_HIGH_EST">"c3536"</definedName>
    <definedName name="IQ_RETURN_EQUITY_HIGH_EST_REUT">"c3985"</definedName>
    <definedName name="IQ_RETURN_EQUITY_HIGH_GUIDANCE">"c4182"</definedName>
    <definedName name="IQ_RETURN_EQUITY_LOW_EST">"c3537"</definedName>
    <definedName name="IQ_RETURN_EQUITY_LOW_EST_REUT">"c3986"</definedName>
    <definedName name="IQ_RETURN_EQUITY_LOW_GUIDANCE">"c4222"</definedName>
    <definedName name="IQ_RETURN_EQUITY_MEDIAN_EST">"c3538"</definedName>
    <definedName name="IQ_RETURN_EQUITY_MEDIAN_EST_REUT">"c3984"</definedName>
    <definedName name="IQ_RETURN_EQUITY_NUM_EST">"c3533"</definedName>
    <definedName name="IQ_RETURN_EQUITY_NUM_EST_REUT">"c3987"</definedName>
    <definedName name="IQ_RETURN_EQUITY_STDDEV_EST">"c3534"</definedName>
    <definedName name="IQ_RETURN_EQUITY_STDDEV_EST_REUT">"c3988"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STDDEV_EST_REUT">"c3639"</definedName>
    <definedName name="IQ_REV_UTI">"c1125"</definedName>
    <definedName name="IQ_REVENUE">"c1422"</definedName>
    <definedName name="IQ_REVENUE_ACT_OR_EST">"c2214"</definedName>
    <definedName name="IQ_REVENUE_ACT_OR_EST_REUT">"c5461"</definedName>
    <definedName name="IQ_REVENUE_EST">"c1126"</definedName>
    <definedName name="IQ_REVENUE_EST_BOTTOM_UP">"c5488"</definedName>
    <definedName name="IQ_REVENUE_EST_BOTTOM_UP_REUT">"c5496"</definedName>
    <definedName name="IQ_REVENUE_EST_REUT">"c3634"</definedName>
    <definedName name="IQ_REVENUE_GUIDANCE">"c4519"</definedName>
    <definedName name="IQ_REVENUE_HIGH_EST">"c1127"</definedName>
    <definedName name="IQ_REVENUE_HIGH_EST_REUT">"c3636"</definedName>
    <definedName name="IQ_REVENUE_HIGH_GUIDANCE">"c4169"</definedName>
    <definedName name="IQ_REVENUE_LOW_EST">"c1128"</definedName>
    <definedName name="IQ_REVENUE_LOW_EST_REUT">"c3637"</definedName>
    <definedName name="IQ_REVENUE_LOW_GUIDANCE">"c4209"</definedName>
    <definedName name="IQ_REVENUE_MEDIAN_EST">"c1662"</definedName>
    <definedName name="IQ_REVENUE_MEDIAN_EST_REUT">"c3635"</definedName>
    <definedName name="IQ_REVENUE_NUM_EST">"c1129"</definedName>
    <definedName name="IQ_REVENUE_NUM_EST_REUT">"c3638"</definedName>
    <definedName name="IQ_REVISION_DATE_">39237.6519560185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">"c6284"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_PURCHASED_RESELL">"c5513"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LEVEL">"c2159"</definedName>
    <definedName name="IQ_SECURITY_NOTES">"c2202"</definedName>
    <definedName name="IQ_SECURITY_OWN">"c1153"</definedName>
    <definedName name="IQ_SECURITY_RESELL">"c1154"</definedName>
    <definedName name="IQ_SECURITY_TYPE">"c2158"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">"c6265"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_PURCHASED_AVERAGE_PRICE">"c5821"</definedName>
    <definedName name="IQ_SHARES_PURCHASED_QUARTER">"c5820"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">"c2171"</definedName>
    <definedName name="IQ_SP_BANK">"c2637"</definedName>
    <definedName name="IQ_SP_BANK_ACTION">"c2636"</definedName>
    <definedName name="IQ_SP_BANK_DATE">"c2635"</definedName>
    <definedName name="IQ_SP_DATE">"c2172"</definedName>
    <definedName name="IQ_SP_FIN_ENHANCE_FX">"c2631"</definedName>
    <definedName name="IQ_SP_FIN_ENHANCE_FX_ACTION">"c2630"</definedName>
    <definedName name="IQ_SP_FIN_ENHANCE_FX_DATE">"c2629"</definedName>
    <definedName name="IQ_SP_FIN_ENHANCE_LC">"c2634"</definedName>
    <definedName name="IQ_SP_FIN_ENHANCE_LC_ACTION">"c2633"</definedName>
    <definedName name="IQ_SP_FIN_ENHANCE_LC_DATE">"c2632"</definedName>
    <definedName name="IQ_SP_FIN_STRENGTH_LC_ACTION_LT">"c2625"</definedName>
    <definedName name="IQ_SP_FIN_STRENGTH_LC_ACTION_ST">"c2626"</definedName>
    <definedName name="IQ_SP_FIN_STRENGTH_LC_DATE_LT">"c2623"</definedName>
    <definedName name="IQ_SP_FIN_STRENGTH_LC_DATE_ST">"c2624"</definedName>
    <definedName name="IQ_SP_FIN_STRENGTH_LC_LT">"c2627"</definedName>
    <definedName name="IQ_SP_FIN_STRENGTH_LC_ST">"c2628"</definedName>
    <definedName name="IQ_SP_FX_ACTION_LT">"c2613"</definedName>
    <definedName name="IQ_SP_FX_ACTION_ST">"c2614"</definedName>
    <definedName name="IQ_SP_FX_DATE_LT">"c2611"</definedName>
    <definedName name="IQ_SP_FX_DATE_ST">"c2612"</definedName>
    <definedName name="IQ_SP_FX_LT">"c2615"</definedName>
    <definedName name="IQ_SP_FX_ST">"c2616"</definedName>
    <definedName name="IQ_SP_ISSUE_ACTION">"c2644"</definedName>
    <definedName name="IQ_SP_ISSUE_DATE">"c2643"</definedName>
    <definedName name="IQ_SP_ISSUE_LT">"c2645"</definedName>
    <definedName name="IQ_SP_ISSUE_OUTLOOK_WATCH">"c2650"</definedName>
    <definedName name="IQ_SP_ISSUE_OUTLOOK_WATCH_DATE">"c2649"</definedName>
    <definedName name="IQ_SP_ISSUE_RECOVER">"c2648"</definedName>
    <definedName name="IQ_SP_ISSUE_RECOVER_ACTION">"c2647"</definedName>
    <definedName name="IQ_SP_ISSUE_RECOVER_DATE">"c2646"</definedName>
    <definedName name="IQ_SP_LC_ACTION_LT">"c2619"</definedName>
    <definedName name="IQ_SP_LC_ACTION_ST">"c2620"</definedName>
    <definedName name="IQ_SP_LC_DATE_LT">"c2617"</definedName>
    <definedName name="IQ_SP_LC_DATE_ST">"c2618"</definedName>
    <definedName name="IQ_SP_LC_LT">"c2621"</definedName>
    <definedName name="IQ_SP_LC_ST">"c2622"</definedName>
    <definedName name="IQ_SP_OUTLOOK_WATCH">"c2639"</definedName>
    <definedName name="IQ_SP_OUTLOOK_WATCH_DATE">"c2638"</definedName>
    <definedName name="IQ_SP_REASON">"c2174"</definedName>
    <definedName name="IQ_SP_STATUS">"c2173"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">"c6266"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">"c6267"</definedName>
    <definedName name="IQ_ST_DEBT_ISSUED_REIT">"c1186"</definedName>
    <definedName name="IQ_ST_DEBT_ISSUED_UTI">"c1187"</definedName>
    <definedName name="IQ_ST_DEBT_PCT">"c2539"</definedName>
    <definedName name="IQ_ST_DEBT_RE">"c6268"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">"c6269"</definedName>
    <definedName name="IQ_ST_DEBT_REPAID_REIT">"c1194"</definedName>
    <definedName name="IQ_ST_DEBT_REPAID_UTI">"c1195"</definedName>
    <definedName name="IQ_ST_DEBT_UTI">"c1196"</definedName>
    <definedName name="IQ_ST_FHLB_DEBT">"c5658"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COMP">"c3512"</definedName>
    <definedName name="IQ_STOCK_BASED_COMP_PRETAX">"c3510"</definedName>
    <definedName name="IQ_STOCK_BASED_COMP_TAX">"c3511"</definedName>
    <definedName name="IQ_STOCK_BASED_EST">"c4520"</definedName>
    <definedName name="IQ_STOCK_BASED_GA">"c2993"</definedName>
    <definedName name="IQ_STOCK_BASED_HIGH_EST">"c4521"</definedName>
    <definedName name="IQ_STOCK_BASED_LOW_EST">"c4522"</definedName>
    <definedName name="IQ_STOCK_BASED_MEDIAN_EST">"c4523"</definedName>
    <definedName name="IQ_STOCK_BASED_NUM_EST">"c4524"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STDDEV_EST">"c4525"</definedName>
    <definedName name="IQ_STOCK_BASED_TOTAL">"c3040"</definedName>
    <definedName name="IQ_STOCK_OPTIONS_COMP">"c3509"</definedName>
    <definedName name="IQ_STOCK_OPTIONS_COMP_PRETAX">"c3507"</definedName>
    <definedName name="IQ_STOCK_OPTIONS_COMP_TAX">"c3508"</definedName>
    <definedName name="IQ_STRIKE_PRICE_ISSUED">"c1645"</definedName>
    <definedName name="IQ_STRIKE_PRICE_OS">"c1646"</definedName>
    <definedName name="IQ_STW">"c2166"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NUM_REUT">"c5319"</definedName>
    <definedName name="IQ_TARGET_PRICE_STDDEV">"c1654"</definedName>
    <definedName name="IQ_TARGET_PRICE_STDDEV_REUT">"c5320"</definedName>
    <definedName name="IQ_TAX_BENEFIT_CF_1YR">"c3483"</definedName>
    <definedName name="IQ_TAX_BENEFIT_CF_2YR">"c3484"</definedName>
    <definedName name="IQ_TAX_BENEFIT_CF_3YR">"c3485"</definedName>
    <definedName name="IQ_TAX_BENEFIT_CF_4YR">"c3486"</definedName>
    <definedName name="IQ_TAX_BENEFIT_CF_5YR">"c3487"</definedName>
    <definedName name="IQ_TAX_BENEFIT_CF_AFTER_FIVE">"c3488"</definedName>
    <definedName name="IQ_TAX_BENEFIT_CF_MAX_YEAR">"c3491"</definedName>
    <definedName name="IQ_TAX_BENEFIT_CF_NO_EXP">"c3489"</definedName>
    <definedName name="IQ_TAX_BENEFIT_CF_TOTAL">"c3490"</definedName>
    <definedName name="IQ_TAX_BENEFIT_OPTIONS">"c1215"</definedName>
    <definedName name="IQ_TAX_EQUIV_NET_INT_INC">"c1216"</definedName>
    <definedName name="IQ_TBV">"c1906"</definedName>
    <definedName name="IQ_TBV_10YR_ANN_CAGR">"c6169"</definedName>
    <definedName name="IQ_TBV_10YR_ANN_GROWTH">"c1936"</definedName>
    <definedName name="IQ_TBV_1YR_ANN_GROWTH">"c1931"</definedName>
    <definedName name="IQ_TBV_2YR_ANN_CAGR">"c6165"</definedName>
    <definedName name="IQ_TBV_2YR_ANN_GROWTH">"c1932"</definedName>
    <definedName name="IQ_TBV_3YR_ANN_CAGR">"c6166"</definedName>
    <definedName name="IQ_TBV_3YR_ANN_GROWTH">"c1933"</definedName>
    <definedName name="IQ_TBV_5YR_ANN_CAGR">"c6167"</definedName>
    <definedName name="IQ_TBV_5YR_ANN_GROWTH">"c1934"</definedName>
    <definedName name="IQ_TBV_7YR_ANN_CAGR">"c6168"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_FWD_REUT">"c4054"</definedName>
    <definedName name="IQ_TEV_EBITDA">"c1222"</definedName>
    <definedName name="IQ_TEV_EBITDA_AVG">"c1223"</definedName>
    <definedName name="IQ_TEV_EBITDA_FWD">"c1224"</definedName>
    <definedName name="IQ_TEV_EBITDA_FWD_REUT">"c4050"</definedName>
    <definedName name="IQ_TEV_EMPLOYEE_AVG">"c1225"</definedName>
    <definedName name="IQ_TEV_EST">"c4526"</definedName>
    <definedName name="IQ_TEV_HIGH_EST">"c4527"</definedName>
    <definedName name="IQ_TEV_LOW_EST">"c4528"</definedName>
    <definedName name="IQ_TEV_MEDIAN_EST">"c4529"</definedName>
    <definedName name="IQ_TEV_NUM_EST">"c4530"</definedName>
    <definedName name="IQ_TEV_STDDEV_EST">"c4531"</definedName>
    <definedName name="IQ_TEV_TOTAL_REV">"c1226"</definedName>
    <definedName name="IQ_TEV_TOTAL_REV_AVG">"c1227"</definedName>
    <definedName name="IQ_TEV_TOTAL_REV_FWD">"c1228"</definedName>
    <definedName name="IQ_TEV_TOTAL_REV_FWD_REUT">"c4051"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">"c6270"</definedName>
    <definedName name="IQ_TOTAL_AR_REIT">"c1232"</definedName>
    <definedName name="IQ_TOTAL_AR_UTI">"c1233"</definedName>
    <definedName name="IQ_TOTAL_ASSETS">"c1234"</definedName>
    <definedName name="IQ_TOTAL_ASSETS_10YR_ANN_CAGR">"c6140"</definedName>
    <definedName name="IQ_TOTAL_ASSETS_10YR_ANN_GROWTH">"c1235"</definedName>
    <definedName name="IQ_TOTAL_ASSETS_1YR_ANN_GROWTH">"c1236"</definedName>
    <definedName name="IQ_TOTAL_ASSETS_2YR_ANN_CAGR">"c6141"</definedName>
    <definedName name="IQ_TOTAL_ASSETS_2YR_ANN_GROWTH">"c1237"</definedName>
    <definedName name="IQ_TOTAL_ASSETS_3YR_ANN_CAGR">"c6142"</definedName>
    <definedName name="IQ_TOTAL_ASSETS_3YR_ANN_GROWTH">"c1238"</definedName>
    <definedName name="IQ_TOTAL_ASSETS_5YR_ANN_CAGR">"c6143"</definedName>
    <definedName name="IQ_TOTAL_ASSETS_5YR_ANN_GROWTH">"c1239"</definedName>
    <definedName name="IQ_TOTAL_ASSETS_7YR_ANN_CAGR">"c6144"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ST">"c4532"</definedName>
    <definedName name="IQ_TOTAL_DEBT_EXCL_FIN">"c2937"</definedName>
    <definedName name="IQ_TOTAL_DEBT_GUIDANCE">"c4533"</definedName>
    <definedName name="IQ_TOTAL_DEBT_HIGH_EST">"c4534"</definedName>
    <definedName name="IQ_TOTAL_DEBT_HIGH_GUIDANCE">"c4196"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">"c6271"</definedName>
    <definedName name="IQ_TOTAL_DEBT_ISSUED_REIT">"c1255"</definedName>
    <definedName name="IQ_TOTAL_DEBT_ISSUED_UTI">"c1256"</definedName>
    <definedName name="IQ_TOTAL_DEBT_ISSUES_INS">"c1257"</definedName>
    <definedName name="IQ_TOTAL_DEBT_LOW_EST">"c4535"</definedName>
    <definedName name="IQ_TOTAL_DEBT_LOW_GUIDANCE">"c4236"</definedName>
    <definedName name="IQ_TOTAL_DEBT_MEDIAN_EST">"c4536"</definedName>
    <definedName name="IQ_TOTAL_DEBT_NUM_EST">"c4537"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">"c6272"</definedName>
    <definedName name="IQ_TOTAL_DEBT_REPAID_REIT">"c1263"</definedName>
    <definedName name="IQ_TOTAL_DEBT_REPAID_UTI">"c1264"</definedName>
    <definedName name="IQ_TOTAL_DEBT_STDDEV_EST">"c4538"</definedName>
    <definedName name="IQ_TOTAL_DEPOSITS">"c1265"</definedName>
    <definedName name="IQ_TOTAL_DIV_PAID_CF">"c1266"</definedName>
    <definedName name="IQ_TOTAL_EMPLOYEE">"c1522"</definedName>
    <definedName name="IQ_TOTAL_EMPLOYEES">"c1522"</definedName>
    <definedName name="IQ_TOTAL_EQUITY">"c1267"</definedName>
    <definedName name="IQ_TOTAL_EQUITY_10YR_ANN_CAGR">"c6145"</definedName>
    <definedName name="IQ_TOTAL_EQUITY_10YR_ANN_GROWTH">"c1268"</definedName>
    <definedName name="IQ_TOTAL_EQUITY_1YR_ANN_GROWTH">"c1269"</definedName>
    <definedName name="IQ_TOTAL_EQUITY_2YR_ANN_CAGR">"c6146"</definedName>
    <definedName name="IQ_TOTAL_EQUITY_2YR_ANN_GROWTH">"c1270"</definedName>
    <definedName name="IQ_TOTAL_EQUITY_3YR_ANN_CAGR">"c6147"</definedName>
    <definedName name="IQ_TOTAL_EQUITY_3YR_ANN_GROWTH">"c1271"</definedName>
    <definedName name="IQ_TOTAL_EQUITY_5YR_ANN_CAGR">"c6148"</definedName>
    <definedName name="IQ_TOTAL_EQUITY_5YR_ANN_GROWTH">"c1272"</definedName>
    <definedName name="IQ_TOTAL_EQUITY_7YR_ANN_CAGR">"c6149"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">"c6273"</definedName>
    <definedName name="IQ_TOTAL_LIAB_REIT">"c1282"</definedName>
    <definedName name="IQ_TOTAL_LIAB_SHAREHOLD">"c1435"</definedName>
    <definedName name="IQ_TOTAL_LIAB_TOTAL_ASSETS">"c1283"</definedName>
    <definedName name="IQ_TOTAL_LOANS">"c5653"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">"c6274"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ABLE_END_OS">"c5819"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ENSION_OBLIGATION">"c1292"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CAGR">"c6150"</definedName>
    <definedName name="IQ_TOTAL_REV_10YR_ANN_GROWTH">"c1295"</definedName>
    <definedName name="IQ_TOTAL_REV_1YR_ANN_GROWTH">"c1296"</definedName>
    <definedName name="IQ_TOTAL_REV_2YR_ANN_CAGR">"c6151"</definedName>
    <definedName name="IQ_TOTAL_REV_2YR_ANN_GROWTH">"c1297"</definedName>
    <definedName name="IQ_TOTAL_REV_3YR_ANN_CAGR">"c6152"</definedName>
    <definedName name="IQ_TOTAL_REV_3YR_ANN_GROWTH">"c1298"</definedName>
    <definedName name="IQ_TOTAL_REV_5YR_ANN_CAGR">"c6153"</definedName>
    <definedName name="IQ_TOTAL_REV_5YR_ANN_GROWTH">"c1299"</definedName>
    <definedName name="IQ_TOTAL_REV_7YR_ANN_CAGR">"c6154"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">"c6275"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UNUSUAL_BNK">"c5516"</definedName>
    <definedName name="IQ_TOTAL_UNUSUAL_BR">"c5517"</definedName>
    <definedName name="IQ_TOTAL_UNUSUAL_FIN">"c5518"</definedName>
    <definedName name="IQ_TOTAL_UNUSUAL_INS">"c5519"</definedName>
    <definedName name="IQ_TOTAL_UNUSUAL_RE">"c6286"</definedName>
    <definedName name="IQ_TOTAL_UNUSUAL_REIT">"c5520"</definedName>
    <definedName name="IQ_TOTAL_UNUSUAL_UTI">"c5521"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_EQ_INC">"c3611"</definedName>
    <definedName name="IQ_TR_ACQ_EBITDA">"c2381"</definedName>
    <definedName name="IQ_TR_ACQ_EBITDA_EQ_INC">"c3610"</definedName>
    <definedName name="IQ_TR_ACQ_FILING_CURRENCY">"c3033"</definedName>
    <definedName name="IQ_TR_ACQ_FILINGDATE">"c3607"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ERIODDATE">"c3606"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INIT_FILED_DATE">"c3495"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_EQ_INC">"c3609"</definedName>
    <definedName name="IQ_TR_TARGET_EBITDA">"c2334"</definedName>
    <definedName name="IQ_TR_TARGET_EBITDA_EQ_INC">"c3608"</definedName>
    <definedName name="IQ_TR_TARGET_FILING_CURRENCY">"c3034"</definedName>
    <definedName name="IQ_TR_TARGET_FILINGDATE">"c3605"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ERIODDATE">"c3604"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">"c6276"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CAGR">"c6179"</definedName>
    <definedName name="IQ_UFCF_10YR_ANN_GROWTH">"c1948"</definedName>
    <definedName name="IQ_UFCF_1YR_ANN_GROWTH">"c1943"</definedName>
    <definedName name="IQ_UFCF_2YR_ANN_CAGR">"c6175"</definedName>
    <definedName name="IQ_UFCF_2YR_ANN_GROWTH">"c1944"</definedName>
    <definedName name="IQ_UFCF_3YR_ANN_CAGR">"c6176"</definedName>
    <definedName name="IQ_UFCF_3YR_ANN_GROWTH">"c1945"</definedName>
    <definedName name="IQ_UFCF_5YR_ANN_CAGR">"c6177"</definedName>
    <definedName name="IQ_UFCF_5YR_ANN_GROWTH">"c1946"</definedName>
    <definedName name="IQ_UFCF_7YR_ANN_CAGR">"c6178"</definedName>
    <definedName name="IQ_UFCF_7YR_ANN_GROWTH">"c1947"</definedName>
    <definedName name="IQ_UFCF_MARGIN">"c1962"</definedName>
    <definedName name="IQ_ULT_PARENT">"c3037"</definedName>
    <definedName name="IQ_ULT_PARENT_CIQID">"c3039"</definedName>
    <definedName name="IQ_ULT_PARENT_TICKER">"c3038"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">"c6277"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COST_REV_ADJ">"c2951"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ING_CAP">"c3494"</definedName>
    <definedName name="IQ_WORKMEN_WRITTEN">"c1336"</definedName>
    <definedName name="IQ_XDIV_DATE">"c2104"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W">"c2163"</definedName>
    <definedName name="IQ_YTW_DATE">"c2164"</definedName>
    <definedName name="IQ_YTW_DATE_TYPE">"c2165"</definedName>
    <definedName name="IQ_Z_SCORE">"c1339"</definedName>
    <definedName name="Itm">[51]Info!$A$111:$E$1267</definedName>
    <definedName name="J" localSheetId="0">#REF!</definedName>
    <definedName name="J">#REF!</definedName>
    <definedName name="jj" localSheetId="0">{#N/A,#N/A,FALSE,"Annex-I";#N/A,#N/A,FALSE,"Annex-III";#N/A,#N/A,FALSE,"Annex-IV";#N/A,#N/A,FALSE,"Annex-V";#N/A,#N/A,FALSE,"annex V (i)";#N/A,#N/A,FALSE,"Annex-VI";#N/A,#N/A,FALSE,"Annex-VIII";#N/A,#N/A,FALSE,"Annex-VII";#N/A,#N/A,FALSE,"Annex-IX ";#N/A,#N/A,FALSE,"Annexu X (i)";#N/A,#N/A,FALSE,"Annex-X (ii)";#N/A,#N/A,FALSE,"Annex-X (iii)";#N/A,#N/A,FALSE,"Annex-XI (i)";#N/A,#N/A,FALSE,"Annex-XI (ii)";#N/A,#N/A,FALSE,"Annex-XII";#N/A,#N/A,FALSE,"Annex-XIII"}</definedName>
    <definedName name="jj">{#N/A,#N/A,FALSE,"Annex-I";#N/A,#N/A,FALSE,"Annex-III";#N/A,#N/A,FALSE,"Annex-IV";#N/A,#N/A,FALSE,"Annex-V";#N/A,#N/A,FALSE,"annex V (i)";#N/A,#N/A,FALSE,"Annex-VI";#N/A,#N/A,FALSE,"Annex-VIII";#N/A,#N/A,FALSE,"Annex-VII";#N/A,#N/A,FALSE,"Annex-IX ";#N/A,#N/A,FALSE,"Annexu X (i)";#N/A,#N/A,FALSE,"Annex-X (ii)";#N/A,#N/A,FALSE,"Annex-X (iii)";#N/A,#N/A,FALSE,"Annex-XI (i)";#N/A,#N/A,FALSE,"Annex-XI (ii)";#N/A,#N/A,FALSE,"Annex-XII";#N/A,#N/A,FALSE,"Annex-XIII"}</definedName>
    <definedName name="jjjjjjaaaakkka" localSheetId="0">#REF!</definedName>
    <definedName name="jjjjjjaaaakkka">#REF!</definedName>
    <definedName name="K" localSheetId="0">#REF!</definedName>
    <definedName name="K">#REF!</definedName>
    <definedName name="kd" localSheetId="0" hidden="1">[13]CMA!#REF!</definedName>
    <definedName name="kd" hidden="1">[13]CMA!#REF!</definedName>
    <definedName name="kok" localSheetId="0" hidden="1">#REF!</definedName>
    <definedName name="kok" hidden="1">#REF!</definedName>
    <definedName name="L" localSheetId="0">#REF!</definedName>
    <definedName name="L">#REF!</definedName>
    <definedName name="LAB" localSheetId="0">#REF!</definedName>
    <definedName name="LAB">#REF!</definedName>
    <definedName name="LAMADM_40" localSheetId="0">#REF!</definedName>
    <definedName name="LAMADM_40">#REF!</definedName>
    <definedName name="LAMADM_41" localSheetId="0">#REF!</definedName>
    <definedName name="LAMADM_41">#REF!</definedName>
    <definedName name="LAMADM_42" localSheetId="0">#REF!</definedName>
    <definedName name="LAMADM_42">#REF!</definedName>
    <definedName name="LAMADM_43" localSheetId="0">#REF!</definedName>
    <definedName name="LAMADM_43">#REF!</definedName>
    <definedName name="LAMADM_44" localSheetId="0">#REF!</definedName>
    <definedName name="LAMADM_44">#REF!</definedName>
    <definedName name="LAMADM_8" localSheetId="0">#REF!</definedName>
    <definedName name="LAMADM_8">#REF!</definedName>
    <definedName name="LAMDEP_40" localSheetId="0">#REF!</definedName>
    <definedName name="LAMDEP_40">#REF!</definedName>
    <definedName name="LAMDEP_41" localSheetId="0">#REF!</definedName>
    <definedName name="LAMDEP_41">#REF!</definedName>
    <definedName name="LAMDEP_42" localSheetId="0">#REF!</definedName>
    <definedName name="LAMDEP_42">#REF!</definedName>
    <definedName name="LAMDEP_43" localSheetId="0">#REF!</definedName>
    <definedName name="LAMDEP_43">#REF!</definedName>
    <definedName name="LAMDEP_44" localSheetId="0">#REF!</definedName>
    <definedName name="LAMDEP_44">#REF!</definedName>
    <definedName name="LAMDEP_8" localSheetId="0">#REF!</definedName>
    <definedName name="LAMDEP_8">#REF!</definedName>
    <definedName name="Lamination_Costing___Imported_Board._40" localSheetId="0">#REF!</definedName>
    <definedName name="Lamination_Costing___Imported_Board._40">#REF!</definedName>
    <definedName name="Lamination_Costing___Imported_Board._41" localSheetId="0">#REF!</definedName>
    <definedName name="Lamination_Costing___Imported_Board._41">#REF!</definedName>
    <definedName name="Lamination_Costing___Imported_Board._42" localSheetId="0">#REF!</definedName>
    <definedName name="Lamination_Costing___Imported_Board._42">#REF!</definedName>
    <definedName name="Lamination_Costing___Imported_Board._43" localSheetId="0">#REF!</definedName>
    <definedName name="Lamination_Costing___Imported_Board._43">#REF!</definedName>
    <definedName name="Lamination_Costing___Imported_Board._44" localSheetId="0">#REF!</definedName>
    <definedName name="Lamination_Costing___Imported_Board._44">#REF!</definedName>
    <definedName name="Lamination_Costing___Imported_Board._8" localSheetId="0">#REF!</definedName>
    <definedName name="Lamination_Costing___Imported_Board._8">#REF!</definedName>
    <definedName name="Lamination_Division___Cost_of_Imp_Paper._Baggase_40" localSheetId="0">#REF!</definedName>
    <definedName name="Lamination_Division___Cost_of_Imp_Paper._Baggase_40">#REF!</definedName>
    <definedName name="Lamination_Division___Cost_of_Imp_Paper._Baggase_41" localSheetId="0">#REF!</definedName>
    <definedName name="Lamination_Division___Cost_of_Imp_Paper._Baggase_41">#REF!</definedName>
    <definedName name="Lamination_Division___Cost_of_Imp_Paper._Baggase_42" localSheetId="0">#REF!</definedName>
    <definedName name="Lamination_Division___Cost_of_Imp_Paper._Baggase_42">#REF!</definedName>
    <definedName name="Lamination_Division___Cost_of_Imp_Paper._Baggase_43" localSheetId="0">#REF!</definedName>
    <definedName name="Lamination_Division___Cost_of_Imp_Paper._Baggase_43">#REF!</definedName>
    <definedName name="Lamination_Division___Cost_of_Imp_Paper._Baggase_44" localSheetId="0">#REF!</definedName>
    <definedName name="Lamination_Division___Cost_of_Imp_Paper._Baggase_44">#REF!</definedName>
    <definedName name="Lamination_Division___Cost_of_Imp_Paper._Baggase_8" localSheetId="0">#REF!</definedName>
    <definedName name="Lamination_Division___Cost_of_Imp_Paper._Baggase_8">#REF!</definedName>
    <definedName name="Lamination_Division___Thicknesswise_Overheads_Allocation._40" localSheetId="0">#REF!</definedName>
    <definedName name="Lamination_Division___Thicknesswise_Overheads_Allocation._40">#REF!</definedName>
    <definedName name="Lamination_Division___Thicknesswise_Overheads_Allocation._41" localSheetId="0">#REF!</definedName>
    <definedName name="Lamination_Division___Thicknesswise_Overheads_Allocation._41">#REF!</definedName>
    <definedName name="Lamination_Division___Thicknesswise_Overheads_Allocation._42" localSheetId="0">#REF!</definedName>
    <definedName name="Lamination_Division___Thicknesswise_Overheads_Allocation._42">#REF!</definedName>
    <definedName name="Lamination_Division___Thicknesswise_Overheads_Allocation._43" localSheetId="0">#REF!</definedName>
    <definedName name="Lamination_Division___Thicknesswise_Overheads_Allocation._43">#REF!</definedName>
    <definedName name="Lamination_Division___Thicknesswise_Overheads_Allocation._44" localSheetId="0">#REF!</definedName>
    <definedName name="Lamination_Division___Thicknesswise_Overheads_Allocation._44">#REF!</definedName>
    <definedName name="Lamination_Division___Thicknesswise_Overheads_Allocation._8" localSheetId="0">#REF!</definedName>
    <definedName name="Lamination_Division___Thicknesswise_Overheads_Allocation._8">#REF!</definedName>
    <definedName name="Lamination_Division___Thicknesswise_Packing_Cost._40" localSheetId="0">#REF!</definedName>
    <definedName name="Lamination_Division___Thicknesswise_Packing_Cost._40">#REF!</definedName>
    <definedName name="Lamination_Division___Thicknesswise_Packing_Cost._41" localSheetId="0">#REF!</definedName>
    <definedName name="Lamination_Division___Thicknesswise_Packing_Cost._41">#REF!</definedName>
    <definedName name="Lamination_Division___Thicknesswise_Packing_Cost._42" localSheetId="0">#REF!</definedName>
    <definedName name="Lamination_Division___Thicknesswise_Packing_Cost._42">#REF!</definedName>
    <definedName name="Lamination_Division___Thicknesswise_Packing_Cost._43" localSheetId="0">#REF!</definedName>
    <definedName name="Lamination_Division___Thicknesswise_Packing_Cost._43">#REF!</definedName>
    <definedName name="Lamination_Division___Thicknesswise_Packing_Cost._44" localSheetId="0">#REF!</definedName>
    <definedName name="Lamination_Division___Thicknesswise_Packing_Cost._44">#REF!</definedName>
    <definedName name="Lamination_Division___Thicknesswise_Packing_Cost._8" localSheetId="0">#REF!</definedName>
    <definedName name="Lamination_Division___Thicknesswise_Packing_Cost._8">#REF!</definedName>
    <definedName name="Lamination_Division_Production_Plan__in_sqmt_._40" localSheetId="0">#REF!</definedName>
    <definedName name="Lamination_Division_Production_Plan__in_sqmt_._40">#REF!</definedName>
    <definedName name="Lamination_Division_Production_Plan__in_sqmt_._41" localSheetId="0">#REF!</definedName>
    <definedName name="Lamination_Division_Production_Plan__in_sqmt_._41">#REF!</definedName>
    <definedName name="Lamination_Division_Production_Plan__in_sqmt_._42" localSheetId="0">#REF!</definedName>
    <definedName name="Lamination_Division_Production_Plan__in_sqmt_._42">#REF!</definedName>
    <definedName name="Lamination_Division_Production_Plan__in_sqmt_._43" localSheetId="0">#REF!</definedName>
    <definedName name="Lamination_Division_Production_Plan__in_sqmt_._43">#REF!</definedName>
    <definedName name="Lamination_Division_Production_Plan__in_sqmt_._44" localSheetId="0">#REF!</definedName>
    <definedName name="Lamination_Division_Production_Plan__in_sqmt_._44">#REF!</definedName>
    <definedName name="Lamination_Division_Production_Plan__in_sqmt_._8" localSheetId="0">#REF!</definedName>
    <definedName name="Lamination_Division_Production_Plan__in_sqmt_._8">#REF!</definedName>
    <definedName name="LAMINSU_40" localSheetId="0">#REF!</definedName>
    <definedName name="LAMINSU_40">#REF!</definedName>
    <definedName name="LAMINSU_41" localSheetId="0">#REF!</definedName>
    <definedName name="LAMINSU_41">#REF!</definedName>
    <definedName name="LAMINSU_42" localSheetId="0">#REF!</definedName>
    <definedName name="LAMINSU_42">#REF!</definedName>
    <definedName name="LAMINSU_43" localSheetId="0">#REF!</definedName>
    <definedName name="LAMINSU_43">#REF!</definedName>
    <definedName name="LAMINSU_44" localSheetId="0">#REF!</definedName>
    <definedName name="LAMINSU_44">#REF!</definedName>
    <definedName name="LAMINSU_8" localSheetId="0">#REF!</definedName>
    <definedName name="LAMINSU_8">#REF!</definedName>
    <definedName name="LAMINT_40" localSheetId="0">#REF!</definedName>
    <definedName name="LAMINT_40">#REF!</definedName>
    <definedName name="LAMINT_41" localSheetId="0">#REF!</definedName>
    <definedName name="LAMINT_41">#REF!</definedName>
    <definedName name="LAMINT_42" localSheetId="0">#REF!</definedName>
    <definedName name="LAMINT_42">#REF!</definedName>
    <definedName name="LAMINT_43" localSheetId="0">#REF!</definedName>
    <definedName name="LAMINT_43">#REF!</definedName>
    <definedName name="LAMINT_44" localSheetId="0">#REF!</definedName>
    <definedName name="LAMINT_44">#REF!</definedName>
    <definedName name="LAMINT_8" localSheetId="0">#REF!</definedName>
    <definedName name="LAMINT_8">#REF!</definedName>
    <definedName name="Lamiply">NA()</definedName>
    <definedName name="lamoverhaed_40" localSheetId="0">#REF!</definedName>
    <definedName name="lamoverhaed_40">#REF!</definedName>
    <definedName name="lamoverhaed_41" localSheetId="0">#REF!</definedName>
    <definedName name="lamoverhaed_41">#REF!</definedName>
    <definedName name="lamoverhaed_42" localSheetId="0">#REF!</definedName>
    <definedName name="lamoverhaed_42">#REF!</definedName>
    <definedName name="lamoverhaed_43" localSheetId="0">#REF!</definedName>
    <definedName name="lamoverhaed_43">#REF!</definedName>
    <definedName name="lamoverhaed_44" localSheetId="0">#REF!</definedName>
    <definedName name="lamoverhaed_44">#REF!</definedName>
    <definedName name="lamoverhaed_8" localSheetId="0">#REF!</definedName>
    <definedName name="lamoverhaed_8">#REF!</definedName>
    <definedName name="LAMPOW_40" localSheetId="0">#REF!</definedName>
    <definedName name="LAMPOW_40">#REF!</definedName>
    <definedName name="LAMPOW_41" localSheetId="0">#REF!</definedName>
    <definedName name="LAMPOW_41">#REF!</definedName>
    <definedName name="LAMPOW_42" localSheetId="0">#REF!</definedName>
    <definedName name="LAMPOW_42">#REF!</definedName>
    <definedName name="LAMPOW_43" localSheetId="0">#REF!</definedName>
    <definedName name="LAMPOW_43">#REF!</definedName>
    <definedName name="LAMPOW_44" localSheetId="0">#REF!</definedName>
    <definedName name="LAMPOW_44">#REF!</definedName>
    <definedName name="LAMPOW_8" localSheetId="0">#REF!</definedName>
    <definedName name="LAMPOW_8">#REF!</definedName>
    <definedName name="LAMPOWER_40" localSheetId="0">#REF!</definedName>
    <definedName name="LAMPOWER_40">#REF!</definedName>
    <definedName name="LAMPOWER_41" localSheetId="0">#REF!</definedName>
    <definedName name="LAMPOWER_41">#REF!</definedName>
    <definedName name="LAMPOWER_42" localSheetId="0">#REF!</definedName>
    <definedName name="LAMPOWER_42">#REF!</definedName>
    <definedName name="LAMPOWER_43" localSheetId="0">#REF!</definedName>
    <definedName name="LAMPOWER_43">#REF!</definedName>
    <definedName name="LAMPOWER_44" localSheetId="0">#REF!</definedName>
    <definedName name="LAMPOWER_44">#REF!</definedName>
    <definedName name="LAMPOWER_8" localSheetId="0">#REF!</definedName>
    <definedName name="LAMPOWER_8">#REF!</definedName>
    <definedName name="LAMREP_40" localSheetId="0">#REF!</definedName>
    <definedName name="LAMREP_40">#REF!</definedName>
    <definedName name="LAMREP_41" localSheetId="0">#REF!</definedName>
    <definedName name="LAMREP_41">#REF!</definedName>
    <definedName name="LAMREP_42" localSheetId="0">#REF!</definedName>
    <definedName name="LAMREP_42">#REF!</definedName>
    <definedName name="LAMREP_43" localSheetId="0">#REF!</definedName>
    <definedName name="LAMREP_43">#REF!</definedName>
    <definedName name="LAMREP_44" localSheetId="0">#REF!</definedName>
    <definedName name="LAMREP_44">#REF!</definedName>
    <definedName name="LAMREP_8" localSheetId="0">#REF!</definedName>
    <definedName name="LAMREP_8">#REF!</definedName>
    <definedName name="LAMSALWG_40" localSheetId="0">#REF!</definedName>
    <definedName name="LAMSALWG_40">#REF!</definedName>
    <definedName name="LAMSALWG_41" localSheetId="0">#REF!</definedName>
    <definedName name="LAMSALWG_41">#REF!</definedName>
    <definedName name="LAMSALWG_42" localSheetId="0">#REF!</definedName>
    <definedName name="LAMSALWG_42">#REF!</definedName>
    <definedName name="LAMSALWG_43" localSheetId="0">#REF!</definedName>
    <definedName name="LAMSALWG_43">#REF!</definedName>
    <definedName name="LAMSALWG_44" localSheetId="0">#REF!</definedName>
    <definedName name="LAMSALWG_44">#REF!</definedName>
    <definedName name="LAMSALWG_8" localSheetId="0">#REF!</definedName>
    <definedName name="LAMSALWG_8">#REF!</definedName>
    <definedName name="LAMSTORE_40" localSheetId="0">#REF!</definedName>
    <definedName name="LAMSTORE_40">#REF!</definedName>
    <definedName name="LAMSTORE_41" localSheetId="0">#REF!</definedName>
    <definedName name="LAMSTORE_41">#REF!</definedName>
    <definedName name="LAMSTORE_42" localSheetId="0">#REF!</definedName>
    <definedName name="LAMSTORE_42">#REF!</definedName>
    <definedName name="LAMSTORE_43" localSheetId="0">#REF!</definedName>
    <definedName name="LAMSTORE_43">#REF!</definedName>
    <definedName name="LAMSTORE_44" localSheetId="0">#REF!</definedName>
    <definedName name="LAMSTORE_44">#REF!</definedName>
    <definedName name="LAMSTORE_8" localSheetId="0">#REF!</definedName>
    <definedName name="LAMSTORE_8">#REF!</definedName>
    <definedName name="LANDED_COST_OF_GARJAN_TIMBER" localSheetId="0">#REF!</definedName>
    <definedName name="LANDED_COST_OF_GARJAN_TIMBER">#REF!</definedName>
    <definedName name="LANDED_COST_OF_GARJAN_TIMBER_40" localSheetId="0">#REF!</definedName>
    <definedName name="LANDED_COST_OF_GARJAN_TIMBER_40">#REF!</definedName>
    <definedName name="LANDED_COST_OF_GARJAN_TIMBER_41" localSheetId="0">#REF!</definedName>
    <definedName name="LANDED_COST_OF_GARJAN_TIMBER_41">#REF!</definedName>
    <definedName name="LANDED_COST_OF_GARJAN_TIMBER_42" localSheetId="0">#REF!</definedName>
    <definedName name="LANDED_COST_OF_GARJAN_TIMBER_42">#REF!</definedName>
    <definedName name="LANDED_COST_OF_GARJAN_TIMBER_43" localSheetId="0">#REF!</definedName>
    <definedName name="LANDED_COST_OF_GARJAN_TIMBER_43">#REF!</definedName>
    <definedName name="LANDED_COST_OF_GARJAN_TIMBER_44" localSheetId="0">#REF!</definedName>
    <definedName name="LANDED_COST_OF_GARJAN_TIMBER_44">#REF!</definedName>
    <definedName name="LANDED_COST_OF_GARJAN_TIMBER_8" localSheetId="0">#REF!</definedName>
    <definedName name="LANDED_COST_OF_GARJAN_TIMBER_8">#REF!</definedName>
    <definedName name="LANDED_COST_OF_PAPER" localSheetId="0">#REF!</definedName>
    <definedName name="LANDED_COST_OF_PAPER">#REF!</definedName>
    <definedName name="LANDED_COST_OF_PAPER_40" localSheetId="0">#REF!</definedName>
    <definedName name="LANDED_COST_OF_PAPER_40">#REF!</definedName>
    <definedName name="LANDED_COST_OF_PAPER_41" localSheetId="0">#REF!</definedName>
    <definedName name="LANDED_COST_OF_PAPER_41">#REF!</definedName>
    <definedName name="LANDED_COST_OF_PAPER_42" localSheetId="0">#REF!</definedName>
    <definedName name="LANDED_COST_OF_PAPER_42">#REF!</definedName>
    <definedName name="LANDED_COST_OF_PAPER_43" localSheetId="0">#REF!</definedName>
    <definedName name="LANDED_COST_OF_PAPER_43">#REF!</definedName>
    <definedName name="LANDED_COST_OF_PAPER_44" localSheetId="0">#REF!</definedName>
    <definedName name="LANDED_COST_OF_PAPER_44">#REF!</definedName>
    <definedName name="LANDED_COST_OF_PAPER_8" localSheetId="0">#REF!</definedName>
    <definedName name="LANDED_COST_OF_PAPER_8">#REF!</definedName>
    <definedName name="Last_Row" localSheetId="0">IF('Plant Capacity working'!Values_Entered,Header_Row+'Plant Capacity working'!Number_of_Payments,Header_Row)</definedName>
    <definedName name="Last_Row">IF(Values_Entered,Header_Row+Number_of_Payments,Header_Row)</definedName>
    <definedName name="LASTDATE">[52]INPUTMISC!$B$3</definedName>
    <definedName name="led">[53]Ledger!$A$8:$D$970</definedName>
    <definedName name="LINK1" localSheetId="0">#REF!</definedName>
    <definedName name="LINK1">#REF!</definedName>
    <definedName name="LINK10" localSheetId="0">#REF!</definedName>
    <definedName name="LINK10">#REF!</definedName>
    <definedName name="LINK2" localSheetId="0">#REF!</definedName>
    <definedName name="LINK2">#REF!</definedName>
    <definedName name="LINK3" localSheetId="0">#REF!</definedName>
    <definedName name="LINK3">#REF!</definedName>
    <definedName name="LINK4" localSheetId="0">#REF!</definedName>
    <definedName name="LINK4">#REF!</definedName>
    <definedName name="LINK5" localSheetId="0">#REF!</definedName>
    <definedName name="LINK5">#REF!</definedName>
    <definedName name="LINK6" localSheetId="0">#REF!</definedName>
    <definedName name="LINK6">#REF!</definedName>
    <definedName name="LINK7" localSheetId="0">#REF!</definedName>
    <definedName name="LINK7">#REF!</definedName>
    <definedName name="LINK8" localSheetId="0">#REF!</definedName>
    <definedName name="LINK8">#REF!</definedName>
    <definedName name="LINK9" localSheetId="0">#REF!</definedName>
    <definedName name="LINK9">#REF!</definedName>
    <definedName name="LIST" localSheetId="0">[25]LIST!$G$25:$K$96</definedName>
    <definedName name="LIST">[26]LIST!$G$25:$K$96</definedName>
    <definedName name="LIST1" localSheetId="0">[25]LIST!$G$25:$G$96</definedName>
    <definedName name="LIST1">[26]LIST!$G$25:$G$96</definedName>
    <definedName name="LL" localSheetId="0">#REF!</definedName>
    <definedName name="LL">#REF!</definedName>
    <definedName name="LL_40" localSheetId="0">#REF!</definedName>
    <definedName name="LL_40">#REF!</definedName>
    <definedName name="LL_41" localSheetId="0">#REF!</definedName>
    <definedName name="LL_41">#REF!</definedName>
    <definedName name="LL_42" localSheetId="0">#REF!</definedName>
    <definedName name="LL_42">#REF!</definedName>
    <definedName name="LL_43" localSheetId="0">#REF!</definedName>
    <definedName name="LL_43">#REF!</definedName>
    <definedName name="LL_44" localSheetId="0">#REF!</definedName>
    <definedName name="LL_44">#REF!</definedName>
    <definedName name="LL_8" localSheetId="0">#REF!</definedName>
    <definedName name="LL_8">#REF!</definedName>
    <definedName name="Loan_Amount">'[40]Amortization Table'!$D$6</definedName>
    <definedName name="Loan_Start">'[40]Amortization Table'!$D$10</definedName>
    <definedName name="Loan_Years">'[40]Amortization Table'!$D$8</definedName>
    <definedName name="loannpv" localSheetId="0">[37]loans!#REF!</definedName>
    <definedName name="loannpv">[37]loans!#REF!</definedName>
    <definedName name="MACROS" localSheetId="0">#REF!</definedName>
    <definedName name="MACROS">#REF!</definedName>
    <definedName name="margin" localSheetId="0">{#N/A,#N/A,FALSE,"Aging Summary";#N/A,#N/A,FALSE,"Ratio Analysis";#N/A,#N/A,FALSE,"Test 120 Day Accts";#N/A,#N/A,FALSE,"Tickmarks"}</definedName>
    <definedName name="margin">{#N/A,#N/A,FALSE,"Aging Summary";#N/A,#N/A,FALSE,"Ratio Analysis";#N/A,#N/A,FALSE,"Test 120 Day Accts";#N/A,#N/A,FALSE,"Tickmarks"}</definedName>
    <definedName name="MARK" localSheetId="0">'[27]Prof B &amp; C'!$B$1:$J$112</definedName>
    <definedName name="MARK">'[26]Prof B &amp; C'!$B$1:$J$112</definedName>
    <definedName name="mc" localSheetId="0">#REF!</definedName>
    <definedName name="mc">#REF!</definedName>
    <definedName name="mc_40" localSheetId="0">#REF!</definedName>
    <definedName name="mc_40">#REF!</definedName>
    <definedName name="mc_41" localSheetId="0">#REF!</definedName>
    <definedName name="mc_41">#REF!</definedName>
    <definedName name="mc_42" localSheetId="0">#REF!</definedName>
    <definedName name="mc_42">#REF!</definedName>
    <definedName name="mc_43" localSheetId="0">#REF!</definedName>
    <definedName name="mc_43">#REF!</definedName>
    <definedName name="mc_44" localSheetId="0">#REF!</definedName>
    <definedName name="mc_44">#REF!</definedName>
    <definedName name="mc_8" localSheetId="0">#REF!</definedName>
    <definedName name="mc_8">#REF!</definedName>
    <definedName name="MISC.EXPENSES" localSheetId="0">#REF!</definedName>
    <definedName name="MISC.EXPENSES">#REF!</definedName>
    <definedName name="MISC_EXPENSES">"#ref!"</definedName>
    <definedName name="MPLY" localSheetId="0">#REF!</definedName>
    <definedName name="MPLY">#REF!</definedName>
    <definedName name="Net_Profit___Loss._40" localSheetId="0">#REF!</definedName>
    <definedName name="Net_Profit___Loss._40">#REF!</definedName>
    <definedName name="Net_Profit___Loss._41" localSheetId="0">#REF!</definedName>
    <definedName name="Net_Profit___Loss._41">#REF!</definedName>
    <definedName name="Net_Profit___Loss._42" localSheetId="0">#REF!</definedName>
    <definedName name="Net_Profit___Loss._42">#REF!</definedName>
    <definedName name="Net_Profit___Loss._43" localSheetId="0">#REF!</definedName>
    <definedName name="Net_Profit___Loss._43">#REF!</definedName>
    <definedName name="Net_Profit___Loss._44" localSheetId="0">#REF!</definedName>
    <definedName name="Net_Profit___Loss._44">#REF!</definedName>
    <definedName name="Net_Profit___Loss._8" localSheetId="0">#REF!</definedName>
    <definedName name="Net_Profit___Loss._8">#REF!</definedName>
    <definedName name="New" localSheetId="0" hidden="1">{#N/A,#N/A,FALSE,"Aging Summary";#N/A,#N/A,FALSE,"Ratio Analysis";#N/A,#N/A,FALSE,"Test 120 Day Accts";#N/A,#N/A,FALSE,"Tickmarks"}</definedName>
    <definedName name="New" hidden="1">{#N/A,#N/A,FALSE,"Aging Summary";#N/A,#N/A,FALSE,"Ratio Analysis";#N/A,#N/A,FALSE,"Test 120 Day Accts";#N/A,#N/A,FALSE,"Tickmarks"}</definedName>
    <definedName name="newpack_40" localSheetId="0">#REF!</definedName>
    <definedName name="newpack_40">#REF!</definedName>
    <definedName name="newpack_41" localSheetId="0">#REF!</definedName>
    <definedName name="newpack_41">#REF!</definedName>
    <definedName name="newpack_42" localSheetId="0">#REF!</definedName>
    <definedName name="newpack_42">#REF!</definedName>
    <definedName name="newpack_43" localSheetId="0">#REF!</definedName>
    <definedName name="newpack_43">#REF!</definedName>
    <definedName name="newpack_44" localSheetId="0">#REF!</definedName>
    <definedName name="newpack_44">#REF!</definedName>
    <definedName name="newpack_8" localSheetId="0">#REF!</definedName>
    <definedName name="newpack_8">#REF!</definedName>
    <definedName name="nn" localSheetId="0">#REF!</definedName>
    <definedName name="nn">#REF!</definedName>
    <definedName name="nnnnnnnnnn" localSheetId="0" hidden="1">{#N/A,#N/A,FALSE,"Status of Projects";#N/A,#N/A,FALSE,"CEA-TEC";#N/A,#N/A,FALSE,"U-Constr.";#N/A,#N/A,FALSE,"summary";#N/A,#N/A,FALSE,"PPP-3 yrs"}</definedName>
    <definedName name="nnnnnnnnnn" hidden="1">{#N/A,#N/A,FALSE,"Status of Projects";#N/A,#N/A,FALSE,"CEA-TEC";#N/A,#N/A,FALSE,"U-Constr.";#N/A,#N/A,FALSE,"summary";#N/A,#N/A,FALSE,"PPP-3 yrs"}</definedName>
    <definedName name="NON_TEAK_PLYWOOD" localSheetId="0">#REF!</definedName>
    <definedName name="NON_TEAK_PLYWOOD">#REF!</definedName>
    <definedName name="NON_TEAK_PLYWOOD_40" localSheetId="0">#REF!</definedName>
    <definedName name="NON_TEAK_PLYWOOD_40">#REF!</definedName>
    <definedName name="NON_TEAK_PLYWOOD_41" localSheetId="0">#REF!</definedName>
    <definedName name="NON_TEAK_PLYWOOD_41">#REF!</definedName>
    <definedName name="NON_TEAK_PLYWOOD_42" localSheetId="0">#REF!</definedName>
    <definedName name="NON_TEAK_PLYWOOD_42">#REF!</definedName>
    <definedName name="NON_TEAK_PLYWOOD_43" localSheetId="0">#REF!</definedName>
    <definedName name="NON_TEAK_PLYWOOD_43">#REF!</definedName>
    <definedName name="NON_TEAK_PLYWOOD_44" localSheetId="0">#REF!</definedName>
    <definedName name="NON_TEAK_PLYWOOD_44">#REF!</definedName>
    <definedName name="NON_TEAK_PLYWOOD_8" localSheetId="0">#REF!</definedName>
    <definedName name="NON_TEAK_PLYWOOD_8">#REF!</definedName>
    <definedName name="NONTEAKAVG" localSheetId="0">#REF!</definedName>
    <definedName name="NONTEAKAVG">#REF!</definedName>
    <definedName name="NONTEAKSALES" localSheetId="0">#REF!</definedName>
    <definedName name="NONTEAKSALES">#REF!</definedName>
    <definedName name="NONTEAKSALES_40" localSheetId="0">#REF!</definedName>
    <definedName name="NONTEAKSALES_40">#REF!</definedName>
    <definedName name="NONTEAKSALES_41" localSheetId="0">#REF!</definedName>
    <definedName name="NONTEAKSALES_41">#REF!</definedName>
    <definedName name="NONTEAKSALES_42" localSheetId="0">#REF!</definedName>
    <definedName name="NONTEAKSALES_42">#REF!</definedName>
    <definedName name="NONTEAKSALES_43" localSheetId="0">#REF!</definedName>
    <definedName name="NONTEAKSALES_43">#REF!</definedName>
    <definedName name="NONTEAKSALES_44" localSheetId="0">#REF!</definedName>
    <definedName name="NONTEAKSALES_44">#REF!</definedName>
    <definedName name="NONTEAKSALES_8" localSheetId="0">#REF!</definedName>
    <definedName name="NONTEAKSALES_8">#REF!</definedName>
    <definedName name="NOTES" localSheetId="0">#REF!</definedName>
    <definedName name="NOTES">#REF!</definedName>
    <definedName name="NPK" localSheetId="0" hidden="1">{#N/A,#N/A,TRUE,"TITLE";#N/A,#N/A,TRUE,"SKILL";#N/A,#N/A,TRUE,"ORGCHRT";#N/A,#N/A,TRUE,"MIS";#N/A,#N/A,TRUE,"PITHAMPUR";#N/A,#N/A,TRUE,"ACCOUNTS";#N/A,#N/A,TRUE,"R&amp;D";#N/A,#N/A,TRUE,"W.S.-FOUNDRY";#N/A,#N/A,TRUE,"PROCURE";#N/A,#N/A,TRUE,"CIVIL";#N/A,#N/A,TRUE,"SODAASH";#N/A,#N/A,TRUE,"CCMARINE";#N/A,#N/A,TRUE,"SALT";#N/A,#N/A,TRUE,"CEMENT";#N/A,#N/A,TRUE,"HOSPITAL";#N/A,#N/A,TRUE,"ADMIN-PERS";#N/A,#N/A,TRUE,"MATERIALS";#N/A,#N/A,TRUE,"PRO.INSP-SAFETY";#N/A,#N/A,TRUE,"ELECTRICAL";#N/A,#N/A,TRUE,"POWERHOUSE";#N/A,#N/A,TRUE,"MAINTENANCE"}</definedName>
    <definedName name="NPK" hidden="1">{#N/A,#N/A,TRUE,"TITLE";#N/A,#N/A,TRUE,"SKILL";#N/A,#N/A,TRUE,"ORGCHRT";#N/A,#N/A,TRUE,"MIS";#N/A,#N/A,TRUE,"PITHAMPUR";#N/A,#N/A,TRUE,"ACCOUNTS";#N/A,#N/A,TRUE,"R&amp;D";#N/A,#N/A,TRUE,"W.S.-FOUNDRY";#N/A,#N/A,TRUE,"PROCURE";#N/A,#N/A,TRUE,"CIVIL";#N/A,#N/A,TRUE,"SODAASH";#N/A,#N/A,TRUE,"CCMARINE";#N/A,#N/A,TRUE,"SALT";#N/A,#N/A,TRUE,"CEMENT";#N/A,#N/A,TRUE,"HOSPITAL";#N/A,#N/A,TRUE,"ADMIN-PERS";#N/A,#N/A,TRUE,"MATERIALS";#N/A,#N/A,TRUE,"PRO.INSP-SAFETY";#N/A,#N/A,TRUE,"ELECTRICAL";#N/A,#N/A,TRUE,"POWERHOUSE";#N/A,#N/A,TRUE,"MAINTENANCE"}</definedName>
    <definedName name="ntc_40" localSheetId="0">#REF!</definedName>
    <definedName name="ntc_40">#REF!</definedName>
    <definedName name="ntc_41" localSheetId="0">#REF!</definedName>
    <definedName name="ntc_41">#REF!</definedName>
    <definedName name="ntc_42" localSheetId="0">#REF!</definedName>
    <definedName name="ntc_42">#REF!</definedName>
    <definedName name="ntc_43" localSheetId="0">#REF!</definedName>
    <definedName name="ntc_43">#REF!</definedName>
    <definedName name="ntc_44" localSheetId="0">#REF!</definedName>
    <definedName name="ntc_44">#REF!</definedName>
    <definedName name="ntc_8" localSheetId="0">#REF!</definedName>
    <definedName name="ntc_8">#REF!</definedName>
    <definedName name="NTREAL" localSheetId="0">#REF!</definedName>
    <definedName name="NTREAL">#REF!</definedName>
    <definedName name="Num_Pmt_Per_Year" localSheetId="0">#REF!</definedName>
    <definedName name="Num_Pmt_Per_Year">#REF!</definedName>
    <definedName name="Number_of_Payments" localSheetId="0">MATCH(0.01,End_Bal,-1)+1</definedName>
    <definedName name="Number_of_Payments">MATCH(0.01,End_Bal,-1)+1</definedName>
    <definedName name="OLE_LINK15" localSheetId="0">[54]Notes!#REF!</definedName>
    <definedName name="OLE_LINK15">[55]Notes!#REF!</definedName>
    <definedName name="OLE_LINK16" localSheetId="0">[54]Notes!#REF!</definedName>
    <definedName name="OLE_LINK16">[55]Notes!#REF!</definedName>
    <definedName name="OLE_LINK19" localSheetId="0">[54]Notes!#REF!</definedName>
    <definedName name="OLE_LINK19">[55]Notes!#REF!</definedName>
    <definedName name="OLE_LINK23" localSheetId="0">[54]Notes!#REF!</definedName>
    <definedName name="OLE_LINK23">[55]Notes!#REF!</definedName>
    <definedName name="OLE_LINK26" localSheetId="0">[54]Notes!#REF!</definedName>
    <definedName name="OLE_LINK26">[55]Notes!#REF!</definedName>
    <definedName name="OLE_LINK41" localSheetId="0">[54]Notes!#REF!</definedName>
    <definedName name="OLE_LINK41">[55]Notes!#REF!</definedName>
    <definedName name="OLE_LINK7" localSheetId="0">[54]Notes!#REF!</definedName>
    <definedName name="OLE_LINK7">[55]Notes!#REF!</definedName>
    <definedName name="OPGSTOCK" localSheetId="0">[56]Opg_stock!$F$28:$AP$112</definedName>
    <definedName name="OPGSTOCK">[57]Opg_stock!$F$28:$AP$112</definedName>
    <definedName name="OZA">[23]value!$A$6:$A$50</definedName>
    <definedName name="P" localSheetId="0">#REF!</definedName>
    <definedName name="P">#REF!</definedName>
    <definedName name="PACKING" localSheetId="0">#REF!</definedName>
    <definedName name="PACKING">#REF!</definedName>
    <definedName name="PACKMAT" localSheetId="0">[25]PACKMAT!$F$15:$AN$96</definedName>
    <definedName name="PACKMAT">[26]PACKMAT!$F$15:$AN$96</definedName>
    <definedName name="PACKMATSTD" localSheetId="0">[27]PACKMATSTD!$F$14:$O$96</definedName>
    <definedName name="PACKMATSTD">[26]PACKMATSTD!$F$14:$O$96</definedName>
    <definedName name="PAGE_NO_4" localSheetId="0">#REF!</definedName>
    <definedName name="PAGE_NO_4">#REF!</definedName>
    <definedName name="PAGE1" localSheetId="0">#REF!</definedName>
    <definedName name="PAGE1">#REF!</definedName>
    <definedName name="page15" localSheetId="0">#REF!</definedName>
    <definedName name="page15">#REF!</definedName>
    <definedName name="PAGE2" localSheetId="0">#REF!</definedName>
    <definedName name="PAGE2">#REF!</definedName>
    <definedName name="PAGE3" localSheetId="0">#REF!</definedName>
    <definedName name="PAGE3">#REF!</definedName>
    <definedName name="PAPBAGASE" localSheetId="0">#REF!</definedName>
    <definedName name="PAPBAGASE">#REF!</definedName>
    <definedName name="PAPBAGASE_40" localSheetId="0">#REF!</definedName>
    <definedName name="PAPBAGASE_40">#REF!</definedName>
    <definedName name="PAPBAGASE_41" localSheetId="0">#REF!</definedName>
    <definedName name="PAPBAGASE_41">#REF!</definedName>
    <definedName name="PAPBAGASE_42" localSheetId="0">#REF!</definedName>
    <definedName name="PAPBAGASE_42">#REF!</definedName>
    <definedName name="PAPBAGASE_43" localSheetId="0">#REF!</definedName>
    <definedName name="PAPBAGASE_43">#REF!</definedName>
    <definedName name="PAPBAGASE_44" localSheetId="0">#REF!</definedName>
    <definedName name="PAPBAGASE_44">#REF!</definedName>
    <definedName name="PAPBAGASE_8" localSheetId="0">#REF!</definedName>
    <definedName name="PAPBAGASE_8">#REF!</definedName>
    <definedName name="PAPWOOD" localSheetId="0">#REF!</definedName>
    <definedName name="PAPWOOD">#REF!</definedName>
    <definedName name="PAPWOOD_40" localSheetId="0">#REF!</definedName>
    <definedName name="PAPWOOD_40">#REF!</definedName>
    <definedName name="PAPWOOD_41" localSheetId="0">#REF!</definedName>
    <definedName name="PAPWOOD_41">#REF!</definedName>
    <definedName name="PAPWOOD_42" localSheetId="0">#REF!</definedName>
    <definedName name="PAPWOOD_42">#REF!</definedName>
    <definedName name="PAPWOOD_43" localSheetId="0">#REF!</definedName>
    <definedName name="PAPWOOD_43">#REF!</definedName>
    <definedName name="PAPWOOD_44" localSheetId="0">#REF!</definedName>
    <definedName name="PAPWOOD_44">#REF!</definedName>
    <definedName name="PAPWOOD_8" localSheetId="0">#REF!</definedName>
    <definedName name="PAPWOOD_8">#REF!</definedName>
    <definedName name="PATH" localSheetId="0">#REF!</definedName>
    <definedName name="PATH">#REF!</definedName>
    <definedName name="Pay_Num" localSheetId="0">#REF!</definedName>
    <definedName name="Pay_Num">#REF!</definedName>
    <definedName name="PERK" localSheetId="0">#REF!</definedName>
    <definedName name="PERK">#REF!</definedName>
    <definedName name="PF______MOTHER_PLY" localSheetId="0">#REF!</definedName>
    <definedName name="PF______MOTHER_PLY">#REF!</definedName>
    <definedName name="PF______MOTHER_PLY_40" localSheetId="0">#REF!</definedName>
    <definedName name="PF______MOTHER_PLY_40">#REF!</definedName>
    <definedName name="PF______MOTHER_PLY_41" localSheetId="0">#REF!</definedName>
    <definedName name="PF______MOTHER_PLY_41">#REF!</definedName>
    <definedName name="PF______MOTHER_PLY_42" localSheetId="0">#REF!</definedName>
    <definedName name="PF______MOTHER_PLY_42">#REF!</definedName>
    <definedName name="PF______MOTHER_PLY_43" localSheetId="0">#REF!</definedName>
    <definedName name="PF______MOTHER_PLY_43">#REF!</definedName>
    <definedName name="PF______MOTHER_PLY_44" localSheetId="0">#REF!</definedName>
    <definedName name="PF______MOTHER_PLY_44">#REF!</definedName>
    <definedName name="PF______MOTHER_PLY_8" localSheetId="0">#REF!</definedName>
    <definedName name="PF______MOTHER_PLY_8">#REF!</definedName>
    <definedName name="PF_BB_A_Grade" localSheetId="0">#REF!</definedName>
    <definedName name="PF_BB_A_Grade">#REF!</definedName>
    <definedName name="PF_BB_A_Grade_40" localSheetId="0">#REF!</definedName>
    <definedName name="PF_BB_A_Grade_40">#REF!</definedName>
    <definedName name="PF_BB_A_Grade_41" localSheetId="0">#REF!</definedName>
    <definedName name="PF_BB_A_Grade_41">#REF!</definedName>
    <definedName name="PF_BB_A_Grade_42" localSheetId="0">#REF!</definedName>
    <definedName name="PF_BB_A_Grade_42">#REF!</definedName>
    <definedName name="PF_BB_A_Grade_43" localSheetId="0">#REF!</definedName>
    <definedName name="PF_BB_A_Grade_43">#REF!</definedName>
    <definedName name="PF_BB_A_Grade_44" localSheetId="0">#REF!</definedName>
    <definedName name="PF_BB_A_Grade_44">#REF!</definedName>
    <definedName name="PF_BB_A_Grade_8" localSheetId="0">#REF!</definedName>
    <definedName name="PF_BB_A_Grade_8">#REF!</definedName>
    <definedName name="PF_Ply_A_Grade" localSheetId="0">#REF!</definedName>
    <definedName name="PF_Ply_A_Grade">#REF!</definedName>
    <definedName name="PF_Ply_A_Grade_40" localSheetId="0">#REF!</definedName>
    <definedName name="PF_Ply_A_Grade_40">#REF!</definedName>
    <definedName name="PF_Ply_A_Grade_41" localSheetId="0">#REF!</definedName>
    <definedName name="PF_Ply_A_Grade_41">#REF!</definedName>
    <definedName name="PF_Ply_A_Grade_42" localSheetId="0">#REF!</definedName>
    <definedName name="PF_Ply_A_Grade_42">#REF!</definedName>
    <definedName name="PF_Ply_A_Grade_43" localSheetId="0">#REF!</definedName>
    <definedName name="PF_Ply_A_Grade_43">#REF!</definedName>
    <definedName name="PF_Ply_A_Grade_44" localSheetId="0">#REF!</definedName>
    <definedName name="PF_Ply_A_Grade_44">#REF!</definedName>
    <definedName name="PF_Ply_A_Grade_8" localSheetId="0">#REF!</definedName>
    <definedName name="PF_Ply_A_Grade_8">#REF!</definedName>
    <definedName name="PFC" localSheetId="0">#REF!</definedName>
    <definedName name="PFC">#REF!</definedName>
    <definedName name="PFC_40" localSheetId="0">#REF!</definedName>
    <definedName name="PFC_40">#REF!</definedName>
    <definedName name="PFC_41" localSheetId="0">#REF!</definedName>
    <definedName name="PFC_41">#REF!</definedName>
    <definedName name="PFC_42" localSheetId="0">#REF!</definedName>
    <definedName name="PFC_42">#REF!</definedName>
    <definedName name="PFC_43" localSheetId="0">#REF!</definedName>
    <definedName name="PFC_43">#REF!</definedName>
    <definedName name="PFC_44" localSheetId="0">#REF!</definedName>
    <definedName name="PFC_44">#REF!</definedName>
    <definedName name="PFC_8" localSheetId="0">#REF!</definedName>
    <definedName name="PFC_8">#REF!</definedName>
    <definedName name="PFSALES" localSheetId="0">#REF!</definedName>
    <definedName name="PFSALES">#REF!</definedName>
    <definedName name="PFSALES_40" localSheetId="0">#REF!</definedName>
    <definedName name="PFSALES_40">#REF!</definedName>
    <definedName name="PFSALES_41" localSheetId="0">#REF!</definedName>
    <definedName name="PFSALES_41">#REF!</definedName>
    <definedName name="PFSALES_42" localSheetId="0">#REF!</definedName>
    <definedName name="PFSALES_42">#REF!</definedName>
    <definedName name="PFSALES_43" localSheetId="0">#REF!</definedName>
    <definedName name="PFSALES_43">#REF!</definedName>
    <definedName name="PFSALES_44" localSheetId="0">#REF!</definedName>
    <definedName name="PFSALES_44">#REF!</definedName>
    <definedName name="PFSALES_8" localSheetId="0">#REF!</definedName>
    <definedName name="PFSALES_8">#REF!</definedName>
    <definedName name="PFUEL" localSheetId="0">#REF!</definedName>
    <definedName name="PFUEL">#REF!</definedName>
    <definedName name="Ph.0809" localSheetId="0" hidden="1">{#N/A,#N/A,TRUE,"PR-QTY-LYE";#N/A,#N/A,TRUE,"PR-COST-LYE";#N/A,#N/A,TRUE,"PR-QTY-FLK";#N/A,#N/A,TRUE,"PR-COST-FLK"}</definedName>
    <definedName name="Ph.0809" hidden="1">{#N/A,#N/A,TRUE,"PR-QTY-LYE";#N/A,#N/A,TRUE,"PR-COST-LYE";#N/A,#N/A,TRUE,"PR-QTY-FLK";#N/A,#N/A,TRUE,"PR-COST-FLK"}</definedName>
    <definedName name="pkg" localSheetId="0" hidden="1">{#N/A,#N/A,TRUE,"9&amp;10";#N/A,#N/A,TRUE,"11&amp;12";#N/A,#N/A,TRUE,"13to18";#N/A,#N/A,TRUE,"19A";#N/A,#N/A,TRUE,"19B20&amp;21";#N/A,#N/A,TRUE,"22&amp;23";#N/A,#N/A,TRUE,"24";#N/A,#N/A,TRUE,"25&amp;26";#N/A,#N/A,TRUE,"27";#N/A,#N/A,TRUE,"28"}</definedName>
    <definedName name="pkg" hidden="1">{#N/A,#N/A,TRUE,"9&amp;10";#N/A,#N/A,TRUE,"11&amp;12";#N/A,#N/A,TRUE,"13to18";#N/A,#N/A,TRUE,"19A";#N/A,#N/A,TRUE,"19B20&amp;21";#N/A,#N/A,TRUE,"22&amp;23";#N/A,#N/A,TRUE,"24";#N/A,#N/A,TRUE,"25&amp;26";#N/A,#N/A,TRUE,"27";#N/A,#N/A,TRUE,"28"}</definedName>
    <definedName name="PL" localSheetId="0">#REF!</definedName>
    <definedName name="PL">#REF!</definedName>
    <definedName name="PL_40" localSheetId="0">#REF!</definedName>
    <definedName name="PL_40">#REF!</definedName>
    <definedName name="PL_41" localSheetId="0">#REF!</definedName>
    <definedName name="PL_41">#REF!</definedName>
    <definedName name="PL_42" localSheetId="0">#REF!</definedName>
    <definedName name="PL_42">#REF!</definedName>
    <definedName name="PL_43" localSheetId="0">#REF!</definedName>
    <definedName name="PL_43">#REF!</definedName>
    <definedName name="PL_44" localSheetId="0">#REF!</definedName>
    <definedName name="PL_44">#REF!</definedName>
    <definedName name="PL_8" localSheetId="0">#REF!</definedName>
    <definedName name="PL_8">#REF!</definedName>
    <definedName name="PL1_1" localSheetId="0">#REF!</definedName>
    <definedName name="PL1_1">#REF!</definedName>
    <definedName name="PL1_2" localSheetId="0">#REF!</definedName>
    <definedName name="PL1_2">#REF!</definedName>
    <definedName name="PL1_3" localSheetId="0">#REF!</definedName>
    <definedName name="PL1_3">#REF!</definedName>
    <definedName name="PL11_1" localSheetId="0">#REF!</definedName>
    <definedName name="PL11_1">#REF!</definedName>
    <definedName name="PL11_2" localSheetId="0">#REF!</definedName>
    <definedName name="PL11_2">#REF!</definedName>
    <definedName name="PL11_3" localSheetId="0">#REF!</definedName>
    <definedName name="PL11_3">#REF!</definedName>
    <definedName name="PL11_4" localSheetId="0">#REF!</definedName>
    <definedName name="PL11_4">#REF!</definedName>
    <definedName name="PL15_1" localSheetId="0">#REF!</definedName>
    <definedName name="PL15_1">#REF!</definedName>
    <definedName name="PL15_2" localSheetId="0">#REF!</definedName>
    <definedName name="PL15_2">#REF!</definedName>
    <definedName name="PL15_3" localSheetId="0">#REF!</definedName>
    <definedName name="PL15_3">#REF!</definedName>
    <definedName name="PL16_1" localSheetId="0">#REF!</definedName>
    <definedName name="PL16_1">#REF!</definedName>
    <definedName name="PL16_2" localSheetId="0">#REF!</definedName>
    <definedName name="PL16_2">#REF!</definedName>
    <definedName name="PL17_1" localSheetId="0">#REF!</definedName>
    <definedName name="PL17_1">#REF!</definedName>
    <definedName name="PL17_2" localSheetId="0">#REF!</definedName>
    <definedName name="PL17_2">#REF!</definedName>
    <definedName name="PL17_3" localSheetId="0">#REF!</definedName>
    <definedName name="PL17_3">#REF!</definedName>
    <definedName name="PL2_1" localSheetId="0">#REF!</definedName>
    <definedName name="PL2_1">#REF!</definedName>
    <definedName name="PL2_2" localSheetId="0">#REF!</definedName>
    <definedName name="PL2_2">#REF!</definedName>
    <definedName name="PL2_3" localSheetId="0">#REF!</definedName>
    <definedName name="PL2_3">#REF!</definedName>
    <definedName name="PL20_1" localSheetId="0">#REF!</definedName>
    <definedName name="PL20_1">#REF!</definedName>
    <definedName name="PL20_2" localSheetId="0">#REF!</definedName>
    <definedName name="PL20_2">#REF!</definedName>
    <definedName name="PL20_3" localSheetId="0">#REF!</definedName>
    <definedName name="PL20_3">#REF!</definedName>
    <definedName name="PL20_4" localSheetId="0">#REF!</definedName>
    <definedName name="PL20_4">#REF!</definedName>
    <definedName name="PL20_5" localSheetId="0">#REF!</definedName>
    <definedName name="PL20_5">#REF!</definedName>
    <definedName name="PL20_6" localSheetId="0">#REF!</definedName>
    <definedName name="PL20_6">#REF!</definedName>
    <definedName name="PL21_1" localSheetId="0">#REF!</definedName>
    <definedName name="PL21_1">#REF!</definedName>
    <definedName name="PL21_2" localSheetId="0">#REF!</definedName>
    <definedName name="PL21_2">#REF!</definedName>
    <definedName name="PL3_1" localSheetId="0">#REF!</definedName>
    <definedName name="PL3_1">#REF!</definedName>
    <definedName name="PL3_2" localSheetId="0">#REF!</definedName>
    <definedName name="PL3_2">#REF!</definedName>
    <definedName name="PL3_3" localSheetId="0">#REF!</definedName>
    <definedName name="PL3_3">#REF!</definedName>
    <definedName name="PL3_4" localSheetId="0">#REF!</definedName>
    <definedName name="PL3_4">#REF!</definedName>
    <definedName name="PL3_5" localSheetId="0">#REF!</definedName>
    <definedName name="PL3_5">#REF!</definedName>
    <definedName name="PL3_6" localSheetId="0">#REF!</definedName>
    <definedName name="PL3_6">#REF!</definedName>
    <definedName name="PL43_1_A" localSheetId="0">#REF!</definedName>
    <definedName name="PL43_1_A">#REF!</definedName>
    <definedName name="PL43_1_B" localSheetId="0">#REF!</definedName>
    <definedName name="PL43_1_B">#REF!</definedName>
    <definedName name="PL43_2" localSheetId="0">#REF!</definedName>
    <definedName name="PL43_2">#REF!</definedName>
    <definedName name="PL44_1_A" localSheetId="0">#REF!</definedName>
    <definedName name="PL44_1_A">#REF!</definedName>
    <definedName name="PL44_1_B" localSheetId="0">#REF!</definedName>
    <definedName name="PL44_1_B">#REF!</definedName>
    <definedName name="PL44_2" localSheetId="0">#REF!</definedName>
    <definedName name="PL44_2">#REF!</definedName>
    <definedName name="PL45_A" localSheetId="0">#REF!</definedName>
    <definedName name="PL45_A">#REF!</definedName>
    <definedName name="PL45_B" localSheetId="0">#REF!</definedName>
    <definedName name="PL45_B">#REF!</definedName>
    <definedName name="PL50_1" localSheetId="0">#REF!</definedName>
    <definedName name="PL50_1">#REF!</definedName>
    <definedName name="PL50_2" localSheetId="0">#REF!</definedName>
    <definedName name="PL50_2">#REF!</definedName>
    <definedName name="PL50_3" localSheetId="0">#REF!</definedName>
    <definedName name="PL50_3">#REF!</definedName>
    <definedName name="PL51_1" localSheetId="0">#REF!</definedName>
    <definedName name="PL51_1">#REF!</definedName>
    <definedName name="PL51_2" localSheetId="0">#REF!</definedName>
    <definedName name="PL51_2">#REF!</definedName>
    <definedName name="PL51_3" localSheetId="0">#REF!</definedName>
    <definedName name="PL51_3">#REF!</definedName>
    <definedName name="PL53_A" localSheetId="0">#REF!</definedName>
    <definedName name="PL53_A">#REF!</definedName>
    <definedName name="PL53_B" localSheetId="0">#REF!</definedName>
    <definedName name="PL53_B">#REF!</definedName>
    <definedName name="Plain_Particle_Board_Division___Thicknesswise_Overheads_Allocation._40" localSheetId="0">#REF!</definedName>
    <definedName name="Plain_Particle_Board_Division___Thicknesswise_Overheads_Allocation._40">#REF!</definedName>
    <definedName name="Plain_Particle_Board_Division___Thicknesswise_Overheads_Allocation._41" localSheetId="0">#REF!</definedName>
    <definedName name="Plain_Particle_Board_Division___Thicknesswise_Overheads_Allocation._41">#REF!</definedName>
    <definedName name="Plain_Particle_Board_Division___Thicknesswise_Overheads_Allocation._42" localSheetId="0">#REF!</definedName>
    <definedName name="Plain_Particle_Board_Division___Thicknesswise_Overheads_Allocation._42">#REF!</definedName>
    <definedName name="Plain_Particle_Board_Division___Thicknesswise_Overheads_Allocation._43" localSheetId="0">#REF!</definedName>
    <definedName name="Plain_Particle_Board_Division___Thicknesswise_Overheads_Allocation._43">#REF!</definedName>
    <definedName name="Plain_Particle_Board_Division___Thicknesswise_Overheads_Allocation._44" localSheetId="0">#REF!</definedName>
    <definedName name="Plain_Particle_Board_Division___Thicknesswise_Overheads_Allocation._44">#REF!</definedName>
    <definedName name="Plain_Particle_Board_Division___Thicknesswise_Overheads_Allocation._8" localSheetId="0">#REF!</definedName>
    <definedName name="Plain_Particle_Board_Division___Thicknesswise_Overheads_Allocation._8">#REF!</definedName>
    <definedName name="PLSUM" localSheetId="0">#REF!</definedName>
    <definedName name="PLSUM">#REF!</definedName>
    <definedName name="PLTEAK" localSheetId="0">#REF!</definedName>
    <definedName name="PLTEAK">#REF!</definedName>
    <definedName name="PLTEAK_40" localSheetId="0">#REF!</definedName>
    <definedName name="PLTEAK_40">#REF!</definedName>
    <definedName name="PLTEAK_41" localSheetId="0">#REF!</definedName>
    <definedName name="PLTEAK_41">#REF!</definedName>
    <definedName name="PLTEAK_42" localSheetId="0">#REF!</definedName>
    <definedName name="PLTEAK_42">#REF!</definedName>
    <definedName name="PLTEAK_43" localSheetId="0">#REF!</definedName>
    <definedName name="PLTEAK_43">#REF!</definedName>
    <definedName name="PLTEAK_44" localSheetId="0">#REF!</definedName>
    <definedName name="PLTEAK_44">#REF!</definedName>
    <definedName name="PLTEAK_8" localSheetId="0">#REF!</definedName>
    <definedName name="PLTEAK_8">#REF!</definedName>
    <definedName name="PLYPL" localSheetId="0">#REF!</definedName>
    <definedName name="PLYPL">#REF!</definedName>
    <definedName name="PLYPL_40" localSheetId="0">#REF!</definedName>
    <definedName name="PLYPL_40">#REF!</definedName>
    <definedName name="PLYPL_41" localSheetId="0">#REF!</definedName>
    <definedName name="PLYPL_41">#REF!</definedName>
    <definedName name="PLYPL_42" localSheetId="0">#REF!</definedName>
    <definedName name="PLYPL_42">#REF!</definedName>
    <definedName name="PLYPL_43" localSheetId="0">#REF!</definedName>
    <definedName name="PLYPL_43">#REF!</definedName>
    <definedName name="PLYPL_44" localSheetId="0">#REF!</definedName>
    <definedName name="PLYPL_44">#REF!</definedName>
    <definedName name="PLYPL_8" localSheetId="0">#REF!</definedName>
    <definedName name="PLYPL_8">#REF!</definedName>
    <definedName name="PLYWOOD____1_25_000_SQM_NA_PROD__FROM_PURCHASE___OWN_PEELED_VENEER" localSheetId="0">#REF!</definedName>
    <definedName name="PLYWOOD____1_25_000_SQM_NA_PROD__FROM_PURCHASE___OWN_PEELED_VENEER">#REF!</definedName>
    <definedName name="PLYWOOD____1_25_000_SQM_NA_PROD__FROM_PURCHASE___OWN_PEELED_VENEER_40" localSheetId="0">#REF!</definedName>
    <definedName name="PLYWOOD____1_25_000_SQM_NA_PROD__FROM_PURCHASE___OWN_PEELED_VENEER_40">#REF!</definedName>
    <definedName name="PLYWOOD____1_25_000_SQM_NA_PROD__FROM_PURCHASE___OWN_PEELED_VENEER_41" localSheetId="0">#REF!</definedName>
    <definedName name="PLYWOOD____1_25_000_SQM_NA_PROD__FROM_PURCHASE___OWN_PEELED_VENEER_41">#REF!</definedName>
    <definedName name="PLYWOOD____1_25_000_SQM_NA_PROD__FROM_PURCHASE___OWN_PEELED_VENEER_42" localSheetId="0">#REF!</definedName>
    <definedName name="PLYWOOD____1_25_000_SQM_NA_PROD__FROM_PURCHASE___OWN_PEELED_VENEER_42">#REF!</definedName>
    <definedName name="PLYWOOD____1_25_000_SQM_NA_PROD__FROM_PURCHASE___OWN_PEELED_VENEER_43" localSheetId="0">#REF!</definedName>
    <definedName name="PLYWOOD____1_25_000_SQM_NA_PROD__FROM_PURCHASE___OWN_PEELED_VENEER_43">#REF!</definedName>
    <definedName name="PLYWOOD____1_25_000_SQM_NA_PROD__FROM_PURCHASE___OWN_PEELED_VENEER_44" localSheetId="0">#REF!</definedName>
    <definedName name="PLYWOOD____1_25_000_SQM_NA_PROD__FROM_PURCHASE___OWN_PEELED_VENEER_44">#REF!</definedName>
    <definedName name="PLYWOOD____1_25_000_SQM_NA_PROD__FROM_PURCHASE___OWN_PEELED_VENEER_8" localSheetId="0">#REF!</definedName>
    <definedName name="PLYWOOD____1_25_000_SQM_NA_PROD__FROM_PURCHASE___OWN_PEELED_VENEER_8">#REF!</definedName>
    <definedName name="PN1_A" localSheetId="0">#REF!</definedName>
    <definedName name="PN1_A">#REF!</definedName>
    <definedName name="PN1_B" localSheetId="0">#REF!</definedName>
    <definedName name="PN1_B">#REF!</definedName>
    <definedName name="PN1_C" localSheetId="0">#REF!</definedName>
    <definedName name="PN1_C">#REF!</definedName>
    <definedName name="PN2_A" localSheetId="0">#REF!</definedName>
    <definedName name="PN2_A">#REF!</definedName>
    <definedName name="PN2_B" localSheetId="0">#REF!</definedName>
    <definedName name="PN2_B">#REF!</definedName>
    <definedName name="POI" localSheetId="0">#REF!</definedName>
    <definedName name="POI">#REF!</definedName>
    <definedName name="POWER" localSheetId="0">#REF!</definedName>
    <definedName name="POWER">#REF!</definedName>
    <definedName name="POWER_FUEL" localSheetId="0">#REF!</definedName>
    <definedName name="POWER_FUEL">#REF!</definedName>
    <definedName name="PPALLOC" localSheetId="0">[25]PPALLOC!$F$15:$AZ$96</definedName>
    <definedName name="PPALLOC">[26]PPALLOC!$F$15:$AZ$96</definedName>
    <definedName name="PPB___Prod_as_per_req_in_Laminiation_40" localSheetId="0">#REF!</definedName>
    <definedName name="PPB___Prod_as_per_req_in_Laminiation_40">#REF!</definedName>
    <definedName name="PPB___Prod_as_per_req_in_Laminiation_41" localSheetId="0">#REF!</definedName>
    <definedName name="PPB___Prod_as_per_req_in_Laminiation_41">#REF!</definedName>
    <definedName name="PPB___Prod_as_per_req_in_Laminiation_42" localSheetId="0">#REF!</definedName>
    <definedName name="PPB___Prod_as_per_req_in_Laminiation_42">#REF!</definedName>
    <definedName name="PPB___Prod_as_per_req_in_Laminiation_43" localSheetId="0">#REF!</definedName>
    <definedName name="PPB___Prod_as_per_req_in_Laminiation_43">#REF!</definedName>
    <definedName name="PPB___Prod_as_per_req_in_Laminiation_44" localSheetId="0">#REF!</definedName>
    <definedName name="PPB___Prod_as_per_req_in_Laminiation_44">#REF!</definedName>
    <definedName name="PPB___Prod_as_per_req_in_Laminiation_8" localSheetId="0">#REF!</definedName>
    <definedName name="PPB___Prod_as_per_req_in_Laminiation_8">#REF!</definedName>
    <definedName name="PPB_Division___Production_other_than_8_x_4_size___as_per_requitemnet_in_PLB_div_to_produce_75000_40" localSheetId="0">#REF!</definedName>
    <definedName name="PPB_Division___Production_other_than_8_x_4_size___as_per_requitemnet_in_PLB_div_to_produce_75000_40">#REF!</definedName>
    <definedName name="PPB_Division___Production_other_than_8_x_4_size___as_per_requitemnet_in_PLB_div_to_produce_75000_41" localSheetId="0">#REF!</definedName>
    <definedName name="PPB_Division___Production_other_than_8_x_4_size___as_per_requitemnet_in_PLB_div_to_produce_75000_41">#REF!</definedName>
    <definedName name="PPB_Division___Production_other_than_8_x_4_size___as_per_requitemnet_in_PLB_div_to_produce_75000_42" localSheetId="0">#REF!</definedName>
    <definedName name="PPB_Division___Production_other_than_8_x_4_size___as_per_requitemnet_in_PLB_div_to_produce_75000_42">#REF!</definedName>
    <definedName name="PPB_Division___Production_other_than_8_x_4_size___as_per_requitemnet_in_PLB_div_to_produce_75000_43" localSheetId="0">#REF!</definedName>
    <definedName name="PPB_Division___Production_other_than_8_x_4_size___as_per_requitemnet_in_PLB_div_to_produce_75000_43">#REF!</definedName>
    <definedName name="PPB_Division___Production_other_than_8_x_4_size___as_per_requitemnet_in_PLB_div_to_produce_75000_44" localSheetId="0">#REF!</definedName>
    <definedName name="PPB_Division___Production_other_than_8_x_4_size___as_per_requitemnet_in_PLB_div_to_produce_75000_44">#REF!</definedName>
    <definedName name="PPB_Division___Production_other_than_8_x_4_size___as_per_requitemnet_in_PLB_div_to_produce_75000_8" localSheetId="0">#REF!</definedName>
    <definedName name="PPB_Division___Production_other_than_8_x_4_size___as_per_requitemnet_in_PLB_div_to_produce_75000_8">#REF!</definedName>
    <definedName name="ppp" localSheetId="0" hidden="1">{#N/A,#N/A,TRUE,"9&amp;10";#N/A,#N/A,TRUE,"11&amp;12";#N/A,#N/A,TRUE,"13to18";#N/A,#N/A,TRUE,"19A";#N/A,#N/A,TRUE,"19B20&amp;21";#N/A,#N/A,TRUE,"22&amp;23";#N/A,#N/A,TRUE,"24";#N/A,#N/A,TRUE,"25&amp;26";#N/A,#N/A,TRUE,"27";#N/A,#N/A,TRUE,"28"}</definedName>
    <definedName name="ppp" hidden="1">{#N/A,#N/A,TRUE,"9&amp;10";#N/A,#N/A,TRUE,"11&amp;12";#N/A,#N/A,TRUE,"13to18";#N/A,#N/A,TRUE,"19A";#N/A,#N/A,TRUE,"19B20&amp;21";#N/A,#N/A,TRUE,"22&amp;23";#N/A,#N/A,TRUE,"24";#N/A,#N/A,TRUE,"25&amp;26";#N/A,#N/A,TRUE,"27";#N/A,#N/A,TRUE,"28"}</definedName>
    <definedName name="PPSTALLY" localSheetId="0">'[34]PPSTALLY(U)'!$F$15:$BB$96</definedName>
    <definedName name="PPSTALLY">'[26]PPSTALLY(U)'!$F$15:$BB$96</definedName>
    <definedName name="pqr" localSheetId="0" hidden="1">{#N/A,#N/A,FALSE,"SMT1";#N/A,#N/A,FALSE,"SMT2";#N/A,#N/A,FALSE,"Summary";#N/A,#N/A,FALSE,"Graphs";#N/A,#N/A,FALSE,"4 Panel"}</definedName>
    <definedName name="pqr" hidden="1">{#N/A,#N/A,FALSE,"SMT1";#N/A,#N/A,FALSE,"SMT2";#N/A,#N/A,FALSE,"Summary";#N/A,#N/A,FALSE,"Graphs";#N/A,#N/A,FALSE,"4 Panel"}</definedName>
    <definedName name="PrGr" localSheetId="0">#REF!</definedName>
    <definedName name="PrGr">#REF!</definedName>
    <definedName name="Prices_for_Petrochemicals" localSheetId="0">#REF!</definedName>
    <definedName name="Prices_for_Petrochemicals">#REF!</definedName>
    <definedName name="Princ" localSheetId="0">#REF!</definedName>
    <definedName name="Princ">#REF!</definedName>
    <definedName name="_xlnm.Print_Area" localSheetId="0">'Plant Capacity working'!$A$1:$H$126</definedName>
    <definedName name="_xlnm.Print_Area">#REF!</definedName>
    <definedName name="Print_Area_1" localSheetId="0">#REF!</definedName>
    <definedName name="Print_Area_1">#REF!</definedName>
    <definedName name="Print_Area_MI" localSheetId="0">#REF!</definedName>
    <definedName name="Print_Area_MI">#REF!</definedName>
    <definedName name="Print_Area_MI_1" localSheetId="0">#REF!</definedName>
    <definedName name="Print_Area_MI_1">#REF!</definedName>
    <definedName name="Print_Area_MI_2" localSheetId="0">#REF!</definedName>
    <definedName name="Print_Area_MI_2">#REF!</definedName>
    <definedName name="_xlnm.Print_Titles">#N/A</definedName>
    <definedName name="PRINT_TITLES_MI">#N/A</definedName>
    <definedName name="PRINTS" localSheetId="0">'[56]ALLOC-10'!$AX$24:$AY$95</definedName>
    <definedName name="PRINTS">'[57]ALLOC-10'!$AX$24:$AY$95</definedName>
    <definedName name="PRNTRANGE" localSheetId="0">#REF!</definedName>
    <definedName name="PRNTRANGE">#REF!</definedName>
    <definedName name="PRNTRNG" localSheetId="0">#REF!</definedName>
    <definedName name="PRNTRNG">#REF!</definedName>
    <definedName name="PROD" localSheetId="0">[58]ALCO!#REF!</definedName>
    <definedName name="PROD">[58]ALCO!#REF!</definedName>
    <definedName name="PROD9899" localSheetId="0">#REF!</definedName>
    <definedName name="PROD9899">#REF!</definedName>
    <definedName name="PRODSALES" localSheetId="0">#REF!</definedName>
    <definedName name="PRODSALES">#REF!</definedName>
    <definedName name="Production_Chart___Material_Requirement_Per_Day" localSheetId="0">#REF!</definedName>
    <definedName name="Production_Chart___Material_Requirement_Per_Day">#REF!</definedName>
    <definedName name="Production_Chart___Material_Requirement_Per_Day_40" localSheetId="0">#REF!</definedName>
    <definedName name="Production_Chart___Material_Requirement_Per_Day_40">#REF!</definedName>
    <definedName name="Production_Chart___Material_Requirement_Per_Day_41" localSheetId="0">#REF!</definedName>
    <definedName name="Production_Chart___Material_Requirement_Per_Day_41">#REF!</definedName>
    <definedName name="Production_Chart___Material_Requirement_Per_Day_42" localSheetId="0">#REF!</definedName>
    <definedName name="Production_Chart___Material_Requirement_Per_Day_42">#REF!</definedName>
    <definedName name="Production_Chart___Material_Requirement_Per_Day_43" localSheetId="0">#REF!</definedName>
    <definedName name="Production_Chart___Material_Requirement_Per_Day_43">#REF!</definedName>
    <definedName name="Production_Chart___Material_Requirement_Per_Day_44" localSheetId="0">#REF!</definedName>
    <definedName name="Production_Chart___Material_Requirement_Per_Day_44">#REF!</definedName>
    <definedName name="Production_Chart___Material_Requirement_Per_Day_8" localSheetId="0">#REF!</definedName>
    <definedName name="Production_Chart___Material_Requirement_Per_Day_8">#REF!</definedName>
    <definedName name="PROF_6" localSheetId="0">[59]A!#REF!</definedName>
    <definedName name="PROF_6">[59]A!#REF!</definedName>
    <definedName name="PTAtoCHIP" localSheetId="0">[48]Assumptions!#REF!</definedName>
    <definedName name="PTAtoCHIP">[48]Assumptions!#REF!</definedName>
    <definedName name="q">'[60]Mat Des wise'!$A$9:$A$16</definedName>
    <definedName name="q1q30203" localSheetId="0">'[61]COA-IPCL'!#REF!</definedName>
    <definedName name="q1q30203">'[61]COA-IPCL'!#REF!</definedName>
    <definedName name="qq" localSheetId="0" hidden="1">{#N/A,#N/A,TRUE,"4";#N/A,#N/A,TRUE,"5";#N/A,#N/A,TRUE,"6&amp;7"}</definedName>
    <definedName name="qq" hidden="1">{#N/A,#N/A,TRUE,"4";#N/A,#N/A,TRUE,"5";#N/A,#N/A,TRUE,"6&amp;7"}</definedName>
    <definedName name="QUIT" localSheetId="0">#REF!</definedName>
    <definedName name="QUIT">#REF!</definedName>
    <definedName name="Raw_Materials">NA()</definedName>
    <definedName name="RAWMATERIALS" localSheetId="0">#REF!</definedName>
    <definedName name="RAWMATERIALS">#REF!</definedName>
    <definedName name="RECONTEAK" localSheetId="0">#REF!</definedName>
    <definedName name="RECONTEAK">#REF!</definedName>
    <definedName name="REPAIRS" localSheetId="0">#REF!</definedName>
    <definedName name="REPAIRS">#REF!</definedName>
    <definedName name="Replacement_value" hidden="1">#REF!</definedName>
    <definedName name="repo1" localSheetId="0" hidden="1">{#N/A,#N/A,FALSE,"8"}</definedName>
    <definedName name="repo1" hidden="1">{#N/A,#N/A,FALSE,"8"}</definedName>
    <definedName name="retention">[62]PAPER!$D$10</definedName>
    <definedName name="RKA">[63]Sheet1!$J$2:$J$3804</definedName>
    <definedName name="rply" localSheetId="0">#REF!</definedName>
    <definedName name="rply">#REF!</definedName>
    <definedName name="rply_26" localSheetId="0">#REF!</definedName>
    <definedName name="rply_26">#REF!</definedName>
    <definedName name="rply_40" localSheetId="0">#REF!</definedName>
    <definedName name="rply_40">#REF!</definedName>
    <definedName name="rply_41" localSheetId="0">#REF!</definedName>
    <definedName name="rply_41">#REF!</definedName>
    <definedName name="rply_42" localSheetId="0">#REF!</definedName>
    <definedName name="rply_42">#REF!</definedName>
    <definedName name="rply_43" localSheetId="0">#REF!</definedName>
    <definedName name="rply_43">#REF!</definedName>
    <definedName name="rply_44" localSheetId="0">#REF!</definedName>
    <definedName name="rply_44">#REF!</definedName>
    <definedName name="rply_8" localSheetId="0">#REF!</definedName>
    <definedName name="rply_8">#REF!</definedName>
    <definedName name="rrr" localSheetId="0" hidden="1">{#N/A,#N/A,FALSE,"SMT1";#N/A,#N/A,FALSE,"SMT2";#N/A,#N/A,FALSE,"Summary";#N/A,#N/A,FALSE,"Graphs";#N/A,#N/A,FALSE,"4 Panel"}</definedName>
    <definedName name="rrr" hidden="1">{#N/A,#N/A,FALSE,"SMT1";#N/A,#N/A,FALSE,"SMT2";#N/A,#N/A,FALSE,"Summary";#N/A,#N/A,FALSE,"Graphs";#N/A,#N/A,FALSE,"4 Panel"}</definedName>
    <definedName name="s" localSheetId="0">#REF!</definedName>
    <definedName name="s">#REF!</definedName>
    <definedName name="sa" localSheetId="0" hidden="1">[22]GROUPING!#REF!</definedName>
    <definedName name="sa" hidden="1">[22]GROUPING!#REF!</definedName>
    <definedName name="sachi" hidden="1">"SGSDaily Progress Report Piyaj toDharoi Pipeline"</definedName>
    <definedName name="SAG" localSheetId="0">#REF!</definedName>
    <definedName name="SAG">#REF!</definedName>
    <definedName name="SALARY_WAGES" localSheetId="0">#REF!</definedName>
    <definedName name="SALARY_WAGES">#REF!</definedName>
    <definedName name="SALES_INCOME" localSheetId="0">#REF!</definedName>
    <definedName name="SALES_INCOME">#REF!</definedName>
    <definedName name="SALES9697" localSheetId="0">#REF!</definedName>
    <definedName name="SALES9697">#REF!</definedName>
    <definedName name="SAPBEXdnldView" hidden="1">"3HHZLV5KJ08SMLR0BYLOIS7Z6"</definedName>
    <definedName name="SAPBEXhrIndnt" hidden="1">"Wide"</definedName>
    <definedName name="SAPBEXsysID" hidden="1">"NET"</definedName>
    <definedName name="SAPsysID" hidden="1">"708C5W7SBKP804JT78WJ0JNKI"</definedName>
    <definedName name="SAPwbID" hidden="1">"ARS"</definedName>
    <definedName name="Sched_Pay" localSheetId="0">#REF!</definedName>
    <definedName name="Sched_Pay">#REF!</definedName>
    <definedName name="Scheduled_Extra_Payments" localSheetId="0">#REF!</definedName>
    <definedName name="Scheduled_Extra_Payments">#REF!</definedName>
    <definedName name="Scheduled_Monthly_Payment" localSheetId="0">#REF!</definedName>
    <definedName name="Scheduled_Monthly_Payment">#REF!</definedName>
    <definedName name="SCRAP" localSheetId="0">#REF!</definedName>
    <definedName name="SCRAP">#REF!</definedName>
    <definedName name="Sept2" localSheetId="0" hidden="1">#REF!</definedName>
    <definedName name="Sept2" hidden="1">#REF!</definedName>
    <definedName name="sfsddf" localSheetId="0" hidden="1">{#N/A,#N/A,FALSE,"Aging Summary";#N/A,#N/A,FALSE,"Ratio Analysis";#N/A,#N/A,FALSE,"Test 120 Day Accts";#N/A,#N/A,FALSE,"Tickmarks"}</definedName>
    <definedName name="sfsddf" hidden="1">{#N/A,#N/A,FALSE,"Aging Summary";#N/A,#N/A,FALSE,"Ratio Analysis";#N/A,#N/A,FALSE,"Test 120 Day Accts";#N/A,#N/A,FALSE,"Tickmarks"}</definedName>
    <definedName name="SHARED_FORMULA_1_23_1_23_0">NA()</definedName>
    <definedName name="SHARED_FORMULA_10_10_10_10_1">NA()</definedName>
    <definedName name="SHARED_FORMULA_11_10_11_10_1">NA()</definedName>
    <definedName name="SHARED_FORMULA_12_10_12_10_1">NA()</definedName>
    <definedName name="SHARED_FORMULA_12_11_12_11_1">NA()</definedName>
    <definedName name="SHARED_FORMULA_12_12_12_12_1">NA()</definedName>
    <definedName name="SHARED_FORMULA_12_21_12_21_1">NA()</definedName>
    <definedName name="SHARED_FORMULA_12_26_12_26_1">NA()</definedName>
    <definedName name="SHARED_FORMULA_12_40_12_40_1">NA()</definedName>
    <definedName name="SHARED_FORMULA_12_41_12_41_1">NA()</definedName>
    <definedName name="SHARED_FORMULA_2_21_2_21_0">NA()</definedName>
    <definedName name="SHARED_FORMULA_2_23_2_23_0">NA()</definedName>
    <definedName name="SHARED_FORMULA_2_34_2_34_0">NA()</definedName>
    <definedName name="SHARED_FORMULA_22_26_22_26_1">NA()</definedName>
    <definedName name="SHARED_FORMULA_25_40_25_40_1">NA()</definedName>
    <definedName name="SHARED_FORMULA_3_22_3_22_0">NA()</definedName>
    <definedName name="SHARED_FORMULA_5_41_5_41_1">NA()</definedName>
    <definedName name="SHARED_FORMULA_6_11_6_11_1">NA()</definedName>
    <definedName name="SHARED_FORMULA_6_31_6_31_1">NA()</definedName>
    <definedName name="SHARED_FORMULA_7_10_7_10_1">NA()</definedName>
    <definedName name="SHARED_FORMULA_7_23_7_23_0">NA()</definedName>
    <definedName name="SHARED_FORMULA_8_15_8_15_1">NA()</definedName>
    <definedName name="SHARED_FORMULA_8_22_8_22_1">NA()</definedName>
    <definedName name="SHARED_FORMULA_8_39_8_39_1">NA()</definedName>
    <definedName name="SHARED_FORMULA_9_14_9_14_1">NA()</definedName>
    <definedName name="SHARED_FORMULA_9_20_9_20_1">NA()</definedName>
    <definedName name="SHARON_BIO_MEDICINE_LTD" localSheetId="0">#REF!</definedName>
    <definedName name="SHARON_BIO_MEDICINE_LTD">#REF!</definedName>
    <definedName name="sj" localSheetId="0">{"'debtors'!$A$1:$I$305","'debtors'!$A$1:$J$285"}</definedName>
    <definedName name="sj">{"'debtors'!$A$1:$I$305","'debtors'!$A$1:$J$285"}</definedName>
    <definedName name="SKP" localSheetId="0">#REF!</definedName>
    <definedName name="SKP">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PARES" localSheetId="0">#REF!</definedName>
    <definedName name="SPARES">#REF!</definedName>
    <definedName name="srlink" localSheetId="0">[25]LIST!$F$25:$G$95</definedName>
    <definedName name="srlink">[26]LIST!$F$25:$G$95</definedName>
    <definedName name="ss" localSheetId="0">{#N/A,#N/A,TRUE,"constb"}</definedName>
    <definedName name="ss">{#N/A,#N/A,TRUE,"constb"}</definedName>
    <definedName name="stc" hidden="1">[64]FPS!#REF!</definedName>
    <definedName name="steam" hidden="1">[13]CMA!#REF!</definedName>
    <definedName name="STK___SALE" localSheetId="0">#REF!</definedName>
    <definedName name="STK___SALE">#REF!</definedName>
    <definedName name="STOCK_CY" localSheetId="0">[27]STOCK_CY!$F$15:$AP$96</definedName>
    <definedName name="STOCK_CY">[26]STOCK_CY!$F$15:$AP$96</definedName>
    <definedName name="STOCK_LY" localSheetId="0">[65]STOCK_LY!$F$15:$AP$73</definedName>
    <definedName name="STOCK_LY">[66]STOCK_LY!$F$15:$AP$73</definedName>
    <definedName name="Stores_40" localSheetId="0">#REF!</definedName>
    <definedName name="Stores_40">#REF!</definedName>
    <definedName name="Stores_41" localSheetId="0">#REF!</definedName>
    <definedName name="Stores_41">#REF!</definedName>
    <definedName name="Stores_42" localSheetId="0">#REF!</definedName>
    <definedName name="Stores_42">#REF!</definedName>
    <definedName name="Stores_43" localSheetId="0">#REF!</definedName>
    <definedName name="Stores_43">#REF!</definedName>
    <definedName name="Stores_44" localSheetId="0">#REF!</definedName>
    <definedName name="Stores_44">#REF!</definedName>
    <definedName name="Stores_8" localSheetId="0">#REF!</definedName>
    <definedName name="Stores_8">#REF!</definedName>
    <definedName name="STORESCONSUMPTI" localSheetId="0">#REF!</definedName>
    <definedName name="STORESCONSUMPTI">#REF!</definedName>
    <definedName name="SUM">#N/A</definedName>
    <definedName name="SUMCON" localSheetId="0">#REF!</definedName>
    <definedName name="SUMCON">#REF!</definedName>
    <definedName name="TABLE_1" localSheetId="0">#REF!</definedName>
    <definedName name="TABLE_1">#REF!</definedName>
    <definedName name="tb">'[67]LED '!$B$4:$E$1038</definedName>
    <definedName name="TEAK" localSheetId="0">#REF!</definedName>
    <definedName name="TEAK">#REF!</definedName>
    <definedName name="TEAK_40" localSheetId="0">#REF!</definedName>
    <definedName name="TEAK_40">#REF!</definedName>
    <definedName name="TEAK_41" localSheetId="0">#REF!</definedName>
    <definedName name="TEAK_41">#REF!</definedName>
    <definedName name="TEAK_42" localSheetId="0">#REF!</definedName>
    <definedName name="TEAK_42">#REF!</definedName>
    <definedName name="TEAK_43" localSheetId="0">#REF!</definedName>
    <definedName name="TEAK_43">#REF!</definedName>
    <definedName name="TEAK_44" localSheetId="0">#REF!</definedName>
    <definedName name="TEAK_44">#REF!</definedName>
    <definedName name="TEAK_8" localSheetId="0">#REF!</definedName>
    <definedName name="TEAK_8">#REF!</definedName>
    <definedName name="Teak_Ply__Grade_RED_THICKER" localSheetId="0">#REF!</definedName>
    <definedName name="Teak_Ply__Grade_RED_THICKER">#REF!</definedName>
    <definedName name="Teak_Ply__Grade_RED_THICKER_40" localSheetId="0">#REF!</definedName>
    <definedName name="Teak_Ply__Grade_RED_THICKER_40">#REF!</definedName>
    <definedName name="Teak_Ply__Grade_RED_THICKER_41" localSheetId="0">#REF!</definedName>
    <definedName name="Teak_Ply__Grade_RED_THICKER_41">#REF!</definedName>
    <definedName name="Teak_Ply__Grade_RED_THICKER_42" localSheetId="0">#REF!</definedName>
    <definedName name="Teak_Ply__Grade_RED_THICKER_42">#REF!</definedName>
    <definedName name="Teak_Ply__Grade_RED_THICKER_43" localSheetId="0">#REF!</definedName>
    <definedName name="Teak_Ply__Grade_RED_THICKER_43">#REF!</definedName>
    <definedName name="Teak_Ply__Grade_RED_THICKER_44" localSheetId="0">#REF!</definedName>
    <definedName name="Teak_Ply__Grade_RED_THICKER_44">#REF!</definedName>
    <definedName name="Teak_Ply__Grade_RED_THICKER_8" localSheetId="0">#REF!</definedName>
    <definedName name="Teak_Ply__Grade_RED_THICKER_8">#REF!</definedName>
    <definedName name="TEAK_VENEER" localSheetId="0">#REF!</definedName>
    <definedName name="TEAK_VENEER">#REF!</definedName>
    <definedName name="Teak_Veneer_Finished" localSheetId="0">#REF!</definedName>
    <definedName name="Teak_Veneer_Finished">#REF!</definedName>
    <definedName name="Teak_Veneer_Output" localSheetId="0">#REF!</definedName>
    <definedName name="Teak_Veneer_Output">#REF!</definedName>
    <definedName name="Teak_Veneer_Output_40" localSheetId="0">#REF!</definedName>
    <definedName name="Teak_Veneer_Output_40">#REF!</definedName>
    <definedName name="Teak_Veneer_Output_41" localSheetId="0">#REF!</definedName>
    <definedName name="Teak_Veneer_Output_41">#REF!</definedName>
    <definedName name="Teak_Veneer_Output_42" localSheetId="0">#REF!</definedName>
    <definedName name="Teak_Veneer_Output_42">#REF!</definedName>
    <definedName name="Teak_Veneer_Output_43" localSheetId="0">#REF!</definedName>
    <definedName name="Teak_Veneer_Output_43">#REF!</definedName>
    <definedName name="Teak_Veneer_Output_44" localSheetId="0">#REF!</definedName>
    <definedName name="Teak_Veneer_Output_44">#REF!</definedName>
    <definedName name="Teak_Veneer_Output_8" localSheetId="0">#REF!</definedName>
    <definedName name="Teak_Veneer_Output_8">#REF!</definedName>
    <definedName name="TEAKSALES" localSheetId="0">#REF!</definedName>
    <definedName name="TEAKSALES">#REF!</definedName>
    <definedName name="TEAKSALES_40" localSheetId="0">#REF!</definedName>
    <definedName name="TEAKSALES_40">#REF!</definedName>
    <definedName name="TEAKSALES_41" localSheetId="0">#REF!</definedName>
    <definedName name="TEAKSALES_41">#REF!</definedName>
    <definedName name="TEAKSALES_42" localSheetId="0">#REF!</definedName>
    <definedName name="TEAKSALES_42">#REF!</definedName>
    <definedName name="TEAKSALES_43" localSheetId="0">#REF!</definedName>
    <definedName name="TEAKSALES_43">#REF!</definedName>
    <definedName name="TEAKSALES_44" localSheetId="0">#REF!</definedName>
    <definedName name="TEAKSALES_44">#REF!</definedName>
    <definedName name="TEAKSALES_8" localSheetId="0">#REF!</definedName>
    <definedName name="TEAKSALES_8">#REF!</definedName>
    <definedName name="TEMP" localSheetId="0">#REF!</definedName>
    <definedName name="TEMP">#REF!</definedName>
    <definedName name="TEST0" localSheetId="0">#REF!</definedName>
    <definedName name="TEST0">#REF!</definedName>
    <definedName name="TEST1" localSheetId="0">#REF!</definedName>
    <definedName name="TEST1">#REF!</definedName>
    <definedName name="TEST10" localSheetId="0">#REF!</definedName>
    <definedName name="TEST10">#REF!</definedName>
    <definedName name="TEST2" localSheetId="0">#REF!</definedName>
    <definedName name="TEST2">#REF!</definedName>
    <definedName name="TEST3" localSheetId="0">#REF!</definedName>
    <definedName name="TEST3">#REF!</definedName>
    <definedName name="TEST4" localSheetId="0">#REF!</definedName>
    <definedName name="TEST4">#REF!</definedName>
    <definedName name="TEST5" localSheetId="0">#REF!</definedName>
    <definedName name="TEST5">#REF!</definedName>
    <definedName name="TEST6" localSheetId="0">#REF!</definedName>
    <definedName name="TEST6">#REF!</definedName>
    <definedName name="TEST7" localSheetId="0">#REF!</definedName>
    <definedName name="TEST7">#REF!</definedName>
    <definedName name="TEST8" localSheetId="0">#REF!</definedName>
    <definedName name="TEST8">#REF!</definedName>
    <definedName name="TEST9" localSheetId="0">#REF!</definedName>
    <definedName name="TEST9">#REF!</definedName>
    <definedName name="TESTHKEY" localSheetId="0">#REF!</definedName>
    <definedName name="TESTHKEY">#REF!</definedName>
    <definedName name="TESTKEYS" localSheetId="0">#REF!</definedName>
    <definedName name="TESTKEYS">#REF!</definedName>
    <definedName name="TESTVKEY" localSheetId="0">#REF!</definedName>
    <definedName name="TESTVKEY">#REF!</definedName>
    <definedName name="TextRefCopyRangeCount">4</definedName>
    <definedName name="tft" localSheetId="0">{#N/A,#N/A,TRUE,"constb"}</definedName>
    <definedName name="tft">{#N/A,#N/A,TRUE,"constb"}</definedName>
    <definedName name="Thicknesswise_Plain_Particle_Board_Costing.__in_sqmt_40" localSheetId="0">#REF!</definedName>
    <definedName name="Thicknesswise_Plain_Particle_Board_Costing.__in_sqmt_40">#REF!</definedName>
    <definedName name="Thicknesswise_Plain_Particle_Board_Costing.__in_sqmt_41" localSheetId="0">#REF!</definedName>
    <definedName name="Thicknesswise_Plain_Particle_Board_Costing.__in_sqmt_41">#REF!</definedName>
    <definedName name="Thicknesswise_Plain_Particle_Board_Costing.__in_sqmt_42" localSheetId="0">#REF!</definedName>
    <definedName name="Thicknesswise_Plain_Particle_Board_Costing.__in_sqmt_42">#REF!</definedName>
    <definedName name="Thicknesswise_Plain_Particle_Board_Costing.__in_sqmt_43" localSheetId="0">#REF!</definedName>
    <definedName name="Thicknesswise_Plain_Particle_Board_Costing.__in_sqmt_43">#REF!</definedName>
    <definedName name="Thicknesswise_Plain_Particle_Board_Costing.__in_sqmt_44" localSheetId="0">#REF!</definedName>
    <definedName name="Thicknesswise_Plain_Particle_Board_Costing.__in_sqmt_44">#REF!</definedName>
    <definedName name="Thicknesswise_Plain_Particle_Board_Costing.__in_sqmt_8" localSheetId="0">#REF!</definedName>
    <definedName name="Thicknesswise_Plain_Particle_Board_Costing.__in_sqmt_8">#REF!</definedName>
    <definedName name="Thicknesswise_Profit_Loss_in_different_Grades._40" localSheetId="0">#REF!</definedName>
    <definedName name="Thicknesswise_Profit_Loss_in_different_Grades._40">#REF!</definedName>
    <definedName name="Thicknesswise_Profit_Loss_in_different_Grades._41" localSheetId="0">#REF!</definedName>
    <definedName name="Thicknesswise_Profit_Loss_in_different_Grades._41">#REF!</definedName>
    <definedName name="Thicknesswise_Profit_Loss_in_different_Grades._42" localSheetId="0">#REF!</definedName>
    <definedName name="Thicknesswise_Profit_Loss_in_different_Grades._42">#REF!</definedName>
    <definedName name="Thicknesswise_Profit_Loss_in_different_Grades._43" localSheetId="0">#REF!</definedName>
    <definedName name="Thicknesswise_Profit_Loss_in_different_Grades._43">#REF!</definedName>
    <definedName name="Thicknesswise_Profit_Loss_in_different_Grades._44" localSheetId="0">#REF!</definedName>
    <definedName name="Thicknesswise_Profit_Loss_in_different_Grades._44">#REF!</definedName>
    <definedName name="Thicknesswise_Profit_Loss_in_different_Grades._8" localSheetId="0">#REF!</definedName>
    <definedName name="Thicknesswise_Profit_Loss_in_different_Grades._8">#REF!</definedName>
    <definedName name="TIME" localSheetId="0">#REF!</definedName>
    <definedName name="TIME">#REF!</definedName>
    <definedName name="TIME1" localSheetId="0">#REF!</definedName>
    <definedName name="TIME1">#REF!</definedName>
    <definedName name="tkc_40" localSheetId="0">#REF!</definedName>
    <definedName name="tkc_40">#REF!</definedName>
    <definedName name="tkc_41" localSheetId="0">#REF!</definedName>
    <definedName name="tkc_41">#REF!</definedName>
    <definedName name="tkc_42" localSheetId="0">#REF!</definedName>
    <definedName name="tkc_42">#REF!</definedName>
    <definedName name="tkc_43" localSheetId="0">#REF!</definedName>
    <definedName name="tkc_43">#REF!</definedName>
    <definedName name="tkc_44" localSheetId="0">#REF!</definedName>
    <definedName name="tkc_44">#REF!</definedName>
    <definedName name="tkc_8" localSheetId="0">#REF!</definedName>
    <definedName name="tkc_8">#REF!</definedName>
    <definedName name="TOT" localSheetId="0">#REF!</definedName>
    <definedName name="TOT">#REF!</definedName>
    <definedName name="TOTAL_COMM_DECO___IMPORTED_VENEER" localSheetId="0">#REF!</definedName>
    <definedName name="TOTAL_COMM_DECO___IMPORTED_VENEER">#REF!</definedName>
    <definedName name="Total_Pay" localSheetId="0">#REF!</definedName>
    <definedName name="Total_Pay">#REF!</definedName>
    <definedName name="try" localSheetId="0" hidden="1">#REF!</definedName>
    <definedName name="try" hidden="1">#REF!</definedName>
    <definedName name="TY">[28]LEDGER!$C$1:$C$65536</definedName>
    <definedName name="TYPE" localSheetId="0">'[34]PPSTALLY(U)'!$D$4</definedName>
    <definedName name="TYPE">'[26]PPSTALLY(U)'!$D$4</definedName>
    <definedName name="UF_BB_A_Grade" localSheetId="0">#REF!</definedName>
    <definedName name="UF_BB_A_Grade">#REF!</definedName>
    <definedName name="UF_BB_A_Grade_40" localSheetId="0">#REF!</definedName>
    <definedName name="UF_BB_A_Grade_40">#REF!</definedName>
    <definedName name="UF_BB_A_Grade_41" localSheetId="0">#REF!</definedName>
    <definedName name="UF_BB_A_Grade_41">#REF!</definedName>
    <definedName name="UF_BB_A_Grade_42" localSheetId="0">#REF!</definedName>
    <definedName name="UF_BB_A_Grade_42">#REF!</definedName>
    <definedName name="UF_BB_A_Grade_43" localSheetId="0">#REF!</definedName>
    <definedName name="UF_BB_A_Grade_43">#REF!</definedName>
    <definedName name="UF_BB_A_Grade_44" localSheetId="0">#REF!</definedName>
    <definedName name="UF_BB_A_Grade_44">#REF!</definedName>
    <definedName name="UF_BB_A_Grade_8" localSheetId="0">#REF!</definedName>
    <definedName name="UF_BB_A_Grade_8">#REF!</definedName>
    <definedName name="UF_Ply_A_Grade" localSheetId="0">#REF!</definedName>
    <definedName name="UF_Ply_A_Grade">#REF!</definedName>
    <definedName name="UF_Ply_A_Grade_40" localSheetId="0">#REF!</definedName>
    <definedName name="UF_Ply_A_Grade_40">#REF!</definedName>
    <definedName name="UF_Ply_A_Grade_41" localSheetId="0">#REF!</definedName>
    <definedName name="UF_Ply_A_Grade_41">#REF!</definedName>
    <definedName name="UF_Ply_A_Grade_42" localSheetId="0">#REF!</definedName>
    <definedName name="UF_Ply_A_Grade_42">#REF!</definedName>
    <definedName name="UF_Ply_A_Grade_43" localSheetId="0">#REF!</definedName>
    <definedName name="UF_Ply_A_Grade_43">#REF!</definedName>
    <definedName name="UF_Ply_A_Grade_44" localSheetId="0">#REF!</definedName>
    <definedName name="UF_Ply_A_Grade_44">#REF!</definedName>
    <definedName name="UF_Ply_A_Grade_8" localSheetId="0">#REF!</definedName>
    <definedName name="UF_Ply_A_Grade_8">#REF!</definedName>
    <definedName name="UFC" localSheetId="0">#REF!</definedName>
    <definedName name="UFC">#REF!</definedName>
    <definedName name="UFC_40" localSheetId="0">#REF!</definedName>
    <definedName name="UFC_40">#REF!</definedName>
    <definedName name="UFC_41" localSheetId="0">#REF!</definedName>
    <definedName name="UFC_41">#REF!</definedName>
    <definedName name="UFC_42" localSheetId="0">#REF!</definedName>
    <definedName name="UFC_42">#REF!</definedName>
    <definedName name="UFC_43" localSheetId="0">#REF!</definedName>
    <definedName name="UFC_43">#REF!</definedName>
    <definedName name="UFC_44" localSheetId="0">#REF!</definedName>
    <definedName name="UFC_44">#REF!</definedName>
    <definedName name="UFC_8" localSheetId="0">#REF!</definedName>
    <definedName name="UFC_8">#REF!</definedName>
    <definedName name="UFPFAVG" localSheetId="0">#REF!</definedName>
    <definedName name="UFPFAVG">#REF!</definedName>
    <definedName name="UFPFAVG_40" localSheetId="0">#REF!</definedName>
    <definedName name="UFPFAVG_40">#REF!</definedName>
    <definedName name="UFPFAVG_41" localSheetId="0">#REF!</definedName>
    <definedName name="UFPFAVG_41">#REF!</definedName>
    <definedName name="UFPFAVG_42" localSheetId="0">#REF!</definedName>
    <definedName name="UFPFAVG_42">#REF!</definedName>
    <definedName name="UFPFAVG_43" localSheetId="0">#REF!</definedName>
    <definedName name="UFPFAVG_43">#REF!</definedName>
    <definedName name="UFPFAVG_44" localSheetId="0">#REF!</definedName>
    <definedName name="UFPFAVG_44">#REF!</definedName>
    <definedName name="UFPFAVG_8" localSheetId="0">#REF!</definedName>
    <definedName name="UFPFAVG_8">#REF!</definedName>
    <definedName name="UFSALES" localSheetId="0">#REF!</definedName>
    <definedName name="UFSALES">#REF!</definedName>
    <definedName name="UFSALES_40" localSheetId="0">#REF!</definedName>
    <definedName name="UFSALES_40">#REF!</definedName>
    <definedName name="UFSALES_41" localSheetId="0">#REF!</definedName>
    <definedName name="UFSALES_41">#REF!</definedName>
    <definedName name="UFSALES_42" localSheetId="0">#REF!</definedName>
    <definedName name="UFSALES_42">#REF!</definedName>
    <definedName name="UFSALES_43" localSheetId="0">#REF!</definedName>
    <definedName name="UFSALES_43">#REF!</definedName>
    <definedName name="UFSALES_44" localSheetId="0">#REF!</definedName>
    <definedName name="UFSALES_44">#REF!</definedName>
    <definedName name="UFSALES_8" localSheetId="0">#REF!</definedName>
    <definedName name="UFSALES_8">#REF!</definedName>
    <definedName name="Values_Entered" localSheetId="0">IF(Loan_Amount*Interest_Rate*Loan_Years*Loan_Start&gt;0,1,0)</definedName>
    <definedName name="Values_Entered">IF(Loan_Amount*Interest_Rate*Loan_Years*Loan_Start&gt;0,1,0)</definedName>
    <definedName name="VARAA" localSheetId="0">#REF!</definedName>
    <definedName name="VARAA">#REF!</definedName>
    <definedName name="VARAD" localSheetId="0">#REF!</definedName>
    <definedName name="VARAD">#REF!</definedName>
    <definedName name="VARBF" localSheetId="0">#REF!</definedName>
    <definedName name="VARBF">#REF!</definedName>
    <definedName name="VARBP" localSheetId="0">#REF!</definedName>
    <definedName name="VARBP">#REF!</definedName>
    <definedName name="VARDIST" localSheetId="0">#REF!</definedName>
    <definedName name="VARDIST">#REF!</definedName>
    <definedName name="VAREA" localSheetId="0">#REF!</definedName>
    <definedName name="VAREA">#REF!</definedName>
    <definedName name="VARFA" localSheetId="0">#REF!</definedName>
    <definedName name="VARFA">#REF!</definedName>
    <definedName name="VARFAA" localSheetId="0">#REF!</definedName>
    <definedName name="VARFAA">#REF!</definedName>
    <definedName name="VARFD" localSheetId="0">#REF!</definedName>
    <definedName name="VARFD">#REF!</definedName>
    <definedName name="VARHEXA" localSheetId="0">#REF!</definedName>
    <definedName name="VARHEXA">#REF!</definedName>
    <definedName name="VARPENTA" localSheetId="0">#REF!</definedName>
    <definedName name="VARPENTA">#REF!</definedName>
    <definedName name="VARSUM" localSheetId="0">#REF!</definedName>
    <definedName name="VARSUM">#REF!</definedName>
    <definedName name="VARWIND" localSheetId="0">#REF!</definedName>
    <definedName name="VARWIND">#REF!</definedName>
    <definedName name="w" localSheetId="0" hidden="1">{#N/A,#N/A,FALSE,"cover1";#N/A,#N/A,FALSE,"cover2";#N/A,#N/A,FALSE,"cover3";#N/A,#N/A,FALSE,"cover4";#N/A,#N/A,FALSE,"cover5";#N/A,#N/A,FALSE,"INDEX1";#N/A,#N/A,FALSE,"INDEX2";#N/A,#N/A,FALSE,"INDEX3"}</definedName>
    <definedName name="w" hidden="1">{#N/A,#N/A,FALSE,"cover1";#N/A,#N/A,FALSE,"cover2";#N/A,#N/A,FALSE,"cover3";#N/A,#N/A,FALSE,"cover4";#N/A,#N/A,FALSE,"cover5";#N/A,#N/A,FALSE,"INDEX1";#N/A,#N/A,FALSE,"INDEX2";#N/A,#N/A,FALSE,"INDEX3"}</definedName>
    <definedName name="WC3_A" localSheetId="0">#REF!</definedName>
    <definedName name="WC3_A">#REF!</definedName>
    <definedName name="WC3_B" localSheetId="0">#REF!</definedName>
    <definedName name="WC3_B">#REF!</definedName>
    <definedName name="WC3_C" localSheetId="0">#REF!</definedName>
    <definedName name="WC3_C">#REF!</definedName>
    <definedName name="WC3_D" localSheetId="0">#REF!</definedName>
    <definedName name="WC3_D">#REF!</definedName>
    <definedName name="WC3_E" localSheetId="0">#REF!</definedName>
    <definedName name="WC3_E">#REF!</definedName>
    <definedName name="WC4_1" localSheetId="0">#REF!</definedName>
    <definedName name="WC4_1">#REF!</definedName>
    <definedName name="WC4_2" localSheetId="0">#REF!</definedName>
    <definedName name="WC4_2">#REF!</definedName>
    <definedName name="WC4_3" localSheetId="0">#REF!</definedName>
    <definedName name="WC4_3">#REF!</definedName>
    <definedName name="WC4_4" localSheetId="0">#REF!</definedName>
    <definedName name="WC4_4">#REF!</definedName>
    <definedName name="WC4_5" localSheetId="0">#REF!</definedName>
    <definedName name="WC4_5">#REF!</definedName>
    <definedName name="WC4_6" localSheetId="0">#REF!</definedName>
    <definedName name="WC4_6">#REF!</definedName>
    <definedName name="WC4_7" localSheetId="0">#REF!</definedName>
    <definedName name="WC4_7">#REF!</definedName>
    <definedName name="werwerwer" localSheetId="0">#REF!</definedName>
    <definedName name="werwerwer">#REF!</definedName>
    <definedName name="what">'[68]BS-DET'!#REF!</definedName>
    <definedName name="WIND" localSheetId="0">#REF!</definedName>
    <definedName name="WIND">#REF!</definedName>
    <definedName name="woh_40" localSheetId="0">#REF!</definedName>
    <definedName name="woh_40">#REF!</definedName>
    <definedName name="woh_41" localSheetId="0">#REF!</definedName>
    <definedName name="woh_41">#REF!</definedName>
    <definedName name="woh_42" localSheetId="0">#REF!</definedName>
    <definedName name="woh_42">#REF!</definedName>
    <definedName name="woh_43" localSheetId="0">#REF!</definedName>
    <definedName name="woh_43">#REF!</definedName>
    <definedName name="woh_44" localSheetId="0">#REF!</definedName>
    <definedName name="woh_44">#REF!</definedName>
    <definedName name="woh_8" localSheetId="0">#REF!</definedName>
    <definedName name="woh_8">#REF!</definedName>
    <definedName name="Working_of_Landed_Cost_of_Plain_Particle_Board_at_Mysore_Factory" localSheetId="0">#REF!</definedName>
    <definedName name="Working_of_Landed_Cost_of_Plain_Particle_Board_at_Mysore_Factory">#REF!</definedName>
    <definedName name="Working_of_Landed_Cost_of_Plain_Particle_Board_at_Mysore_Factory_40" localSheetId="0">#REF!</definedName>
    <definedName name="Working_of_Landed_Cost_of_Plain_Particle_Board_at_Mysore_Factory_40">#REF!</definedName>
    <definedName name="Working_of_Landed_Cost_of_Plain_Particle_Board_at_Mysore_Factory_41" localSheetId="0">#REF!</definedName>
    <definedName name="Working_of_Landed_Cost_of_Plain_Particle_Board_at_Mysore_Factory_41">#REF!</definedName>
    <definedName name="Working_of_Landed_Cost_of_Plain_Particle_Board_at_Mysore_Factory_42" localSheetId="0">#REF!</definedName>
    <definedName name="Working_of_Landed_Cost_of_Plain_Particle_Board_at_Mysore_Factory_42">#REF!</definedName>
    <definedName name="Working_of_Landed_Cost_of_Plain_Particle_Board_at_Mysore_Factory_43" localSheetId="0">#REF!</definedName>
    <definedName name="Working_of_Landed_Cost_of_Plain_Particle_Board_at_Mysore_Factory_43">#REF!</definedName>
    <definedName name="Working_of_Landed_Cost_of_Plain_Particle_Board_at_Mysore_Factory_44" localSheetId="0">#REF!</definedName>
    <definedName name="Working_of_Landed_Cost_of_Plain_Particle_Board_at_Mysore_Factory_44">#REF!</definedName>
    <definedName name="Working_of_Landed_Cost_of_Plain_Particle_Board_at_Mysore_Factory_8" localSheetId="0">#REF!</definedName>
    <definedName name="Working_of_Landed_Cost_of_Plain_Particle_Board_at_Mysore_Factory_8">#REF!</definedName>
    <definedName name="workings" localSheetId="0" hidden="1">{#N/A,#N/A,FALSE,"8"}</definedName>
    <definedName name="workings" hidden="1">{#N/A,#N/A,FALSE,"8"}</definedName>
    <definedName name="wrn.Aging._.and._.Trend._.Analysis." localSheetId="0">{#N/A,#N/A,FALSE,"Aging Summary";#N/A,#N/A,FALSE,"Ratio Analysis";#N/A,#N/A,FALSE,"Test 120 Day Accts";#N/A,#N/A,FALSE,"Tickmarks"}</definedName>
    <definedName name="wrn.Aging._.and._.Trend._.Analysis.">{#N/A,#N/A,FALSE,"Aging Summary";#N/A,#N/A,FALSE,"Ratio Analysis";#N/A,#N/A,FALSE,"Test 120 Day Accts";#N/A,#N/A,FALSE,"Tickmarks"}</definedName>
    <definedName name="wrn.All." localSheetId="0">{#N/A,#N/A,FALSE,"Annex-I";#N/A,#N/A,FALSE,"Annex-III";#N/A,#N/A,FALSE,"Annex-IV";#N/A,#N/A,FALSE,"Annex-V";#N/A,#N/A,FALSE,"annex V (i)";#N/A,#N/A,FALSE,"Annex-VI";#N/A,#N/A,FALSE,"Annex-VIII";#N/A,#N/A,FALSE,"Annex-VII";#N/A,#N/A,FALSE,"Annex-IX ";#N/A,#N/A,FALSE,"Annexu X (i)";#N/A,#N/A,FALSE,"Annex-X (ii)";#N/A,#N/A,FALSE,"Annex-X (iii)";#N/A,#N/A,FALSE,"Annex-XI (i)";#N/A,#N/A,FALSE,"Annex-XI (ii)";#N/A,#N/A,FALSE,"Annex-XII";#N/A,#N/A,FALSE,"Annex-XIII"}</definedName>
    <definedName name="wrn.All.">{#N/A,#N/A,FALSE,"Annex-I";#N/A,#N/A,FALSE,"Annex-III";#N/A,#N/A,FALSE,"Annex-IV";#N/A,#N/A,FALSE,"Annex-V";#N/A,#N/A,FALSE,"annex V (i)";#N/A,#N/A,FALSE,"Annex-VI";#N/A,#N/A,FALSE,"Annex-VIII";#N/A,#N/A,FALSE,"Annex-VII";#N/A,#N/A,FALSE,"Annex-IX ";#N/A,#N/A,FALSE,"Annexu X (i)";#N/A,#N/A,FALSE,"Annex-X (ii)";#N/A,#N/A,FALSE,"Annex-X (iii)";#N/A,#N/A,FALSE,"Annex-XI (i)";#N/A,#N/A,FALSE,"Annex-XI (ii)";#N/A,#N/A,FALSE,"Annex-XII";#N/A,#N/A,FALSE,"Annex-XIII"}</definedName>
    <definedName name="wrn.Annex2." localSheetId="0">{#N/A,#N/A,FALSE,"Annex-II"}</definedName>
    <definedName name="wrn.Annex2.">{#N/A,#N/A,FALSE,"Annex-II"}</definedName>
    <definedName name="wrn.Book." localSheetId="0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Complete." localSheetId="0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0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st._.Accounting._.Record." localSheetId="0" hidden="1">{#N/A,#N/A,TRUE,"PR-A-B";#N/A,#N/A,TRUE,"BY-PROD";#N/A,#N/A,TRUE,"BEP";#N/A,#N/A,TRUE,"ALLOCATION";#N/A,#N/A,TRUE,"Conv.cost";#N/A,#N/A,TRUE,"PROD";#N/A,#N/A,TRUE,"SALE";#N/A,#N/A,TRUE,"Summary";#N/A,#N/A,TRUE,"CONS";#N/A,#N/A,TRUE,"ST&amp;SP";#N/A,#N/A,TRUE,"Rep&amp;Maint";#N/A,#N/A,TRUE,"salary";#N/A,#N/A,TRUE,"PWRCOST";#N/A,#N/A,TRUE,"FUELCONS";#N/A,#N/A,TRUE,"POWER";#N/A,#N/A,TRUE,"Ratios";#N/A,#N/A,TRUE,"SKADJ";#N/A,#N/A,TRUE,"QCD";#N/A,#N/A,TRUE,"mgmt-rep"}</definedName>
    <definedName name="wrn.Cost._.Accounting._.Record." hidden="1">{#N/A,#N/A,TRUE,"PR-A-B";#N/A,#N/A,TRUE,"BY-PROD";#N/A,#N/A,TRUE,"BEP";#N/A,#N/A,TRUE,"ALLOCATION";#N/A,#N/A,TRUE,"Conv.cost";#N/A,#N/A,TRUE,"PROD";#N/A,#N/A,TRUE,"SALE";#N/A,#N/A,TRUE,"Summary";#N/A,#N/A,TRUE,"CONS";#N/A,#N/A,TRUE,"ST&amp;SP";#N/A,#N/A,TRUE,"Rep&amp;Maint";#N/A,#N/A,TRUE,"salary";#N/A,#N/A,TRUE,"PWRCOST";#N/A,#N/A,TRUE,"FUELCONS";#N/A,#N/A,TRUE,"POWER";#N/A,#N/A,TRUE,"Ratios";#N/A,#N/A,TRUE,"SKADJ";#N/A,#N/A,TRUE,"QCD";#N/A,#N/A,TRUE,"mgmt-rep"}</definedName>
    <definedName name="wrn.Cost._.Audit." localSheetId="0" hidden="1">{#N/A,#N/A,FALSE,"cover1";#N/A,#N/A,FALSE,"cover2";#N/A,#N/A,FALSE,"cover4";#N/A,#N/A,FALSE,"INDEX2";#N/A,#N/A,FALSE,"4";#N/A,#N/A,FALSE,"5";#N/A,#N/A,FALSE,"6&amp;7";#N/A,#N/A,FALSE,"8";#N/A,#N/A,FALSE,"9&amp;10";#N/A,#N/A,FALSE,"11&amp;12";#N/A,#N/A,FALSE,"13to18";#N/A,#N/A,FALSE,"19A";#N/A,#N/A,FALSE,"19B20&amp;21";#N/A,#N/A,FALSE,"22&amp;23";#N/A,#N/A,FALSE,"24";#N/A,#N/A,FALSE,"25&amp;26";#N/A,#N/A,FALSE,"27";#N/A,#N/A,FALSE,"28";#N/A,#N/A,FALSE,"cover5";#N/A,#N/A,FALSE,"INDEX3";#N/A,#N/A,FALSE,"PR-QTY-LYE";#N/A,#N/A,FALSE,"PR-COST-LYE";#N/A,#N/A,FALSE,"PR-QTY-FLK";#N/A,#N/A,FALSE,"PR-COST-FLK";#N/A,#N/A,FALSE,"cover3";#N/A,#N/A,FALSE,"INDEX1";#N/A,#N/A,FALSE,"PR-A-B";#N/A,#N/A,FALSE,"BY-PROD";#N/A,#N/A,FALSE,"BEP";#N/A,#N/A,FALSE,"ALLOCATION";#N/A,#N/A,FALSE,"Conv.cost";#N/A,#N/A,FALSE,"PROD";#N/A,#N/A,FALSE,"SALE";#N/A,#N/A,FALSE,"Summary";#N/A,#N/A,FALSE,"CONS";#N/A,#N/A,FALSE,"ST&amp;SP";#N/A,#N/A,FALSE,"Rep&amp;Maint";#N/A,#N/A,FALSE,"salary";#N/A,#N/A,FALSE,"PWRCOST";#N/A,#N/A,FALSE,"FUELCONS";#N/A,#N/A,FALSE,"POWER";#N/A,#N/A,FALSE,"Ratios";#N/A,#N/A,FALSE,"SKADJ";#N/A,#N/A,FALSE,"QCD"}</definedName>
    <definedName name="wrn.Cost._.Audit." hidden="1">{#N/A,#N/A,FALSE,"cover1";#N/A,#N/A,FALSE,"cover2";#N/A,#N/A,FALSE,"cover4";#N/A,#N/A,FALSE,"INDEX2";#N/A,#N/A,FALSE,"4";#N/A,#N/A,FALSE,"5";#N/A,#N/A,FALSE,"6&amp;7";#N/A,#N/A,FALSE,"8";#N/A,#N/A,FALSE,"9&amp;10";#N/A,#N/A,FALSE,"11&amp;12";#N/A,#N/A,FALSE,"13to18";#N/A,#N/A,FALSE,"19A";#N/A,#N/A,FALSE,"19B20&amp;21";#N/A,#N/A,FALSE,"22&amp;23";#N/A,#N/A,FALSE,"24";#N/A,#N/A,FALSE,"25&amp;26";#N/A,#N/A,FALSE,"27";#N/A,#N/A,FALSE,"28";#N/A,#N/A,FALSE,"cover5";#N/A,#N/A,FALSE,"INDEX3";#N/A,#N/A,FALSE,"PR-QTY-LYE";#N/A,#N/A,FALSE,"PR-COST-LYE";#N/A,#N/A,FALSE,"PR-QTY-FLK";#N/A,#N/A,FALSE,"PR-COST-FLK";#N/A,#N/A,FALSE,"cover3";#N/A,#N/A,FALSE,"INDEX1";#N/A,#N/A,FALSE,"PR-A-B";#N/A,#N/A,FALSE,"BY-PROD";#N/A,#N/A,FALSE,"BEP";#N/A,#N/A,FALSE,"ALLOCATION";#N/A,#N/A,FALSE,"Conv.cost";#N/A,#N/A,FALSE,"PROD";#N/A,#N/A,FALSE,"SALE";#N/A,#N/A,FALSE,"Summary";#N/A,#N/A,FALSE,"CONS";#N/A,#N/A,FALSE,"ST&amp;SP";#N/A,#N/A,FALSE,"Rep&amp;Maint";#N/A,#N/A,FALSE,"salary";#N/A,#N/A,FALSE,"PWRCOST";#N/A,#N/A,FALSE,"FUELCONS";#N/A,#N/A,FALSE,"POWER";#N/A,#N/A,FALSE,"Ratios";#N/A,#N/A,FALSE,"SKADJ";#N/A,#N/A,FALSE,"QCD"}</definedName>
    <definedName name="wrn.Cost._.Audit._.Report._.Annexure._.A." localSheetId="0" hidden="1">{#N/A,#N/A,TRUE,"4";#N/A,#N/A,TRUE,"5";#N/A,#N/A,TRUE,"6&amp;7"}</definedName>
    <definedName name="wrn.Cost._.Audit._.Report._.Annexure._.A." hidden="1">{#N/A,#N/A,TRUE,"4";#N/A,#N/A,TRUE,"5";#N/A,#N/A,TRUE,"6&amp;7"}</definedName>
    <definedName name="wrn.Cost._.Audit._.Report._.Annexure._.B." localSheetId="0" hidden="1">{#N/A,#N/A,FALSE,"8"}</definedName>
    <definedName name="wrn.Cost._.Audit._.Report._.Annexure._.B." hidden="1">{#N/A,#N/A,FALSE,"8"}</definedName>
    <definedName name="wrn.Cost._.Audit._.Report._.Annexure._.C." localSheetId="0" hidden="1">{#N/A,#N/A,TRUE,"9&amp;10";#N/A,#N/A,TRUE,"11&amp;12";#N/A,#N/A,TRUE,"13to18";#N/A,#N/A,TRUE,"19A";#N/A,#N/A,TRUE,"19B20&amp;21";#N/A,#N/A,TRUE,"22&amp;23";#N/A,#N/A,TRUE,"24";#N/A,#N/A,TRUE,"25&amp;26";#N/A,#N/A,TRUE,"27";#N/A,#N/A,TRUE,"28"}</definedName>
    <definedName name="wrn.Cost._.Audit._.Report._.Annexure._.C." hidden="1">{#N/A,#N/A,TRUE,"9&amp;10";#N/A,#N/A,TRUE,"11&amp;12";#N/A,#N/A,TRUE,"13to18";#N/A,#N/A,TRUE,"19A";#N/A,#N/A,TRUE,"19B20&amp;21";#N/A,#N/A,TRUE,"22&amp;23";#N/A,#N/A,TRUE,"24";#N/A,#N/A,TRUE,"25&amp;26";#N/A,#N/A,TRUE,"27";#N/A,#N/A,TRUE,"28"}</definedName>
    <definedName name="wrn.Cover._.pages." localSheetId="0" hidden="1">{#N/A,#N/A,FALSE,"cover1";#N/A,#N/A,FALSE,"cover2";#N/A,#N/A,FALSE,"cover3";#N/A,#N/A,FALSE,"cover4";#N/A,#N/A,FALSE,"cover5";#N/A,#N/A,FALSE,"INDEX1";#N/A,#N/A,FALSE,"INDEX2";#N/A,#N/A,FALSE,"INDEX3"}</definedName>
    <definedName name="wrn.Cover._.pages." hidden="1">{#N/A,#N/A,FALSE,"cover1";#N/A,#N/A,FALSE,"cover2";#N/A,#N/A,FALSE,"cover3";#N/A,#N/A,FALSE,"cover4";#N/A,#N/A,FALSE,"cover5";#N/A,#N/A,FALSE,"INDEX1";#N/A,#N/A,FALSE,"INDEX2";#N/A,#N/A,FALSE,"INDEX3"}</definedName>
    <definedName name="wrn.datapak." localSheetId="0" hidden="1">{#N/A,#N/A,FALSE,"Status of Projects";#N/A,#N/A,FALSE,"CEA-TEC";#N/A,#N/A,FALSE,"U-Constr.";#N/A,#N/A,FALSE,"summary";#N/A,#N/A,FALSE,"PPP-3 yrs"}</definedName>
    <definedName name="wrn.datapak." hidden="1">{#N/A,#N/A,FALSE,"Status of Projects";#N/A,#N/A,FALSE,"CEA-TEC";#N/A,#N/A,FALSE,"U-Constr.";#N/A,#N/A,FALSE,"summary";#N/A,#N/A,FALSE,"PPP-3 yrs"}</definedName>
    <definedName name="wrn.Emg._.report." localSheetId="0" hidden="1">{#N/A,#N/A,FALSE,"Emerging Mkt Fund"}</definedName>
    <definedName name="wrn.Emg._.report." hidden="1">{#N/A,#N/A,FALSE,"Emerging Mkt Fund"}</definedName>
    <definedName name="wrn.notcomplete" localSheetId="0" hidden="1">{#N/A,#N/A,FALSE,"SMT1";#N/A,#N/A,FALSE,"SMT2";#N/A,#N/A,FALSE,"Summary";#N/A,#N/A,FALSE,"Graphs";#N/A,#N/A,FALSE,"4 Panel"}</definedName>
    <definedName name="wrn.notcomplete" hidden="1">{#N/A,#N/A,FALSE,"SMT1";#N/A,#N/A,FALSE,"SMT2";#N/A,#N/A,FALSE,"Summary";#N/A,#N/A,FALSE,"Graphs";#N/A,#N/A,FALSE,"4 Panel"}</definedName>
    <definedName name="wrn.PCT." localSheetId="0" hidden="1">{#N/A,#N/A,TRUE,"TITLE";#N/A,#N/A,TRUE,"SKILL";#N/A,#N/A,TRUE,"ORGCHRT";#N/A,#N/A,TRUE,"MIS";#N/A,#N/A,TRUE,"PITHAMPUR";#N/A,#N/A,TRUE,"ACCOUNTS";#N/A,#N/A,TRUE,"R&amp;D";#N/A,#N/A,TRUE,"W.S.-FOUNDRY";#N/A,#N/A,TRUE,"PROCURE";#N/A,#N/A,TRUE,"CIVIL";#N/A,#N/A,TRUE,"SODAASH";#N/A,#N/A,TRUE,"CCMARINE";#N/A,#N/A,TRUE,"SALT";#N/A,#N/A,TRUE,"CEMENT";#N/A,#N/A,TRUE,"HOSPITAL";#N/A,#N/A,TRUE,"ADMIN-PERS";#N/A,#N/A,TRUE,"MATERIALS";#N/A,#N/A,TRUE,"PRO.INSP-SAFETY";#N/A,#N/A,TRUE,"ELECTRICAL";#N/A,#N/A,TRUE,"POWERHOUSE";#N/A,#N/A,TRUE,"MAINTENANCE"}</definedName>
    <definedName name="wrn.PCT." hidden="1">{#N/A,#N/A,TRUE,"TITLE";#N/A,#N/A,TRUE,"SKILL";#N/A,#N/A,TRUE,"ORGCHRT";#N/A,#N/A,TRUE,"MIS";#N/A,#N/A,TRUE,"PITHAMPUR";#N/A,#N/A,TRUE,"ACCOUNTS";#N/A,#N/A,TRUE,"R&amp;D";#N/A,#N/A,TRUE,"W.S.-FOUNDRY";#N/A,#N/A,TRUE,"PROCURE";#N/A,#N/A,TRUE,"CIVIL";#N/A,#N/A,TRUE,"SODAASH";#N/A,#N/A,TRUE,"CCMARINE";#N/A,#N/A,TRUE,"SALT";#N/A,#N/A,TRUE,"CEMENT";#N/A,#N/A,TRUE,"HOSPITAL";#N/A,#N/A,TRUE,"ADMIN-PERS";#N/A,#N/A,TRUE,"MATERIALS";#N/A,#N/A,TRUE,"PRO.INSP-SAFETY";#N/A,#N/A,TRUE,"ELECTRICAL";#N/A,#N/A,TRUE,"POWERHOUSE";#N/A,#N/A,TRUE,"MAINTENANCE"}</definedName>
    <definedName name="wrn.Pending." localSheetId="0" hidden="1">{"Pending",#N/A,FALSE,"Derivative Transaction"}</definedName>
    <definedName name="wrn.Pending." hidden="1">{"Pending",#N/A,FALSE,"Derivative Transaction"}</definedName>
    <definedName name="wrn.pg1." localSheetId="0" hidden="1">{#N/A,#N/A,FALSE,"1"}</definedName>
    <definedName name="wrn.pg1." hidden="1">{#N/A,#N/A,FALSE,"1"}</definedName>
    <definedName name="wrn.pg10." localSheetId="0" hidden="1">{#N/A,#N/A,FALSE,"10"}</definedName>
    <definedName name="wrn.pg10." hidden="1">{#N/A,#N/A,FALSE,"10"}</definedName>
    <definedName name="wrn.pg100" localSheetId="0" hidden="1">{#N/A,#N/A,FALSE,"8"}</definedName>
    <definedName name="wrn.pg100" hidden="1">{#N/A,#N/A,FALSE,"8"}</definedName>
    <definedName name="wrn.pg11." localSheetId="0" hidden="1">{#N/A,#N/A,FALSE,"11"}</definedName>
    <definedName name="wrn.pg11." hidden="1">{#N/A,#N/A,FALSE,"11"}</definedName>
    <definedName name="wrn.pg12." localSheetId="0" hidden="1">{#N/A,#N/A,FALSE,"12"}</definedName>
    <definedName name="wrn.pg12." hidden="1">{#N/A,#N/A,FALSE,"12"}</definedName>
    <definedName name="wrn.pg13." localSheetId="0" hidden="1">{#N/A,#N/A,FALSE,"13"}</definedName>
    <definedName name="wrn.pg13." hidden="1">{#N/A,#N/A,FALSE,"13"}</definedName>
    <definedName name="wrn.pg14." localSheetId="0" hidden="1">{#N/A,#N/A,FALSE,"14"}</definedName>
    <definedName name="wrn.pg14." hidden="1">{#N/A,#N/A,FALSE,"14"}</definedName>
    <definedName name="wrn.pg15." localSheetId="0" hidden="1">{#N/A,#N/A,FALSE,"15"}</definedName>
    <definedName name="wrn.pg15." hidden="1">{#N/A,#N/A,FALSE,"15"}</definedName>
    <definedName name="wrn.pg16." localSheetId="0" hidden="1">{#N/A,#N/A,FALSE,"16"}</definedName>
    <definedName name="wrn.pg16." hidden="1">{#N/A,#N/A,FALSE,"16"}</definedName>
    <definedName name="wrn.pg17." localSheetId="0" hidden="1">{#N/A,#N/A,FALSE,"17"}</definedName>
    <definedName name="wrn.pg17." hidden="1">{#N/A,#N/A,FALSE,"17"}</definedName>
    <definedName name="wrn.pg2." localSheetId="0" hidden="1">{#N/A,#N/A,FALSE,"2"}</definedName>
    <definedName name="wrn.pg2." hidden="1">{#N/A,#N/A,FALSE,"2"}</definedName>
    <definedName name="wrn.pg20" localSheetId="0" hidden="1">{#N/A,#N/A,FALSE,"4"}</definedName>
    <definedName name="wrn.pg20" hidden="1">{#N/A,#N/A,FALSE,"4"}</definedName>
    <definedName name="wrn.pg3." localSheetId="0" hidden="1">{#N/A,#N/A,FALSE,"3"}</definedName>
    <definedName name="wrn.pg3." hidden="1">{#N/A,#N/A,FALSE,"3"}</definedName>
    <definedName name="wrn.pg4." localSheetId="0" hidden="1">{#N/A,#N/A,FALSE,"4"}</definedName>
    <definedName name="wrn.pg4." hidden="1">{#N/A,#N/A,FALSE,"4"}</definedName>
    <definedName name="wrn.pg5." localSheetId="0" hidden="1">{#N/A,#N/A,FALSE,"5"}</definedName>
    <definedName name="wrn.pg5." hidden="1">{#N/A,#N/A,FALSE,"5"}</definedName>
    <definedName name="wrn.pg6." localSheetId="0" hidden="1">{#N/A,#N/A,FALSE,"6"}</definedName>
    <definedName name="wrn.pg6." hidden="1">{#N/A,#N/A,FALSE,"6"}</definedName>
    <definedName name="wrn.pg7" localSheetId="0" hidden="1">{#N/A,#N/A,FALSE,"6"}</definedName>
    <definedName name="wrn.pg7" hidden="1">{#N/A,#N/A,FALSE,"6"}</definedName>
    <definedName name="wrn.pg7." localSheetId="0" hidden="1">{#N/A,#N/A,FALSE,"7"}</definedName>
    <definedName name="wrn.pg7." hidden="1">{#N/A,#N/A,FALSE,"7"}</definedName>
    <definedName name="wrn.pg8." localSheetId="0" hidden="1">{#N/A,#N/A,FALSE,"8"}</definedName>
    <definedName name="wrn.pg8." hidden="1">{#N/A,#N/A,FALSE,"8"}</definedName>
    <definedName name="wrn.pg9." localSheetId="0" hidden="1">{#N/A,#N/A,FALSE,"9"}</definedName>
    <definedName name="wrn.pg9." hidden="1">{#N/A,#N/A,FALSE,"9"}</definedName>
    <definedName name="wrn.polymwe." localSheetId="0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wrn.polymwe." hidden="1">{#N/A,#N/A,TRUE,"Economic Indicators";#N/A,#N/A,TRUE,"Cracker Shutdown schedule";#N/A,#N/A,TRUE,"Benzene Shutdown schedule";#N/A,#N/A,TRUE,"PX Shutdown schedule";#N/A,#N/A,TRUE,"Financials";#N/A,#N/A,TRUE,"Prices&amp;Margins";#N/A,#N/A,TRUE,"Demand-supply";#N/A,#N/A,TRUE,"Polymers-Ind Sum-1999-2000";#N/A,#N/A,TRUE,"Polymers-Ind Sum-Q4";#N/A,#N/A,TRUE,"Polymers-Ind Sum-Q3";#N/A,#N/A,TRUE,"Polymers-Ind Sum-Q4overQ3";#N/A,#N/A,TRUE,"RIL-Q4-Prodn-Sales";#N/A,#N/A,TRUE,"RIL-Q4-Prices";#N/A,#N/A,TRUE,"RIL-Q4-Feedstock";#N/A,#N/A,TRUE,"IPCL-Q4-Prodn-Sales";#N/A,#N/A,TRUE,"IPCL-Q4-Prices";#N/A,#N/A,TRUE,"IPCL-Q4-Feedstock";#N/A,#N/A,TRUE,"NOCIL-Q4-Prodn-Sales";#N/A,#N/A,TRUE,"NOCIL-Q4-Prices";#N/A,#N/A,TRUE,"GAIL-Q4-Prodn-Sales";#N/A,#N/A,TRUE,"GAIL-Q4-Prices"}</definedName>
    <definedName name="wrn.Profit." localSheetId="0" hidden="1">{"Profit",#N/A,FALSE,"Derivative Transaction"}</definedName>
    <definedName name="wrn.Profit." hidden="1">{"Profit",#N/A,FALSE,"Derivative Transaction"}</definedName>
    <definedName name="wrn.Proforma." localSheetId="0" hidden="1">{#N/A,#N/A,TRUE,"PR-QTY-LYE";#N/A,#N/A,TRUE,"PR-COST-LYE";#N/A,#N/A,TRUE,"PR-QTY-FLK";#N/A,#N/A,TRUE,"PR-COST-FLK"}</definedName>
    <definedName name="wrn.Proforma." hidden="1">{#N/A,#N/A,TRUE,"PR-QTY-LYE";#N/A,#N/A,TRUE,"PR-COST-LYE";#N/A,#N/A,TRUE,"PR-QTY-FLK";#N/A,#N/A,TRUE,"PR-COST-FLK"}</definedName>
    <definedName name="wrn.report." localSheetId="0">{#N/A,#N/A,TRUE,"NFIN9596"}</definedName>
    <definedName name="wrn.report.">{#N/A,#N/A,TRUE,"NFIN9596"}</definedName>
    <definedName name="wrn.repot." localSheetId="0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rn.repot.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rn.Rest." localSheetId="0">{#N/A,#N/A,FALSE,"Annex-XV";#N/A,#N/A,FALSE,"Annex-XVI";#N/A,#N/A,FALSE,"Annex-XVII (i)";#N/A,#N/A,FALSE,"Annex-XVII (ii)"}</definedName>
    <definedName name="wrn.Rest.">{#N/A,#N/A,FALSE,"Annex-XV";#N/A,#N/A,FALSE,"Annex-XVI";#N/A,#N/A,FALSE,"Annex-XVII (i)";#N/A,#N/A,FALSE,"Annex-XVII (ii)"}</definedName>
    <definedName name="wrn.Trial._.Balance." localSheetId="0">{#N/A,#N/A,TRUE,"constb"}</definedName>
    <definedName name="wrn.Trial._.Balance.">{#N/A,#N/A,TRUE,"constb"}</definedName>
    <definedName name="wrn_Cost___Accounting___Record_">NA()</definedName>
    <definedName name="wrn_Cost___Audit_">NA()</definedName>
    <definedName name="wrn_Cost___Audit___Report___Annexure___A_">NA()</definedName>
    <definedName name="wrn_Cost___Audit___Report___Annexure___B_">NA()</definedName>
    <definedName name="wrn_Cost___Audit___Report___Annexure___C_">NA()</definedName>
    <definedName name="wrn_Cover___pages_">NA()</definedName>
    <definedName name="wrn_Proforma_">NA()</definedName>
    <definedName name="wrn1.repot" localSheetId="0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rn1.repot" hidden="1">{#N/A,#N/A,FALSE,"Budget at a Glance";#N/A,#N/A,FALSE,"Receipts";#N/A,#N/A,FALSE,"Expenditure";#N/A,#N/A,FALSE,"Impact";#N/A,#N/A,FALSE,"Non-Durables";#N/A,#N/A,FALSE,"Durables";#N/A,#N/A,FALSE,"Cement";#N/A,#N/A,FALSE,"Power Cables";#N/A,#N/A,FALSE,"NFM";#N/A,#N/A,FALSE,"Auto";#N/A,#N/A,FALSE,"Auto1";#N/A,#N/A,FALSE,"Chemicals";#N/A,#N/A,FALSE,"Steel duty";#N/A,#N/A,FALSE,"Petrochemicals";#N/A,#N/A,FALSE,"Paper";#N/A,#N/A,FALSE,"Fibres";#N/A,#N/A,FALSE,"Tyre";#N/A,#N/A,FALSE,"Tyre1";#N/A,#N/A,FALSE,"Cotton (prices &amp; Duty)";#N/A,#N/A,FALSE,"Telecom Equipment";#N/A,#N/A,FALSE,"Cigarettes"}</definedName>
    <definedName name="wsu" localSheetId="0">{"'debtors'!$A$1:$I$305","'debtors'!$A$1:$J$285"}</definedName>
    <definedName name="wsu">{"'debtors'!$A$1:$I$305","'debtors'!$A$1:$J$285"}</definedName>
    <definedName name="x" localSheetId="0">#REF!</definedName>
    <definedName name="x">#REF!</definedName>
    <definedName name="X_40" localSheetId="0">#REF!</definedName>
    <definedName name="X_40">#REF!</definedName>
    <definedName name="X_41" localSheetId="0">#REF!</definedName>
    <definedName name="X_41">#REF!</definedName>
    <definedName name="X_42" localSheetId="0">#REF!</definedName>
    <definedName name="X_42">#REF!</definedName>
    <definedName name="X_43" localSheetId="0">#REF!</definedName>
    <definedName name="X_43">#REF!</definedName>
    <definedName name="X_44" localSheetId="0">#REF!</definedName>
    <definedName name="X_44">#REF!</definedName>
    <definedName name="X_8" localSheetId="0">#REF!</definedName>
    <definedName name="X_8">#REF!</definedName>
    <definedName name="XREF_COLUMN_1" localSheetId="0" hidden="1">#REF!</definedName>
    <definedName name="XREF_COLUMN_1" hidden="1">#REF!</definedName>
    <definedName name="XREF_COLUMN_2" localSheetId="0">#REF!</definedName>
    <definedName name="XREF_COLUMN_2">#REF!</definedName>
    <definedName name="XREF_COLUMN_3" localSheetId="0">#REF!</definedName>
    <definedName name="XREF_COLUMN_3">#REF!</definedName>
    <definedName name="XREF_COLUMN_4" localSheetId="0">#REF!</definedName>
    <definedName name="XREF_COLUMN_4">#REF!</definedName>
    <definedName name="XRefActiveRow" localSheetId="0">#REF!</definedName>
    <definedName name="XRefActiveRow">#REF!</definedName>
    <definedName name="XRefColumnsCount">4</definedName>
    <definedName name="XRefCopy1" localSheetId="0" hidden="1">'[69]Work Done'!#REF!</definedName>
    <definedName name="XRefCopy1" hidden="1">'[69]Work Done'!#REF!</definedName>
    <definedName name="XRefCopy10" localSheetId="0" hidden="1">#REF!</definedName>
    <definedName name="XRefCopy10" hidden="1">#REF!</definedName>
    <definedName name="XRefCopy10Row" localSheetId="0" hidden="1">#REF!</definedName>
    <definedName name="XRefCopy10Row" hidden="1">#REF!</definedName>
    <definedName name="XRefCopy11" localSheetId="0" hidden="1">#REF!</definedName>
    <definedName name="XRefCopy11" hidden="1">#REF!</definedName>
    <definedName name="XRefCopy11Row" localSheetId="0" hidden="1">#REF!</definedName>
    <definedName name="XRefCopy11Row" hidden="1">#REF!</definedName>
    <definedName name="XRefCopy12" localSheetId="0" hidden="1">#REF!</definedName>
    <definedName name="XRefCopy12" hidden="1">#REF!</definedName>
    <definedName name="XRefCopy12Row" localSheetId="0" hidden="1">#REF!</definedName>
    <definedName name="XRefCopy12Row" hidden="1">#REF!</definedName>
    <definedName name="XRefCopy13" localSheetId="0" hidden="1">#REF!</definedName>
    <definedName name="XRefCopy13" hidden="1">#REF!</definedName>
    <definedName name="XRefCopy13Row" localSheetId="0" hidden="1">#REF!</definedName>
    <definedName name="XRefCopy13Row" hidden="1">#REF!</definedName>
    <definedName name="XRefCopy14" localSheetId="0" hidden="1">#REF!</definedName>
    <definedName name="XRefCopy14" hidden="1">#REF!</definedName>
    <definedName name="XRefCopy14Row" localSheetId="0" hidden="1">#REF!</definedName>
    <definedName name="XRefCopy14Row" hidden="1">#REF!</definedName>
    <definedName name="XRefCopy15" localSheetId="0" hidden="1">#REF!</definedName>
    <definedName name="XRefCopy15" hidden="1">#REF!</definedName>
    <definedName name="XRefCopy15Row" localSheetId="0" hidden="1">#REF!</definedName>
    <definedName name="XRefCopy15Row" hidden="1">#REF!</definedName>
    <definedName name="XRefCopy16" localSheetId="0" hidden="1">#REF!</definedName>
    <definedName name="XRefCopy16" hidden="1">#REF!</definedName>
    <definedName name="XRefCopy16Row" localSheetId="0" hidden="1">#REF!</definedName>
    <definedName name="XRefCopy16Row" hidden="1">#REF!</definedName>
    <definedName name="XRefCopy17" localSheetId="0" hidden="1">#REF!</definedName>
    <definedName name="XRefCopy17" hidden="1">#REF!</definedName>
    <definedName name="XRefCopy17Row" localSheetId="0" hidden="1">#REF!</definedName>
    <definedName name="XRefCopy17Row" hidden="1">#REF!</definedName>
    <definedName name="XRefCopy18" localSheetId="0" hidden="1">#REF!</definedName>
    <definedName name="XRefCopy18" hidden="1">#REF!</definedName>
    <definedName name="XRefCopy18Row" localSheetId="0" hidden="1">#REF!</definedName>
    <definedName name="XRefCopy18Row" hidden="1">#REF!</definedName>
    <definedName name="XRefCopy19" localSheetId="0" hidden="1">#REF!</definedName>
    <definedName name="XRefCopy19" hidden="1">#REF!</definedName>
    <definedName name="XRefCopy19Row" localSheetId="0" hidden="1">#REF!</definedName>
    <definedName name="XRefCopy19Row" hidden="1">#REF!</definedName>
    <definedName name="XRefCopy1Row" localSheetId="0">#REF!</definedName>
    <definedName name="XRefCopy1Row">#REF!</definedName>
    <definedName name="XRefCopy2" localSheetId="0" hidden="1">'[69]Work Done'!#REF!</definedName>
    <definedName name="XRefCopy2" hidden="1">'[69]Work Done'!#REF!</definedName>
    <definedName name="XRefCopy20" localSheetId="0" hidden="1">#REF!</definedName>
    <definedName name="XRefCopy20" hidden="1">#REF!</definedName>
    <definedName name="XRefCopy20Row" localSheetId="0" hidden="1">#REF!</definedName>
    <definedName name="XRefCopy20Row" hidden="1">#REF!</definedName>
    <definedName name="XRefCopy21" localSheetId="0" hidden="1">#REF!</definedName>
    <definedName name="XRefCopy21" hidden="1">#REF!</definedName>
    <definedName name="XRefCopy21Row" localSheetId="0" hidden="1">#REF!</definedName>
    <definedName name="XRefCopy21Row" hidden="1">#REF!</definedName>
    <definedName name="XRefCopy22" localSheetId="0" hidden="1">#REF!</definedName>
    <definedName name="XRefCopy22" hidden="1">#REF!</definedName>
    <definedName name="XRefCopy22Row" localSheetId="0" hidden="1">#REF!</definedName>
    <definedName name="XRefCopy22Row" hidden="1">#REF!</definedName>
    <definedName name="XRefCopy23" localSheetId="0" hidden="1">#REF!</definedName>
    <definedName name="XRefCopy23" hidden="1">#REF!</definedName>
    <definedName name="XRefCopy23Row" localSheetId="0" hidden="1">#REF!</definedName>
    <definedName name="XRefCopy23Row" hidden="1">#REF!</definedName>
    <definedName name="XRefCopy24" localSheetId="0" hidden="1">'[69]Work Done'!#REF!</definedName>
    <definedName name="XRefCopy24" hidden="1">'[69]Work Done'!#REF!</definedName>
    <definedName name="XRefCopy24Row" localSheetId="0" hidden="1">#REF!</definedName>
    <definedName name="XRefCopy24Row" hidden="1">#REF!</definedName>
    <definedName name="XRefCopy25" localSheetId="0" hidden="1">'[69]Work Done'!#REF!</definedName>
    <definedName name="XRefCopy25" hidden="1">'[69]Work Done'!#REF!</definedName>
    <definedName name="XRefCopy25Row" localSheetId="0" hidden="1">#REF!</definedName>
    <definedName name="XRefCopy25Row" hidden="1">#REF!</definedName>
    <definedName name="XRefCopy2Row" localSheetId="0" hidden="1">#REF!</definedName>
    <definedName name="XRefCopy2Row" hidden="1">#REF!</definedName>
    <definedName name="XRefCopy3" localSheetId="0">#REF!</definedName>
    <definedName name="XRefCopy3">#REF!</definedName>
    <definedName name="XRefCopy3Row" localSheetId="0">#REF!</definedName>
    <definedName name="XRefCopy3Row">#REF!</definedName>
    <definedName name="XRefCopy4" localSheetId="0">#REF!</definedName>
    <definedName name="XRefCopy4">#REF!</definedName>
    <definedName name="XRefCopy4Row" localSheetId="0">#REF!</definedName>
    <definedName name="XRefCopy4Row">#REF!</definedName>
    <definedName name="XRefCopy5" localSheetId="0">#REF!</definedName>
    <definedName name="XRefCopy5">#REF!</definedName>
    <definedName name="XRefCopy5Row" localSheetId="0">#REF!</definedName>
    <definedName name="XRefCopy5Row">#REF!</definedName>
    <definedName name="XRefCopy6" localSheetId="0" hidden="1">'[69]Work Done'!#REF!</definedName>
    <definedName name="XRefCopy6" hidden="1">'[69]Work Done'!#REF!</definedName>
    <definedName name="XRefCopy6Row" localSheetId="0">#REF!</definedName>
    <definedName name="XRefCopy6Row">#REF!</definedName>
    <definedName name="XRefCopy7" localSheetId="0">#REF!</definedName>
    <definedName name="XRefCopy7">#REF!</definedName>
    <definedName name="XRefCopy7Row" localSheetId="0">#REF!</definedName>
    <definedName name="XRefCopy7Row">#REF!</definedName>
    <definedName name="XRefCopy8" localSheetId="0">#REF!</definedName>
    <definedName name="XRefCopy8">#REF!</definedName>
    <definedName name="XRefCopy8Row" localSheetId="0">#REF!</definedName>
    <definedName name="XRefCopy8Row">#REF!</definedName>
    <definedName name="XRefCopy9" localSheetId="0" hidden="1">#REF!</definedName>
    <definedName name="XRefCopy9" hidden="1">#REF!</definedName>
    <definedName name="XRefCopy9Row" localSheetId="0" hidden="1">#REF!</definedName>
    <definedName name="XRefCopy9Row" hidden="1">#REF!</definedName>
    <definedName name="XRefCopyRangeCount">8</definedName>
    <definedName name="XRefPaste1" localSheetId="0">#REF!</definedName>
    <definedName name="XRefPaste1">#REF!</definedName>
    <definedName name="XRefPaste10" localSheetId="0" hidden="1">#REF!</definedName>
    <definedName name="XRefPaste10" hidden="1">#REF!</definedName>
    <definedName name="XRefPaste11" localSheetId="0" hidden="1">#REF!</definedName>
    <definedName name="XRefPaste11" hidden="1">#REF!</definedName>
    <definedName name="XRefPaste12" localSheetId="0" hidden="1">#REF!</definedName>
    <definedName name="XRefPaste12" hidden="1">#REF!</definedName>
    <definedName name="XRefPaste13" localSheetId="0" hidden="1">#REF!</definedName>
    <definedName name="XRefPaste13" hidden="1">#REF!</definedName>
    <definedName name="XRefPaste14" localSheetId="0" hidden="1">#REF!</definedName>
    <definedName name="XRefPaste14" hidden="1">#REF!</definedName>
    <definedName name="XRefPaste15" localSheetId="0" hidden="1">#REF!</definedName>
    <definedName name="XRefPaste15" hidden="1">#REF!</definedName>
    <definedName name="XRefPaste16" localSheetId="0" hidden="1">#REF!</definedName>
    <definedName name="XRefPaste16" hidden="1">#REF!</definedName>
    <definedName name="XRefPaste17" localSheetId="0" hidden="1">#REF!</definedName>
    <definedName name="XRefPaste17" hidden="1">#REF!</definedName>
    <definedName name="XRefPaste1Row" localSheetId="0">#REF!</definedName>
    <definedName name="XRefPaste1Row">#REF!</definedName>
    <definedName name="XRefPaste2" localSheetId="0">#REF!</definedName>
    <definedName name="XRefPaste2">#REF!</definedName>
    <definedName name="XRefPaste2Row" localSheetId="0">#REF!</definedName>
    <definedName name="XRefPaste2Row">#REF!</definedName>
    <definedName name="XRefPaste3" localSheetId="0" hidden="1">#REF!</definedName>
    <definedName name="XRefPaste3" hidden="1">#REF!</definedName>
    <definedName name="XRefPaste4" localSheetId="0" hidden="1">#REF!</definedName>
    <definedName name="XRefPaste4" hidden="1">#REF!</definedName>
    <definedName name="XRefPaste5" localSheetId="0" hidden="1">#REF!</definedName>
    <definedName name="XRefPaste5" hidden="1">#REF!</definedName>
    <definedName name="XRefPaste6" localSheetId="0" hidden="1">#REF!</definedName>
    <definedName name="XRefPaste6" hidden="1">#REF!</definedName>
    <definedName name="XRefPaste7" localSheetId="0" hidden="1">#REF!</definedName>
    <definedName name="XRefPaste7" hidden="1">#REF!</definedName>
    <definedName name="XRefPaste8" localSheetId="0" hidden="1">#REF!</definedName>
    <definedName name="XRefPaste8" hidden="1">#REF!</definedName>
    <definedName name="XRefPaste9" localSheetId="0" hidden="1">#REF!</definedName>
    <definedName name="XRefPaste9" hidden="1">#REF!</definedName>
    <definedName name="XRefPasteRangeCount">2</definedName>
    <definedName name="XX" localSheetId="0">#REF!</definedName>
    <definedName name="XX">#REF!</definedName>
    <definedName name="XX_40" localSheetId="0">#REF!</definedName>
    <definedName name="XX_40">#REF!</definedName>
    <definedName name="XX_41" localSheetId="0">#REF!</definedName>
    <definedName name="XX_41">#REF!</definedName>
    <definedName name="XX_42" localSheetId="0">#REF!</definedName>
    <definedName name="XX_42">#REF!</definedName>
    <definedName name="XX_43" localSheetId="0">#REF!</definedName>
    <definedName name="XX_43">#REF!</definedName>
    <definedName name="XX_44" localSheetId="0">#REF!</definedName>
    <definedName name="XX_44">#REF!</definedName>
    <definedName name="XX_8" localSheetId="0">#REF!</definedName>
    <definedName name="XX_8">#REF!</definedName>
    <definedName name="xxx" localSheetId="0">{"'debtors'!$A$1:$I$305","'debtors'!$A$1:$J$285"}</definedName>
    <definedName name="xxx">{"'debtors'!$A$1:$I$305","'debtors'!$A$1:$J$285"}</definedName>
    <definedName name="xxxxxxx" localSheetId="0">#REF!</definedName>
    <definedName name="xxxxxxx">#REF!</definedName>
    <definedName name="xxxxxxxx" localSheetId="0">#REF!</definedName>
    <definedName name="xxxxxxxx">#REF!</definedName>
    <definedName name="XXXXXXXXXXXASXX" localSheetId="0">#REF!</definedName>
    <definedName name="XXXXXXXXXXXASXX">#REF!</definedName>
    <definedName name="xxxxxxxxxxxx" localSheetId="0">#REF!</definedName>
    <definedName name="xxxxxxxxxxxx">#REF!</definedName>
    <definedName name="xxxxxxxxxxxxxxx" localSheetId="0">#REF!</definedName>
    <definedName name="xxxxxxxxxxxxxxx">#REF!</definedName>
    <definedName name="xxxxxxxxxxxxxxxxx" localSheetId="0">#REF!</definedName>
    <definedName name="xxxxxxxxxxxxxxxxx">#REF!</definedName>
    <definedName name="xxxxxxxxxxxxxxxxxxxxxx" localSheetId="0">#REF!</definedName>
    <definedName name="xxxxxxxxxxxxxxxxxxxxxx">#REF!</definedName>
    <definedName name="xxxxxxxxxxxxxxxxxxxxxxxxxxxxxxxxxxxxxxxx" localSheetId="0">#REF!</definedName>
    <definedName name="xxxxxxxxxxxxxxxxxxxxxxxxxxxxxxxxxxxxxxxx">#REF!</definedName>
    <definedName name="XYZ" localSheetId="0">{#N/A,#N/A,FALSE,"Annex-I";#N/A,#N/A,FALSE,"Annex-III";#N/A,#N/A,FALSE,"Annex-IV";#N/A,#N/A,FALSE,"Annex-V";#N/A,#N/A,FALSE,"annex V (i)";#N/A,#N/A,FALSE,"Annex-VI";#N/A,#N/A,FALSE,"Annex-VIII";#N/A,#N/A,FALSE,"Annex-VII";#N/A,#N/A,FALSE,"Annex-IX ";#N/A,#N/A,FALSE,"Annexu X (i)";#N/A,#N/A,FALSE,"Annex-X (ii)";#N/A,#N/A,FALSE,"Annex-X (iii)";#N/A,#N/A,FALSE,"Annex-XI (i)";#N/A,#N/A,FALSE,"Annex-XI (ii)";#N/A,#N/A,FALSE,"Annex-XII";#N/A,#N/A,FALSE,"Annex-XIII"}</definedName>
    <definedName name="XYZ">{#N/A,#N/A,FALSE,"Annex-I";#N/A,#N/A,FALSE,"Annex-III";#N/A,#N/A,FALSE,"Annex-IV";#N/A,#N/A,FALSE,"Annex-V";#N/A,#N/A,FALSE,"annex V (i)";#N/A,#N/A,FALSE,"Annex-VI";#N/A,#N/A,FALSE,"Annex-VIII";#N/A,#N/A,FALSE,"Annex-VII";#N/A,#N/A,FALSE,"Annex-IX ";#N/A,#N/A,FALSE,"Annexu X (i)";#N/A,#N/A,FALSE,"Annex-X (ii)";#N/A,#N/A,FALSE,"Annex-X (iii)";#N/A,#N/A,FALSE,"Annex-XI (i)";#N/A,#N/A,FALSE,"Annex-XI (ii)";#N/A,#N/A,FALSE,"Annex-XII";#N/A,#N/A,FALSE,"Annex-XIII"}</definedName>
    <definedName name="xzxzx" localSheetId="0">#REF!</definedName>
    <definedName name="xzxzx">#REF!</definedName>
    <definedName name="Y" localSheetId="0">#REF!</definedName>
    <definedName name="Y">#REF!</definedName>
    <definedName name="Z" localSheetId="0">[23]value!#REF!</definedName>
    <definedName name="Z">[23]value!#REF!</definedName>
    <definedName name="ZCBTTTT" localSheetId="0">#REF!</definedName>
    <definedName name="ZCBTTTT">#REF!</definedName>
    <definedName name="zeta" localSheetId="0">#REF!</definedName>
    <definedName name="zeta">#REF!</definedName>
    <definedName name="zxsa">"#ref!"</definedName>
    <definedName name="zxszz">NA()</definedName>
    <definedName name="zxxcvbbb" localSheetId="0">#REF!</definedName>
    <definedName name="zxxcvbbb">#REF!</definedName>
    <definedName name="zz" localSheetId="0" hidden="1">{#N/A,#N/A,TRUE,"PR-QTY-LYE";#N/A,#N/A,TRUE,"PR-COST-LYE";#N/A,#N/A,TRUE,"PR-QTY-FLK";#N/A,#N/A,TRUE,"PR-COST-FLK"}</definedName>
    <definedName name="zz" hidden="1">{#N/A,#N/A,TRUE,"PR-QTY-LYE";#N/A,#N/A,TRUE,"PR-COST-LYE";#N/A,#N/A,TRUE,"PR-QTY-FLK";#N/A,#N/A,TRUE,"PR-COST-FLK"}</definedName>
    <definedName name="ZZZZ">"#ref!"</definedName>
    <definedName name="zzzzzz" localSheetId="0">#REF!</definedName>
    <definedName name="zzzzzz">#REF!</definedName>
    <definedName name="zzzzzzzzz" localSheetId="0">#REF!</definedName>
    <definedName name="zzzzzzzzz">#REF!</definedName>
    <definedName name="zzzzzzzzzzz" localSheetId="0" hidden="1">#REF!</definedName>
    <definedName name="zzzzzzzzzzz" hidden="1">#REF!</definedName>
    <definedName name="zzzzzzzzzzzz" localSheetId="0">#REF!</definedName>
    <definedName name="zzzzzzzzzzzz">#REF!</definedName>
    <definedName name="zzzzzzzzzzzzz" localSheetId="0">#REF!</definedName>
    <definedName name="zzzzzzzzzzzzz">#REF!</definedName>
    <definedName name="zzzzzzzzzzzzzzz" localSheetId="0">#REF!</definedName>
    <definedName name="zzzzzzzzzzzzzzz">#REF!</definedName>
    <definedName name="zzzzzzzzzzzzzzzzz" localSheetId="0">#REF!</definedName>
    <definedName name="zzzzzzzzzzzzzz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8" i="11" l="1"/>
  <c r="E121" i="11"/>
  <c r="D121" i="11"/>
  <c r="H109" i="11"/>
  <c r="G109" i="11"/>
  <c r="H108" i="11"/>
  <c r="F108" i="11"/>
  <c r="F100" i="11"/>
  <c r="D100" i="11"/>
  <c r="F99" i="11"/>
  <c r="F101" i="11" s="1"/>
  <c r="D99" i="11"/>
  <c r="F95" i="11"/>
  <c r="D94" i="11"/>
  <c r="D96" i="11" s="1"/>
  <c r="F92" i="11"/>
  <c r="F91" i="11"/>
  <c r="F94" i="11" s="1"/>
  <c r="E81" i="11"/>
  <c r="E82" i="11" s="1"/>
  <c r="E84" i="11" s="1"/>
  <c r="E85" i="11" s="1"/>
  <c r="E71" i="11"/>
  <c r="E72" i="11" s="1"/>
  <c r="F70" i="11"/>
  <c r="F81" i="11" s="1"/>
  <c r="F82" i="11" s="1"/>
  <c r="F84" i="11" s="1"/>
  <c r="F85" i="11" s="1"/>
  <c r="F68" i="11"/>
  <c r="E58" i="11"/>
  <c r="E59" i="11" s="1"/>
  <c r="E61" i="11" s="1"/>
  <c r="E48" i="11"/>
  <c r="E49" i="11" s="1"/>
  <c r="E37" i="11"/>
  <c r="E38" i="11" s="1"/>
  <c r="E36" i="11"/>
  <c r="E31" i="11"/>
  <c r="E18" i="11"/>
  <c r="E17" i="11"/>
  <c r="E16" i="11"/>
  <c r="E10" i="11"/>
  <c r="E73" i="11" s="1"/>
  <c r="E8" i="11"/>
  <c r="E9" i="11" s="1"/>
  <c r="E19" i="11" l="1"/>
  <c r="E21" i="11" s="1"/>
  <c r="E22" i="11" s="1"/>
  <c r="F96" i="11"/>
  <c r="E32" i="11"/>
  <c r="E33" i="11" s="1"/>
  <c r="E39" i="11" s="1"/>
  <c r="E40" i="11" s="1"/>
  <c r="D101" i="11"/>
  <c r="D102" i="11" s="1"/>
  <c r="F102" i="11"/>
  <c r="F73" i="11"/>
  <c r="E74" i="11"/>
  <c r="E76" i="11" s="1"/>
  <c r="E86" i="11" s="1"/>
  <c r="E112" i="11"/>
  <c r="F71" i="11"/>
  <c r="F72" i="11" s="1"/>
  <c r="D123" i="11"/>
  <c r="E50" i="11"/>
  <c r="E51" i="11" s="1"/>
  <c r="E53" i="11" s="1"/>
  <c r="E62" i="11" s="1"/>
  <c r="E11" i="11"/>
  <c r="E13" i="11" s="1"/>
  <c r="E23" i="11" s="1"/>
  <c r="F112" i="11" l="1"/>
  <c r="E113" i="11"/>
  <c r="D124" i="11"/>
  <c r="D125" i="11" s="1"/>
  <c r="E123" i="11"/>
  <c r="E124" i="11" s="1"/>
  <c r="E125" i="11" s="1"/>
  <c r="E126" i="11" s="1"/>
  <c r="D126" i="11" s="1"/>
  <c r="F74" i="11"/>
  <c r="F76" i="11" s="1"/>
  <c r="F86" i="11" s="1"/>
  <c r="F113" i="11" l="1"/>
  <c r="G112" i="11"/>
  <c r="G113" i="11" l="1"/>
  <c r="H112" i="11"/>
  <c r="H113" i="11" s="1"/>
</calcChain>
</file>

<file path=xl/sharedStrings.xml><?xml version="1.0" encoding="utf-8"?>
<sst xmlns="http://schemas.openxmlformats.org/spreadsheetml/2006/main" count="682" uniqueCount="374">
  <si>
    <t>Boiler</t>
  </si>
  <si>
    <t>HPL</t>
  </si>
  <si>
    <t>MDF</t>
  </si>
  <si>
    <t>PPB</t>
  </si>
  <si>
    <t xml:space="preserve">LIST OF PLANT &amp; MACHINERY </t>
  </si>
  <si>
    <t>PPB-1</t>
  </si>
  <si>
    <t>Make</t>
  </si>
  <si>
    <t xml:space="preserve">Flaker  section </t>
  </si>
  <si>
    <t>Hombak</t>
  </si>
  <si>
    <t>Dryer – 1</t>
  </si>
  <si>
    <t>Dr.Schmitzu.apelt</t>
  </si>
  <si>
    <t>Dryer – 2</t>
  </si>
  <si>
    <t>Screen – 1</t>
  </si>
  <si>
    <t>Pal</t>
  </si>
  <si>
    <t xml:space="preserve">Screen – 2 </t>
  </si>
  <si>
    <t>Hammer mill-1</t>
  </si>
  <si>
    <t>Palman</t>
  </si>
  <si>
    <t>Hammer mill-2</t>
  </si>
  <si>
    <t>Silo-1</t>
  </si>
  <si>
    <t>Pessa</t>
  </si>
  <si>
    <t>Silo-2</t>
  </si>
  <si>
    <t xml:space="preserve">Glue mixing plant </t>
  </si>
  <si>
    <t>Drais</t>
  </si>
  <si>
    <t xml:space="preserve">Forming machine </t>
  </si>
  <si>
    <t>Texpan</t>
  </si>
  <si>
    <t xml:space="preserve">Pre-press </t>
  </si>
  <si>
    <t>Pagnoni</t>
  </si>
  <si>
    <t xml:space="preserve">Telescoping belt </t>
  </si>
  <si>
    <t>Schwabedissen</t>
  </si>
  <si>
    <t xml:space="preserve">Steel belt </t>
  </si>
  <si>
    <t>Flender</t>
  </si>
  <si>
    <t xml:space="preserve">Hot press </t>
  </si>
  <si>
    <t>Diefenbachor</t>
  </si>
  <si>
    <t xml:space="preserve">Star cooler </t>
  </si>
  <si>
    <t>Waldner</t>
  </si>
  <si>
    <t>Trimming &amp; Cutting</t>
  </si>
  <si>
    <t>Gabbiani</t>
  </si>
  <si>
    <t>Sanding</t>
  </si>
  <si>
    <t>Steinemann</t>
  </si>
  <si>
    <t>PLC Systems for entire plant</t>
  </si>
  <si>
    <t>Siemens , Schnider</t>
  </si>
  <si>
    <t>Control panels for entire plant</t>
  </si>
  <si>
    <t>L &amp; T , Siemens , Molar</t>
  </si>
  <si>
    <t>General fabrication and other engg items</t>
  </si>
  <si>
    <t>Air filt, P K Fabricator</t>
  </si>
  <si>
    <t>PPB-2</t>
  </si>
  <si>
    <t xml:space="preserve">Chipper section </t>
  </si>
  <si>
    <t>Kofama</t>
  </si>
  <si>
    <t>Ring flaker</t>
  </si>
  <si>
    <t>Klockner</t>
  </si>
  <si>
    <t>Lenan Hallmark Asia</t>
  </si>
  <si>
    <t xml:space="preserve">Speed up  belt </t>
  </si>
  <si>
    <t>loader</t>
  </si>
  <si>
    <t>Un Loader</t>
  </si>
  <si>
    <t>Imeas</t>
  </si>
  <si>
    <t>LG-Sis</t>
  </si>
  <si>
    <t>Allen Bredly</t>
  </si>
  <si>
    <t>P K Fabricator, Air Filt</t>
  </si>
  <si>
    <t>Su Foma</t>
  </si>
  <si>
    <t>Coveyor System</t>
  </si>
  <si>
    <t>Shanghai wood based panel machinery co ltd</t>
  </si>
  <si>
    <t>Chips Silo-1</t>
  </si>
  <si>
    <t>Chips Silo-2</t>
  </si>
  <si>
    <t>Bucket Elevators-1</t>
  </si>
  <si>
    <t>Bucket Elevators-2</t>
  </si>
  <si>
    <t>Pre-steam bin</t>
  </si>
  <si>
    <t>Plug feed screw</t>
  </si>
  <si>
    <t>Digestor</t>
  </si>
  <si>
    <t>Refiner</t>
  </si>
  <si>
    <t>Drying system</t>
  </si>
  <si>
    <t>Cyclones</t>
  </si>
  <si>
    <t>Dust collector</t>
  </si>
  <si>
    <t>Pre press</t>
  </si>
  <si>
    <t>Mat -trimming</t>
  </si>
  <si>
    <t>Loader</t>
  </si>
  <si>
    <t>Hot- Press</t>
  </si>
  <si>
    <t>Sanding machines</t>
  </si>
  <si>
    <t>Cutting/ trimming machine</t>
  </si>
  <si>
    <t>Gradation tables</t>
  </si>
  <si>
    <t xml:space="preserve">Siemens </t>
  </si>
  <si>
    <t>Siemens, Molar, telemechanic</t>
  </si>
  <si>
    <t xml:space="preserve">HPL </t>
  </si>
  <si>
    <t xml:space="preserve">HPL press – 1 </t>
  </si>
  <si>
    <t>Jekson Hydraulics</t>
  </si>
  <si>
    <t>Handling System</t>
  </si>
  <si>
    <t xml:space="preserve">HPL Press – 2 </t>
  </si>
  <si>
    <t xml:space="preserve">HPL press – 3 </t>
  </si>
  <si>
    <t>Impregnator – 1</t>
  </si>
  <si>
    <t>H R industries</t>
  </si>
  <si>
    <t>Impregnator – 2</t>
  </si>
  <si>
    <t>Impregnator – 3</t>
  </si>
  <si>
    <t>Impregnator – 4</t>
  </si>
  <si>
    <t>Genest</t>
  </si>
  <si>
    <t>Impregnator – 5</t>
  </si>
  <si>
    <t>Impregnator – 6</t>
  </si>
  <si>
    <t>Impregnator – 7</t>
  </si>
  <si>
    <t>Stocking of impregnated sheet</t>
  </si>
  <si>
    <t>Self fabricated</t>
  </si>
  <si>
    <t>A/C room  for  impregnated sheet – 1</t>
  </si>
  <si>
    <t>A/C room  for  impregnated sheet – 2</t>
  </si>
  <si>
    <t>Press plates</t>
  </si>
  <si>
    <t>Arihant , Sesa, Minox metal</t>
  </si>
  <si>
    <t>Sanding machines-1</t>
  </si>
  <si>
    <t>Kunding</t>
  </si>
  <si>
    <t>Sanding machines-2</t>
  </si>
  <si>
    <t>Cutting machine-1</t>
  </si>
  <si>
    <t>Ply Toch</t>
  </si>
  <si>
    <t>Cutting machine-2</t>
  </si>
  <si>
    <t>Shearing machine-1</t>
  </si>
  <si>
    <t>Shearing machine-2</t>
  </si>
  <si>
    <t>Heran</t>
  </si>
  <si>
    <t>Packing machine</t>
  </si>
  <si>
    <t>Printing machine-1</t>
  </si>
  <si>
    <t>Dimino</t>
  </si>
  <si>
    <t>Printing machine-2</t>
  </si>
  <si>
    <t>Jet- Ink</t>
  </si>
  <si>
    <t>Mobile lifts</t>
  </si>
  <si>
    <t>Hydro mech</t>
  </si>
  <si>
    <t xml:space="preserve">Carrier and cover plates </t>
  </si>
  <si>
    <t>Sample punching machine-1</t>
  </si>
  <si>
    <t>Seth Engg. Works</t>
  </si>
  <si>
    <t>Sample punching machine-2</t>
  </si>
  <si>
    <t>Sample punching machine-3</t>
  </si>
  <si>
    <t>Sample punching machine-4</t>
  </si>
  <si>
    <t>ABB, Siemens</t>
  </si>
  <si>
    <t>Siemens,Abb, Control Technic</t>
  </si>
  <si>
    <t>Prelamination line – 1-(9*6)</t>
  </si>
  <si>
    <t>Master handler</t>
  </si>
  <si>
    <t>Prelamination line – 2-(8*6)</t>
  </si>
  <si>
    <t>Kingway</t>
  </si>
  <si>
    <t>Prelamination line – 3-(16 *4)</t>
  </si>
  <si>
    <t>Siempleekamp</t>
  </si>
  <si>
    <t>Prelamination line – 4-(8*4)</t>
  </si>
  <si>
    <t>Prelamination line – 5-(6*4)</t>
  </si>
  <si>
    <t>Prelamination line – 6-(9*6)</t>
  </si>
  <si>
    <t>Prelamination line – 7-( 8*4)</t>
  </si>
  <si>
    <t>Prelamination line – 8-(8*4)-Coimbatore</t>
  </si>
  <si>
    <t>Sennerskov</t>
  </si>
  <si>
    <t xml:space="preserve">Impregnation – 1 </t>
  </si>
  <si>
    <t>VITS</t>
  </si>
  <si>
    <t xml:space="preserve"> Sesa, Sidmark</t>
  </si>
  <si>
    <t>Press pads</t>
  </si>
  <si>
    <t>Sidmark</t>
  </si>
  <si>
    <t xml:space="preserve">A/C room  for  impregnated sheet </t>
  </si>
  <si>
    <t>Mitshubishi, Siemens</t>
  </si>
  <si>
    <t>Simens, Mitshubishi</t>
  </si>
  <si>
    <t>RESIN</t>
  </si>
  <si>
    <t>Formaldehyde tank-1</t>
  </si>
  <si>
    <t>Fabricated by P K Fabricator</t>
  </si>
  <si>
    <t>Formaldehyde tank-2</t>
  </si>
  <si>
    <t>Phenol tank -1</t>
  </si>
  <si>
    <t>Phenol tank -2</t>
  </si>
  <si>
    <t>Phenol tank -3</t>
  </si>
  <si>
    <t>Resin   kettle-1</t>
  </si>
  <si>
    <t>Stainal Engineering</t>
  </si>
  <si>
    <t>Resin   kettle-2</t>
  </si>
  <si>
    <t>Resin   kettle-3</t>
  </si>
  <si>
    <t>Resin   kettle-4</t>
  </si>
  <si>
    <t>Resin   kettle-5</t>
  </si>
  <si>
    <t>Wax imulsion tank</t>
  </si>
  <si>
    <t>Storage tank- MDF-1</t>
  </si>
  <si>
    <t>Storage tank- MDF-2</t>
  </si>
  <si>
    <t>Storage tank- PPB-1</t>
  </si>
  <si>
    <t>Storage tank- PPB-2</t>
  </si>
  <si>
    <t>Storage tank Scp-1</t>
  </si>
  <si>
    <t>Storage tank Scp-2</t>
  </si>
  <si>
    <t>Storage tank HPL-1</t>
  </si>
  <si>
    <t>Storage tank HPL-2</t>
  </si>
  <si>
    <t>Storage tank HPL-3</t>
  </si>
  <si>
    <t>L &amp; T , Siemens</t>
  </si>
  <si>
    <r>
      <t>Hot Air Oven ( temp. up to 250</t>
    </r>
    <r>
      <rPr>
        <vertAlign val="superscript"/>
        <sz val="12"/>
        <rFont val="Times New Roman"/>
        <family val="1"/>
      </rPr>
      <t>0</t>
    </r>
    <r>
      <rPr>
        <sz val="12"/>
        <rFont val="Times New Roman"/>
        <family val="1"/>
      </rPr>
      <t>c)</t>
    </r>
  </si>
  <si>
    <t>Tempo</t>
  </si>
  <si>
    <t>Digital pH Meter</t>
  </si>
  <si>
    <t>Toshniwal</t>
  </si>
  <si>
    <t>Digital balance (Capacity - Max. 320g.)</t>
  </si>
  <si>
    <t>Shinko Dens.</t>
  </si>
  <si>
    <t>Digital balance (Capacity - Max. 3Kg.)</t>
  </si>
  <si>
    <t>Excel</t>
  </si>
  <si>
    <t>Digital Balance(Capacity- Max. 3000gm)</t>
  </si>
  <si>
    <t>Dhona Balance(Capacity-  Max. 200gm)</t>
  </si>
  <si>
    <t>Shniko Dens.</t>
  </si>
  <si>
    <t>Scientech.</t>
  </si>
  <si>
    <t>Scientech</t>
  </si>
  <si>
    <r>
      <t>Muffle Furnace (Range: Max.1200</t>
    </r>
    <r>
      <rPr>
        <vertAlign val="superscript"/>
        <sz val="12"/>
        <rFont val="Times New Roman"/>
        <family val="1"/>
      </rPr>
      <t>0</t>
    </r>
    <r>
      <rPr>
        <sz val="12"/>
        <rFont val="Times New Roman"/>
        <family val="1"/>
      </rPr>
      <t>c)</t>
    </r>
  </si>
  <si>
    <t>Electronics weighing Balance (Range: 0 to 300 kg)</t>
  </si>
  <si>
    <t>Leo</t>
  </si>
  <si>
    <t>Lux Chamber (Range: 800Lux)</t>
  </si>
  <si>
    <t>Maxtech</t>
  </si>
  <si>
    <t>Resistance to impact by small diameter ball.</t>
  </si>
  <si>
    <t>Mohan Sci.</t>
  </si>
  <si>
    <t>Abrasion Testing Machine( Range: Up to 99999 RPM)</t>
  </si>
  <si>
    <t>Taber</t>
  </si>
  <si>
    <t>Water Bath</t>
  </si>
  <si>
    <r>
      <t xml:space="preserve">Humidity Chamber (Range: -20 to 100 </t>
    </r>
    <r>
      <rPr>
        <vertAlign val="superscript"/>
        <sz val="12"/>
        <rFont val="Times New Roman"/>
        <family val="1"/>
      </rPr>
      <t>0</t>
    </r>
    <r>
      <rPr>
        <sz val="12"/>
        <rFont val="Times New Roman"/>
        <family val="1"/>
      </rPr>
      <t>C / 0-100</t>
    </r>
    <r>
      <rPr>
        <vertAlign val="superscript"/>
        <sz val="12"/>
        <rFont val="Times New Roman"/>
        <family val="1"/>
      </rPr>
      <t xml:space="preserve"> </t>
    </r>
    <r>
      <rPr>
        <sz val="12"/>
        <rFont val="Times New Roman"/>
        <family val="1"/>
      </rPr>
      <t>% RH)</t>
    </r>
  </si>
  <si>
    <t>Rajdhani</t>
  </si>
  <si>
    <t>Universal Testing Machine (50 KN)</t>
  </si>
  <si>
    <t>Scratch Testing Machine</t>
  </si>
  <si>
    <t>Zwick Roell--UTM</t>
  </si>
  <si>
    <t>Zwick</t>
  </si>
  <si>
    <t>Blue Star-UTM</t>
  </si>
  <si>
    <t>Blue Star</t>
  </si>
  <si>
    <t>Log grabber crane</t>
  </si>
  <si>
    <t>Poclain</t>
  </si>
  <si>
    <t>Fortlifts – 1 (5 ton)</t>
  </si>
  <si>
    <t>Godrej &amp; boyce mfg.co.in</t>
  </si>
  <si>
    <t>Fortlifts – 2 (5 ton)</t>
  </si>
  <si>
    <t>Fortlifts – 3 (5 ton)</t>
  </si>
  <si>
    <t>Fortlifts – 4 (5 ton)</t>
  </si>
  <si>
    <t>Fortlifts – 5 (5 ton)</t>
  </si>
  <si>
    <t>Fortlifts – 6 (5 ton)</t>
  </si>
  <si>
    <t>Om Forklifts, Italy</t>
  </si>
  <si>
    <t>Fortlifts – 7( 5 Ton)</t>
  </si>
  <si>
    <t>Cater pillar</t>
  </si>
  <si>
    <t>Fortlifts – 8 (3 Ton)</t>
  </si>
  <si>
    <t>Fortlifts – 9 (3 Ton)</t>
  </si>
  <si>
    <t>Fortlifts – 10 (3 Ton)</t>
  </si>
  <si>
    <t xml:space="preserve">Paper Roll clamping Forklift </t>
  </si>
  <si>
    <t>Cranes -Hydra</t>
  </si>
  <si>
    <t>ACE</t>
  </si>
  <si>
    <t>Bull</t>
  </si>
  <si>
    <t>E O T- Crane</t>
  </si>
  <si>
    <t>Anchor</t>
  </si>
  <si>
    <t>Tractor loader</t>
  </si>
  <si>
    <t>HMT</t>
  </si>
  <si>
    <t>Tractor with trolley</t>
  </si>
  <si>
    <t>Sonalika</t>
  </si>
  <si>
    <t>UTILITY EQUIPMENTS</t>
  </si>
  <si>
    <t>Sr No</t>
  </si>
  <si>
    <t>Item Name</t>
  </si>
  <si>
    <t>Details</t>
  </si>
  <si>
    <t>Qty</t>
  </si>
  <si>
    <t>Location</t>
  </si>
  <si>
    <t>TRANSFORMERS</t>
  </si>
  <si>
    <t>5 - MVA, 11KV/33KV</t>
  </si>
  <si>
    <t>UNIVERSAL</t>
  </si>
  <si>
    <t>SWITCH YARD</t>
  </si>
  <si>
    <t>OFF LOAD CHANGER</t>
  </si>
  <si>
    <t>4 - MVA, 33 KV/415 V</t>
  </si>
  <si>
    <t>ECE</t>
  </si>
  <si>
    <t>WITH OLTC</t>
  </si>
  <si>
    <t>2 - MVA, 33KV/11KV</t>
  </si>
  <si>
    <t>2.5 MVA, 33KV/415 V</t>
  </si>
  <si>
    <t>DG SETS</t>
  </si>
  <si>
    <t>600 KVA, 415 V</t>
  </si>
  <si>
    <t>CUMMINS</t>
  </si>
  <si>
    <t>COMPRESSORS</t>
  </si>
  <si>
    <t>450 Cu Ft/Min</t>
  </si>
  <si>
    <t>IR</t>
  </si>
  <si>
    <t>MDF&amp;HPL</t>
  </si>
  <si>
    <t>198 Cu Ft/Min</t>
  </si>
  <si>
    <t>Furniture</t>
  </si>
  <si>
    <t>54 Cu Ft/Min</t>
  </si>
  <si>
    <t>BOILERS</t>
  </si>
  <si>
    <t>12 TON Steam</t>
  </si>
  <si>
    <t>Termax</t>
  </si>
  <si>
    <t xml:space="preserve">VTB20 </t>
  </si>
  <si>
    <t>MDF&amp;SCP</t>
  </si>
  <si>
    <t>VTB15</t>
  </si>
  <si>
    <t>D M PLANT/ SOFTENING PLANT</t>
  </si>
  <si>
    <t>300 Cu M OBR</t>
  </si>
  <si>
    <t>Thermax</t>
  </si>
  <si>
    <t>240 Cu M OBR</t>
  </si>
  <si>
    <t>BIO-CHEM</t>
  </si>
  <si>
    <t>COOLING TOWER</t>
  </si>
  <si>
    <t>CHILLER</t>
  </si>
  <si>
    <t>20 TR</t>
  </si>
  <si>
    <t>REFCON</t>
  </si>
  <si>
    <t>REYNOLD</t>
  </si>
  <si>
    <t>COOLING TOWERS</t>
  </si>
  <si>
    <t>400 TR</t>
  </si>
  <si>
    <t>Pal Tech</t>
  </si>
  <si>
    <t>DG House</t>
  </si>
  <si>
    <t>300 TR</t>
  </si>
  <si>
    <t>SCP</t>
  </si>
  <si>
    <t>Aqua System</t>
  </si>
  <si>
    <t xml:space="preserve">Resin </t>
  </si>
  <si>
    <t>150 TR</t>
  </si>
  <si>
    <t>200 TR</t>
  </si>
  <si>
    <t>HPL 1</t>
  </si>
  <si>
    <t>HPL2</t>
  </si>
  <si>
    <t>HPL3</t>
  </si>
  <si>
    <t>PRELAM</t>
  </si>
  <si>
    <t>Plywood</t>
  </si>
  <si>
    <t>TMDF</t>
  </si>
  <si>
    <t>To be added</t>
  </si>
  <si>
    <t xml:space="preserve">Lab </t>
  </si>
  <si>
    <t>Support</t>
  </si>
  <si>
    <t>MDF(Multidaylite)</t>
  </si>
  <si>
    <t>Particulars</t>
  </si>
  <si>
    <t>Unit</t>
  </si>
  <si>
    <t>Value</t>
  </si>
  <si>
    <t>Hot Press</t>
  </si>
  <si>
    <t>Pressing time</t>
  </si>
  <si>
    <t>Sec/MM</t>
  </si>
  <si>
    <t>Dead time</t>
  </si>
  <si>
    <t>Sec</t>
  </si>
  <si>
    <t>Thickness of finished board</t>
  </si>
  <si>
    <t>MM</t>
  </si>
  <si>
    <t>Thickness of raw baord</t>
  </si>
  <si>
    <t>Press</t>
  </si>
  <si>
    <t>Operating Hours</t>
  </si>
  <si>
    <t>Hours</t>
  </si>
  <si>
    <t>No of press per day</t>
  </si>
  <si>
    <t>Nos</t>
  </si>
  <si>
    <t>No of Boards</t>
  </si>
  <si>
    <t>Achievable Press</t>
  </si>
  <si>
    <t>Board Size</t>
  </si>
  <si>
    <t>Length</t>
  </si>
  <si>
    <t>Met</t>
  </si>
  <si>
    <t>Width</t>
  </si>
  <si>
    <t>Thickness</t>
  </si>
  <si>
    <t>Volume per Board</t>
  </si>
  <si>
    <t>CBM</t>
  </si>
  <si>
    <t>Volume per press</t>
  </si>
  <si>
    <t>Avg volume per press</t>
  </si>
  <si>
    <t>Capacity/day</t>
  </si>
  <si>
    <t>Thin MDF( Mende Line)</t>
  </si>
  <si>
    <t>Output/min</t>
  </si>
  <si>
    <t>Total running  met/day</t>
  </si>
  <si>
    <t>Capacity/Day</t>
  </si>
  <si>
    <t xml:space="preserve">PPB Single daylite </t>
  </si>
  <si>
    <t>We will need Capex of Rs 100 lacs approx</t>
  </si>
  <si>
    <t>Proposed to be replaced by multdaylite press</t>
  </si>
  <si>
    <t>PPB Capacity</t>
  </si>
  <si>
    <t>4 Feet</t>
  </si>
  <si>
    <t>6 Feet</t>
  </si>
  <si>
    <t>If 6 Feet PPB line is replaced, we will need capex of Rs 30 Cr approx</t>
  </si>
  <si>
    <t>HPL Capacity</t>
  </si>
  <si>
    <t>Existing</t>
  </si>
  <si>
    <t>UoM</t>
  </si>
  <si>
    <t>New</t>
  </si>
  <si>
    <t>Average Thickness considered</t>
  </si>
  <si>
    <t>Cycle time assessment</t>
  </si>
  <si>
    <t xml:space="preserve">Heating </t>
  </si>
  <si>
    <t>Mins</t>
  </si>
  <si>
    <t xml:space="preserve">Cooling </t>
  </si>
  <si>
    <t>Loading/ Unloading</t>
  </si>
  <si>
    <t>Total</t>
  </si>
  <si>
    <t>Working Hours/ day</t>
  </si>
  <si>
    <t>Hrs</t>
  </si>
  <si>
    <t>Cycles per Day</t>
  </si>
  <si>
    <t>Press with 14 daylites</t>
  </si>
  <si>
    <t>Press with 16 daylites</t>
  </si>
  <si>
    <t>Sheets/ cycle for 14 daylite press</t>
  </si>
  <si>
    <t>Sheets/ cycle for 16 daylite press</t>
  </si>
  <si>
    <t>Total sheets/ cycle</t>
  </si>
  <si>
    <t>Sheets / Day</t>
  </si>
  <si>
    <t xml:space="preserve">Prelamination </t>
  </si>
  <si>
    <t>8x4</t>
  </si>
  <si>
    <t>9x6</t>
  </si>
  <si>
    <t>8x6</t>
  </si>
  <si>
    <t>16x4</t>
  </si>
  <si>
    <t>Nos of presses</t>
  </si>
  <si>
    <t>Board Length</t>
  </si>
  <si>
    <t>Board Width</t>
  </si>
  <si>
    <t>Press time</t>
  </si>
  <si>
    <t>Nos of hours per day</t>
  </si>
  <si>
    <t>Total Boards per day</t>
  </si>
  <si>
    <t xml:space="preserve">In 16x4 press  capaex of Rs 50  lacs approx needed </t>
  </si>
  <si>
    <t>Plywood capacity</t>
  </si>
  <si>
    <t>PartiBulars</t>
  </si>
  <si>
    <t>MAT Ply</t>
  </si>
  <si>
    <t>Facing</t>
  </si>
  <si>
    <t>Average thickness</t>
  </si>
  <si>
    <t>Pressing time/MM</t>
  </si>
  <si>
    <t>Dead Time/cycle</t>
  </si>
  <si>
    <t>Average cycle time</t>
  </si>
  <si>
    <t>Total nos of daylites</t>
  </si>
  <si>
    <t>Nos of hours /day</t>
  </si>
  <si>
    <t xml:space="preserve">Nos of Cycles/Day </t>
  </si>
  <si>
    <t>Nos of boards/day</t>
  </si>
  <si>
    <t>CBM/day</t>
  </si>
  <si>
    <t>We can improve production for additional  20% by installing hot water system and efficiency improvements. One  more HPL Line can also be added at same place . Impregnation capacity is enough to support.</t>
  </si>
  <si>
    <t>Pressing time  can be reduced with minor modifications . Refiner capacity supports upto 230 CBM/Day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</si>
</sst>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 * #,##0_ ;_ * \-#,##0_ ;_ * &quot;-&quot;_ ;_ @_ "/>
    <numFmt numFmtId="43" formatCode="_ * #,##0.00_ ;_ * \-#,##0.00_ ;_ * &quot;-&quot;??_ ;_ @_ "/>
    <numFmt numFmtId="164" formatCode="_(* #,##0_);_(* \(#,##0\);_(* &quot;-&quot;_);_(@_)"/>
    <numFmt numFmtId="165" formatCode="_(* #,##0.00_);_(* \(#,##0.00\);_(* &quot;-&quot;??_);_(@_)"/>
    <numFmt numFmtId="166" formatCode="yyyy"/>
    <numFmt numFmtId="167" formatCode="General_)"/>
    <numFmt numFmtId="168" formatCode="0.000"/>
    <numFmt numFmtId="169" formatCode="#,##0.0_);\(#,##0.0\)"/>
    <numFmt numFmtId="170" formatCode="#,##0.000_);\(#,##0.000\)"/>
    <numFmt numFmtId="171" formatCode="\(0.00%"/>
    <numFmt numFmtId="172" formatCode="_ &quot;\&quot;* #,##0_ ;_ &quot;\&quot;* \-#,##0_ ;_ &quot;\&quot;* &quot;-&quot;_ ;_ @_ "/>
    <numFmt numFmtId="173" formatCode="\U\S\$#,##0.00;\(\U\S\$#,##0.00\)"/>
    <numFmt numFmtId="174" formatCode="_([$€-2]* #,##0.00_);_([$€-2]* \(#,##0.00\);_([$€-2]* &quot;-&quot;??_)"/>
    <numFmt numFmtId="175" formatCode="###\ ##\ ##\ ###.00_);\(###\ ##\ ##\ ###.00\)"/>
    <numFmt numFmtId="176" formatCode="&quot;$&quot;#,##0.0000_);\(&quot;$&quot;#,##0.0000\)"/>
    <numFmt numFmtId="177" formatCode="#,##0.000"/>
    <numFmt numFmtId="178" formatCode="\+0.00%\+"/>
    <numFmt numFmtId="179" formatCode="0.00%\)"/>
    <numFmt numFmtId="180" formatCode="_ &quot;\&quot;* #,##0.00_ ;_ &quot;\&quot;* \-#,##0.00_ ;_ &quot;\&quot;* &quot;-&quot;??_ ;_ @_ "/>
    <numFmt numFmtId="181" formatCode="_-* #,##0_-;\-* #,##0_-;_-* &quot;-&quot;??_-;_-@_-"/>
    <numFmt numFmtId="182" formatCode="_-* #,##0.00_-;\-* #,##0.00_-;_-* &quot;-&quot;??_-;_-@_-"/>
    <numFmt numFmtId="183" formatCode="0.0"/>
    <numFmt numFmtId="184" formatCode="_(* #,##0_);_(* \(#,##0\);_(* &quot;-&quot;??_);_(@_)"/>
    <numFmt numFmtId="185" formatCode="_(* #,##0.0_);_(* \(#,##0.0\);_(* &quot;-&quot;??_);_(@_)"/>
  </numFmts>
  <fonts count="38">
    <font>
      <sz val="8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12"/>
      <name val="Helv"/>
    </font>
    <font>
      <sz val="12"/>
      <name val="Tms Rmn"/>
    </font>
    <font>
      <sz val="9"/>
      <name val="Times New Roman"/>
      <family val="1"/>
    </font>
    <font>
      <sz val="10"/>
      <name val="Courier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Helv"/>
    </font>
    <font>
      <sz val="7"/>
      <name val="Small Fonts"/>
      <family val="2"/>
    </font>
    <font>
      <sz val="8"/>
      <color indexed="8"/>
      <name val="Arial"/>
      <family val="2"/>
    </font>
    <font>
      <sz val="10"/>
      <color indexed="8"/>
      <name val="Times New Roman"/>
      <family val="2"/>
    </font>
    <font>
      <sz val="12"/>
      <color indexed="8"/>
      <name val="Times New Roman"/>
      <family val="1"/>
    </font>
    <font>
      <sz val="10"/>
      <name val="Helv"/>
      <charset val="204"/>
    </font>
    <font>
      <b/>
      <sz val="10"/>
      <color indexed="10"/>
      <name val="Times New Roman"/>
      <family val="1"/>
    </font>
    <font>
      <sz val="24"/>
      <color indexed="13"/>
      <name val="Helv"/>
    </font>
    <font>
      <sz val="12"/>
      <name val="Arial"/>
      <family val="2"/>
    </font>
    <font>
      <sz val="12"/>
      <name val="바탕체"/>
      <family val="1"/>
      <charset val="129"/>
    </font>
    <font>
      <sz val="12"/>
      <name val="Arial Narrow"/>
      <family val="2"/>
    </font>
    <font>
      <sz val="12"/>
      <name val="Times New Roman"/>
      <family val="1"/>
    </font>
    <font>
      <sz val="10"/>
      <name val="Arial"/>
      <family val="2"/>
      <charset val="1"/>
    </font>
    <font>
      <b/>
      <sz val="12"/>
      <name val="Times New Roman"/>
      <family val="1"/>
    </font>
    <font>
      <b/>
      <sz val="11"/>
      <color theme="1"/>
      <name val="Calibri"/>
      <family val="2"/>
      <scheme val="minor"/>
    </font>
    <font>
      <vertAlign val="superscript"/>
      <sz val="12"/>
      <name val="Times New Roman"/>
      <family val="1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</fonts>
  <fills count="2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1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68">
    <xf numFmtId="0" fontId="0" fillId="0" borderId="0"/>
    <xf numFmtId="0" fontId="6" fillId="0" borderId="0"/>
    <xf numFmtId="43" fontId="6" fillId="0" borderId="0" applyFont="0" applyFill="0" applyBorder="0" applyAlignment="0" applyProtection="0"/>
    <xf numFmtId="0" fontId="7" fillId="0" borderId="0"/>
    <xf numFmtId="0" fontId="5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0" fillId="0" borderId="0" applyNumberFormat="0" applyFill="0" applyBorder="0" applyAlignment="0" applyProtection="0"/>
    <xf numFmtId="166" fontId="8" fillId="0" borderId="0" applyFill="0" applyBorder="0" applyAlignment="0"/>
    <xf numFmtId="167" fontId="11" fillId="0" borderId="0" applyFill="0" applyBorder="0" applyAlignment="0"/>
    <xf numFmtId="168" fontId="11" fillId="0" borderId="0" applyFill="0" applyBorder="0" applyAlignment="0"/>
    <xf numFmtId="169" fontId="12" fillId="0" borderId="0" applyFill="0" applyBorder="0" applyAlignment="0"/>
    <xf numFmtId="170" fontId="12" fillId="0" borderId="0" applyFill="0" applyBorder="0" applyAlignment="0"/>
    <xf numFmtId="166" fontId="8" fillId="0" borderId="0" applyFill="0" applyBorder="0" applyAlignment="0"/>
    <xf numFmtId="171" fontId="8" fillId="0" borderId="0" applyFill="0" applyBorder="0" applyAlignment="0"/>
    <xf numFmtId="167" fontId="11" fillId="0" borderId="0" applyFill="0" applyBorder="0" applyAlignment="0"/>
    <xf numFmtId="164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2" fontId="8" fillId="0" borderId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8" fillId="0" borderId="0" applyFill="0" applyBorder="0" applyAlignment="0" applyProtection="0"/>
    <xf numFmtId="0" fontId="9" fillId="0" borderId="0"/>
    <xf numFmtId="167" fontId="11" fillId="0" borderId="0" applyFont="0" applyFill="0" applyBorder="0" applyAlignment="0" applyProtection="0"/>
    <xf numFmtId="0" fontId="9" fillId="0" borderId="0"/>
    <xf numFmtId="0" fontId="9" fillId="0" borderId="2"/>
    <xf numFmtId="14" fontId="14" fillId="0" borderId="0" applyFill="0" applyBorder="0" applyAlignment="0"/>
    <xf numFmtId="173" fontId="8" fillId="0" borderId="3">
      <alignment vertical="center"/>
    </xf>
    <xf numFmtId="166" fontId="8" fillId="0" borderId="0" applyFill="0" applyBorder="0" applyAlignment="0"/>
    <xf numFmtId="167" fontId="11" fillId="0" borderId="0" applyFill="0" applyBorder="0" applyAlignment="0"/>
    <xf numFmtId="166" fontId="8" fillId="0" borderId="0" applyFill="0" applyBorder="0" applyAlignment="0"/>
    <xf numFmtId="171" fontId="8" fillId="0" borderId="0" applyFill="0" applyBorder="0" applyAlignment="0"/>
    <xf numFmtId="167" fontId="11" fillId="0" borderId="0" applyFill="0" applyBorder="0" applyAlignment="0"/>
    <xf numFmtId="174" fontId="8" fillId="0" borderId="0" applyFont="0" applyFill="0" applyBorder="0" applyAlignment="0" applyProtection="0"/>
    <xf numFmtId="0" fontId="9" fillId="0" borderId="0"/>
    <xf numFmtId="0" fontId="9" fillId="0" borderId="0"/>
    <xf numFmtId="38" fontId="15" fillId="15" borderId="0" applyNumberFormat="0" applyBorder="0" applyAlignment="0" applyProtection="0"/>
    <xf numFmtId="0" fontId="16" fillId="0" borderId="4" applyNumberFormat="0" applyAlignment="0" applyProtection="0">
      <alignment horizontal="left" vertical="center"/>
    </xf>
    <xf numFmtId="0" fontId="16" fillId="0" borderId="5">
      <alignment horizontal="left" vertical="center"/>
    </xf>
    <xf numFmtId="10" fontId="15" fillId="16" borderId="6" applyNumberFormat="0" applyBorder="0" applyAlignment="0" applyProtection="0"/>
    <xf numFmtId="175" fontId="8" fillId="0" borderId="0"/>
    <xf numFmtId="0" fontId="17" fillId="17" borderId="2"/>
    <xf numFmtId="166" fontId="8" fillId="0" borderId="0" applyFill="0" applyBorder="0" applyAlignment="0"/>
    <xf numFmtId="167" fontId="11" fillId="0" borderId="0" applyFill="0" applyBorder="0" applyAlignment="0"/>
    <xf numFmtId="166" fontId="8" fillId="0" borderId="0" applyFill="0" applyBorder="0" applyAlignment="0"/>
    <xf numFmtId="171" fontId="8" fillId="0" borderId="0" applyFill="0" applyBorder="0" applyAlignment="0"/>
    <xf numFmtId="167" fontId="11" fillId="0" borderId="0" applyFill="0" applyBorder="0" applyAlignment="0"/>
    <xf numFmtId="37" fontId="18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6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8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20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2" borderId="1" applyNumberFormat="0" applyFont="0" applyAlignment="0" applyProtection="0"/>
    <xf numFmtId="0" fontId="5" fillId="2" borderId="1" applyNumberFormat="0" applyFont="0" applyAlignment="0" applyProtection="0"/>
    <xf numFmtId="0" fontId="5" fillId="2" borderId="1" applyNumberFormat="0" applyFont="0" applyAlignment="0" applyProtection="0"/>
    <xf numFmtId="0" fontId="5" fillId="2" borderId="1" applyNumberFormat="0" applyFont="0" applyAlignment="0" applyProtection="0"/>
    <xf numFmtId="0" fontId="5" fillId="2" borderId="1" applyNumberFormat="0" applyFont="0" applyAlignment="0" applyProtection="0"/>
    <xf numFmtId="0" fontId="5" fillId="2" borderId="1" applyNumberFormat="0" applyFont="0" applyAlignment="0" applyProtection="0"/>
    <xf numFmtId="0" fontId="5" fillId="2" borderId="1" applyNumberFormat="0" applyFont="0" applyAlignment="0" applyProtection="0"/>
    <xf numFmtId="0" fontId="5" fillId="2" borderId="1" applyNumberFormat="0" applyFont="0" applyAlignment="0" applyProtection="0"/>
    <xf numFmtId="0" fontId="5" fillId="2" borderId="1" applyNumberFormat="0" applyFont="0" applyAlignment="0" applyProtection="0"/>
    <xf numFmtId="0" fontId="21" fillId="18" borderId="0"/>
    <xf numFmtId="170" fontId="12" fillId="0" borderId="0" applyFont="0" applyFill="0" applyBorder="0" applyAlignment="0" applyProtection="0"/>
    <xf numFmtId="177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166" fontId="8" fillId="0" borderId="0" applyFill="0" applyBorder="0" applyAlignment="0"/>
    <xf numFmtId="167" fontId="11" fillId="0" borderId="0" applyFill="0" applyBorder="0" applyAlignment="0"/>
    <xf numFmtId="166" fontId="8" fillId="0" borderId="0" applyFill="0" applyBorder="0" applyAlignment="0"/>
    <xf numFmtId="171" fontId="8" fillId="0" borderId="0" applyFill="0" applyBorder="0" applyAlignment="0"/>
    <xf numFmtId="167" fontId="11" fillId="0" borderId="0" applyFill="0" applyBorder="0" applyAlignment="0"/>
    <xf numFmtId="0" fontId="9" fillId="0" borderId="0"/>
    <xf numFmtId="0" fontId="9" fillId="0" borderId="0"/>
    <xf numFmtId="0" fontId="22" fillId="0" borderId="0"/>
    <xf numFmtId="0" fontId="9" fillId="0" borderId="2"/>
    <xf numFmtId="49" fontId="14" fillId="0" borderId="0" applyFill="0" applyBorder="0" applyAlignment="0"/>
    <xf numFmtId="178" fontId="8" fillId="0" borderId="0" applyFill="0" applyBorder="0" applyAlignment="0"/>
    <xf numFmtId="179" fontId="8" fillId="0" borderId="0" applyFill="0" applyBorder="0" applyAlignment="0"/>
    <xf numFmtId="0" fontId="23" fillId="0" borderId="0" applyNumberFormat="0" applyFont="0" applyFill="0" applyBorder="0" applyAlignment="0">
      <alignment horizontal="left"/>
    </xf>
    <xf numFmtId="0" fontId="24" fillId="19" borderId="0"/>
    <xf numFmtId="0" fontId="17" fillId="0" borderId="7"/>
    <xf numFmtId="0" fontId="17" fillId="0" borderId="2"/>
    <xf numFmtId="41" fontId="25" fillId="0" borderId="0" applyFont="0" applyFill="0" applyBorder="0" applyAlignment="0" applyProtection="0"/>
    <xf numFmtId="43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0" fontId="25" fillId="0" borderId="0"/>
    <xf numFmtId="0" fontId="27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29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5" fillId="0" borderId="0"/>
    <xf numFmtId="182" fontId="35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</cellStyleXfs>
  <cellXfs count="89">
    <xf numFmtId="0" fontId="0" fillId="0" borderId="0" xfId="0"/>
    <xf numFmtId="0" fontId="30" fillId="0" borderId="10" xfId="183" applyFont="1" applyBorder="1"/>
    <xf numFmtId="0" fontId="30" fillId="0" borderId="10" xfId="183" applyFont="1" applyBorder="1" applyAlignment="1">
      <alignment horizontal="center"/>
    </xf>
    <xf numFmtId="0" fontId="28" fillId="20" borderId="10" xfId="183" applyFont="1" applyFill="1" applyBorder="1"/>
    <xf numFmtId="0" fontId="28" fillId="0" borderId="10" xfId="183" applyFont="1" applyBorder="1"/>
    <xf numFmtId="0" fontId="28" fillId="0" borderId="0" xfId="183" applyFont="1"/>
    <xf numFmtId="0" fontId="30" fillId="0" borderId="10" xfId="183" applyFont="1" applyBorder="1" applyAlignment="1">
      <alignment horizontal="left" wrapText="1"/>
    </xf>
    <xf numFmtId="0" fontId="28" fillId="0" borderId="10" xfId="183" applyFont="1" applyBorder="1" applyAlignment="1">
      <alignment wrapText="1"/>
    </xf>
    <xf numFmtId="0" fontId="28" fillId="20" borderId="10" xfId="183" applyFont="1" applyFill="1" applyBorder="1" applyAlignment="1">
      <alignment wrapText="1"/>
    </xf>
    <xf numFmtId="0" fontId="30" fillId="0" borderId="10" xfId="183" applyFont="1" applyBorder="1" applyAlignment="1">
      <alignment wrapText="1"/>
    </xf>
    <xf numFmtId="0" fontId="28" fillId="0" borderId="0" xfId="183" applyFont="1" applyAlignment="1">
      <alignment wrapText="1"/>
    </xf>
    <xf numFmtId="0" fontId="28" fillId="0" borderId="11" xfId="183" applyFont="1" applyBorder="1" applyAlignment="1">
      <alignment wrapText="1"/>
    </xf>
    <xf numFmtId="0" fontId="28" fillId="20" borderId="11" xfId="183" applyFont="1" applyFill="1" applyBorder="1"/>
    <xf numFmtId="0" fontId="30" fillId="0" borderId="12" xfId="183" applyFont="1" applyBorder="1"/>
    <xf numFmtId="0" fontId="28" fillId="0" borderId="0" xfId="183" applyFont="1" applyAlignment="1">
      <alignment horizontal="justify" wrapText="1"/>
    </xf>
    <xf numFmtId="0" fontId="28" fillId="20" borderId="0" xfId="183" applyFont="1" applyFill="1" applyAlignment="1">
      <alignment horizontal="left" wrapText="1"/>
    </xf>
    <xf numFmtId="0" fontId="28" fillId="0" borderId="13" xfId="183" applyFont="1" applyBorder="1"/>
    <xf numFmtId="0" fontId="30" fillId="0" borderId="14" xfId="183" applyFont="1" applyBorder="1"/>
    <xf numFmtId="0" fontId="28" fillId="20" borderId="14" xfId="183" applyFont="1" applyFill="1" applyBorder="1"/>
    <xf numFmtId="0" fontId="30" fillId="0" borderId="11" xfId="183" applyFont="1" applyBorder="1"/>
    <xf numFmtId="0" fontId="28" fillId="0" borderId="11" xfId="183" applyFont="1" applyBorder="1"/>
    <xf numFmtId="0" fontId="30" fillId="0" borderId="6" xfId="183" applyFont="1" applyBorder="1"/>
    <xf numFmtId="0" fontId="28" fillId="0" borderId="6" xfId="183" applyFont="1" applyBorder="1"/>
    <xf numFmtId="0" fontId="28" fillId="20" borderId="6" xfId="183" applyFont="1" applyFill="1" applyBorder="1"/>
    <xf numFmtId="0" fontId="30" fillId="0" borderId="0" xfId="183" applyFont="1"/>
    <xf numFmtId="0" fontId="28" fillId="20" borderId="0" xfId="183" applyFont="1" applyFill="1"/>
    <xf numFmtId="0" fontId="3" fillId="0" borderId="0" xfId="257"/>
    <xf numFmtId="0" fontId="34" fillId="0" borderId="6" xfId="257" applyFont="1" applyBorder="1" applyAlignment="1">
      <alignment horizontal="center"/>
    </xf>
    <xf numFmtId="0" fontId="3" fillId="0" borderId="6" xfId="257" applyBorder="1" applyAlignment="1">
      <alignment horizontal="center"/>
    </xf>
    <xf numFmtId="0" fontId="3" fillId="0" borderId="6" xfId="257" applyBorder="1"/>
    <xf numFmtId="0" fontId="34" fillId="0" borderId="6" xfId="257" applyFont="1" applyBorder="1"/>
    <xf numFmtId="0" fontId="31" fillId="0" borderId="6" xfId="257" applyFont="1" applyBorder="1"/>
    <xf numFmtId="0" fontId="34" fillId="0" borderId="0" xfId="257" applyFont="1"/>
    <xf numFmtId="0" fontId="3" fillId="0" borderId="0" xfId="257" applyAlignment="1">
      <alignment horizontal="center"/>
    </xf>
    <xf numFmtId="0" fontId="30" fillId="21" borderId="0" xfId="183" applyFont="1" applyFill="1"/>
    <xf numFmtId="0" fontId="28" fillId="21" borderId="0" xfId="183" applyFont="1" applyFill="1"/>
    <xf numFmtId="0" fontId="37" fillId="20" borderId="0" xfId="264" applyFont="1" applyFill="1"/>
    <xf numFmtId="0" fontId="36" fillId="20" borderId="6" xfId="264" applyFont="1" applyFill="1" applyBorder="1"/>
    <xf numFmtId="0" fontId="37" fillId="20" borderId="6" xfId="264" applyFont="1" applyFill="1" applyBorder="1"/>
    <xf numFmtId="0" fontId="37" fillId="20" borderId="6" xfId="264" applyFont="1" applyFill="1" applyBorder="1" applyAlignment="1">
      <alignment horizontal="center"/>
    </xf>
    <xf numFmtId="1" fontId="37" fillId="22" borderId="15" xfId="264" applyNumberFormat="1" applyFont="1" applyFill="1" applyBorder="1" applyAlignment="1">
      <alignment horizontal="center"/>
    </xf>
    <xf numFmtId="1" fontId="37" fillId="20" borderId="15" xfId="264" applyNumberFormat="1" applyFont="1" applyFill="1" applyBorder="1" applyAlignment="1">
      <alignment horizontal="center"/>
    </xf>
    <xf numFmtId="2" fontId="37" fillId="20" borderId="15" xfId="264" applyNumberFormat="1" applyFont="1" applyFill="1" applyBorder="1" applyAlignment="1">
      <alignment horizontal="center"/>
    </xf>
    <xf numFmtId="0" fontId="36" fillId="20" borderId="6" xfId="264" applyFont="1" applyFill="1" applyBorder="1" applyAlignment="1">
      <alignment horizontal="center"/>
    </xf>
    <xf numFmtId="0" fontId="36" fillId="20" borderId="15" xfId="264" applyFont="1" applyFill="1" applyBorder="1" applyAlignment="1">
      <alignment horizontal="center"/>
    </xf>
    <xf numFmtId="0" fontId="37" fillId="20" borderId="15" xfId="264" applyFont="1" applyFill="1" applyBorder="1" applyAlignment="1">
      <alignment horizontal="center"/>
    </xf>
    <xf numFmtId="1" fontId="37" fillId="20" borderId="0" xfId="264" applyNumberFormat="1" applyFont="1" applyFill="1"/>
    <xf numFmtId="0" fontId="36" fillId="20" borderId="6" xfId="264" applyFont="1" applyFill="1" applyBorder="1" applyAlignment="1">
      <alignment horizontal="left"/>
    </xf>
    <xf numFmtId="181" fontId="37" fillId="20" borderId="0" xfId="264" applyNumberFormat="1" applyFont="1" applyFill="1"/>
    <xf numFmtId="0" fontId="37" fillId="20" borderId="15" xfId="264" applyFont="1" applyFill="1" applyBorder="1"/>
    <xf numFmtId="182" fontId="37" fillId="20" borderId="0" xfId="265" applyFont="1" applyFill="1"/>
    <xf numFmtId="2" fontId="37" fillId="22" borderId="15" xfId="264" applyNumberFormat="1" applyFont="1" applyFill="1" applyBorder="1" applyAlignment="1">
      <alignment horizontal="center"/>
    </xf>
    <xf numFmtId="183" fontId="36" fillId="20" borderId="15" xfId="264" applyNumberFormat="1" applyFont="1" applyFill="1" applyBorder="1" applyAlignment="1">
      <alignment horizontal="center"/>
    </xf>
    <xf numFmtId="1" fontId="37" fillId="22" borderId="6" xfId="264" applyNumberFormat="1" applyFont="1" applyFill="1" applyBorder="1" applyAlignment="1">
      <alignment horizontal="center"/>
    </xf>
    <xf numFmtId="1" fontId="37" fillId="20" borderId="6" xfId="264" applyNumberFormat="1" applyFont="1" applyFill="1" applyBorder="1" applyAlignment="1">
      <alignment horizontal="center"/>
    </xf>
    <xf numFmtId="183" fontId="37" fillId="20" borderId="6" xfId="264" applyNumberFormat="1" applyFont="1" applyFill="1" applyBorder="1" applyAlignment="1">
      <alignment horizontal="center"/>
    </xf>
    <xf numFmtId="1" fontId="36" fillId="20" borderId="15" xfId="264" applyNumberFormat="1" applyFont="1" applyFill="1" applyBorder="1" applyAlignment="1">
      <alignment horizontal="center"/>
    </xf>
    <xf numFmtId="0" fontId="36" fillId="22" borderId="6" xfId="264" applyFont="1" applyFill="1" applyBorder="1"/>
    <xf numFmtId="184" fontId="36" fillId="20" borderId="6" xfId="265" applyNumberFormat="1" applyFont="1" applyFill="1" applyBorder="1"/>
    <xf numFmtId="185" fontId="37" fillId="20" borderId="6" xfId="265" applyNumberFormat="1" applyFont="1" applyFill="1" applyBorder="1"/>
    <xf numFmtId="184" fontId="37" fillId="20" borderId="6" xfId="265" applyNumberFormat="1" applyFont="1" applyFill="1" applyBorder="1"/>
    <xf numFmtId="184" fontId="37" fillId="22" borderId="6" xfId="265" applyNumberFormat="1" applyFont="1" applyFill="1" applyBorder="1"/>
    <xf numFmtId="184" fontId="37" fillId="20" borderId="9" xfId="265" applyNumberFormat="1" applyFont="1" applyFill="1" applyBorder="1"/>
    <xf numFmtId="1" fontId="37" fillId="20" borderId="6" xfId="264" applyNumberFormat="1" applyFont="1" applyFill="1" applyBorder="1"/>
    <xf numFmtId="181" fontId="37" fillId="20" borderId="6" xfId="265" applyNumberFormat="1" applyFont="1" applyFill="1" applyBorder="1" applyAlignment="1"/>
    <xf numFmtId="0" fontId="30" fillId="20" borderId="6" xfId="7" applyFont="1" applyFill="1" applyBorder="1" applyAlignment="1">
      <alignment horizontal="left"/>
    </xf>
    <xf numFmtId="0" fontId="30" fillId="20" borderId="6" xfId="7" applyFont="1" applyFill="1" applyBorder="1" applyAlignment="1">
      <alignment horizontal="right"/>
    </xf>
    <xf numFmtId="0" fontId="28" fillId="20" borderId="6" xfId="7" applyFont="1" applyFill="1" applyBorder="1"/>
    <xf numFmtId="1" fontId="28" fillId="20" borderId="6" xfId="7" applyNumberFormat="1" applyFont="1" applyFill="1" applyBorder="1"/>
    <xf numFmtId="183" fontId="28" fillId="22" borderId="6" xfId="7" applyNumberFormat="1" applyFont="1" applyFill="1" applyBorder="1"/>
    <xf numFmtId="183" fontId="28" fillId="20" borderId="6" xfId="7" applyNumberFormat="1" applyFont="1" applyFill="1" applyBorder="1"/>
    <xf numFmtId="0" fontId="36" fillId="22" borderId="8" xfId="264" applyFont="1" applyFill="1" applyBorder="1" applyAlignment="1">
      <alignment horizontal="center"/>
    </xf>
    <xf numFmtId="0" fontId="36" fillId="22" borderId="5" xfId="264" applyFont="1" applyFill="1" applyBorder="1" applyAlignment="1">
      <alignment horizontal="center"/>
    </xf>
    <xf numFmtId="0" fontId="36" fillId="22" borderId="16" xfId="264" applyFont="1" applyFill="1" applyBorder="1" applyAlignment="1">
      <alignment horizontal="center"/>
    </xf>
    <xf numFmtId="0" fontId="36" fillId="22" borderId="6" xfId="264" applyFont="1" applyFill="1" applyBorder="1" applyAlignment="1">
      <alignment horizontal="center"/>
    </xf>
    <xf numFmtId="0" fontId="36" fillId="22" borderId="5" xfId="264" applyFont="1" applyFill="1" applyBorder="1" applyAlignment="1">
      <alignment horizontal="left" wrapText="1"/>
    </xf>
    <xf numFmtId="0" fontId="36" fillId="22" borderId="16" xfId="264" applyFont="1" applyFill="1" applyBorder="1" applyAlignment="1">
      <alignment horizontal="left" wrapText="1"/>
    </xf>
    <xf numFmtId="0" fontId="36" fillId="22" borderId="8" xfId="264" applyFont="1" applyFill="1" applyBorder="1" applyAlignment="1">
      <alignment horizontal="left" vertical="top" wrapText="1"/>
    </xf>
    <xf numFmtId="0" fontId="36" fillId="22" borderId="5" xfId="264" applyFont="1" applyFill="1" applyBorder="1" applyAlignment="1">
      <alignment horizontal="left" vertical="top" wrapText="1"/>
    </xf>
    <xf numFmtId="0" fontId="36" fillId="22" borderId="9" xfId="264" applyFont="1" applyFill="1" applyBorder="1" applyAlignment="1">
      <alignment horizontal="left" vertical="top" wrapText="1"/>
    </xf>
    <xf numFmtId="0" fontId="36" fillId="22" borderId="8" xfId="264" applyFont="1" applyFill="1" applyBorder="1" applyAlignment="1">
      <alignment horizontal="center" wrapText="1"/>
    </xf>
    <xf numFmtId="0" fontId="36" fillId="22" borderId="5" xfId="264" applyFont="1" applyFill="1" applyBorder="1" applyAlignment="1">
      <alignment horizontal="center" wrapText="1"/>
    </xf>
    <xf numFmtId="0" fontId="36" fillId="22" borderId="16" xfId="264" applyFont="1" applyFill="1" applyBorder="1" applyAlignment="1">
      <alignment horizontal="center" wrapText="1"/>
    </xf>
    <xf numFmtId="0" fontId="36" fillId="22" borderId="9" xfId="264" applyFont="1" applyFill="1" applyBorder="1" applyAlignment="1">
      <alignment horizontal="center"/>
    </xf>
    <xf numFmtId="0" fontId="36" fillId="22" borderId="17" xfId="264" applyFont="1" applyFill="1" applyBorder="1" applyAlignment="1">
      <alignment horizontal="center"/>
    </xf>
    <xf numFmtId="0" fontId="31" fillId="0" borderId="8" xfId="257" applyFont="1" applyBorder="1" applyAlignment="1">
      <alignment wrapText="1"/>
    </xf>
    <xf numFmtId="0" fontId="3" fillId="0" borderId="9" xfId="257" applyBorder="1" applyAlignment="1">
      <alignment wrapText="1"/>
    </xf>
    <xf numFmtId="0" fontId="34" fillId="0" borderId="6" xfId="257" applyFont="1" applyBorder="1" applyAlignment="1">
      <alignment horizontal="left"/>
    </xf>
    <xf numFmtId="0" fontId="33" fillId="0" borderId="6" xfId="257" applyFont="1" applyBorder="1" applyAlignment="1">
      <alignment horizontal="center"/>
    </xf>
  </cellXfs>
  <cellStyles count="268">
    <cellStyle name="_K_Fixed Assets_08" xfId="5" xr:uid="{00000000-0005-0000-0000-000000000000}"/>
    <cellStyle name="§Q\?1@" xfId="6" xr:uid="{00000000-0005-0000-0000-000001000000}"/>
    <cellStyle name="§Q\?1@ 2" xfId="7" xr:uid="{00000000-0005-0000-0000-000002000000}"/>
    <cellStyle name="§Q\?1@ 3" xfId="8" xr:uid="{00000000-0005-0000-0000-000003000000}"/>
    <cellStyle name="20% - Accent1 2" xfId="9" xr:uid="{00000000-0005-0000-0000-000004000000}"/>
    <cellStyle name="20% - Accent1 3" xfId="10" xr:uid="{00000000-0005-0000-0000-000005000000}"/>
    <cellStyle name="20% - Accent1 4" xfId="11" xr:uid="{00000000-0005-0000-0000-000006000000}"/>
    <cellStyle name="20% - Accent1 5" xfId="12" xr:uid="{00000000-0005-0000-0000-000007000000}"/>
    <cellStyle name="20% - Accent1 6" xfId="13" xr:uid="{00000000-0005-0000-0000-000008000000}"/>
    <cellStyle name="20% - Accent1 7" xfId="14" xr:uid="{00000000-0005-0000-0000-000009000000}"/>
    <cellStyle name="20% - Accent1 8" xfId="15" xr:uid="{00000000-0005-0000-0000-00000A000000}"/>
    <cellStyle name="20% - Accent2 2" xfId="16" xr:uid="{00000000-0005-0000-0000-00000B000000}"/>
    <cellStyle name="20% - Accent2 3" xfId="17" xr:uid="{00000000-0005-0000-0000-00000C000000}"/>
    <cellStyle name="20% - Accent2 4" xfId="18" xr:uid="{00000000-0005-0000-0000-00000D000000}"/>
    <cellStyle name="20% - Accent2 5" xfId="19" xr:uid="{00000000-0005-0000-0000-00000E000000}"/>
    <cellStyle name="20% - Accent2 6" xfId="20" xr:uid="{00000000-0005-0000-0000-00000F000000}"/>
    <cellStyle name="20% - Accent2 7" xfId="21" xr:uid="{00000000-0005-0000-0000-000010000000}"/>
    <cellStyle name="20% - Accent2 8" xfId="22" xr:uid="{00000000-0005-0000-0000-000011000000}"/>
    <cellStyle name="20% - Accent3 2" xfId="23" xr:uid="{00000000-0005-0000-0000-000012000000}"/>
    <cellStyle name="20% - Accent3 3" xfId="24" xr:uid="{00000000-0005-0000-0000-000013000000}"/>
    <cellStyle name="20% - Accent3 4" xfId="25" xr:uid="{00000000-0005-0000-0000-000014000000}"/>
    <cellStyle name="20% - Accent3 5" xfId="26" xr:uid="{00000000-0005-0000-0000-000015000000}"/>
    <cellStyle name="20% - Accent3 6" xfId="27" xr:uid="{00000000-0005-0000-0000-000016000000}"/>
    <cellStyle name="20% - Accent3 7" xfId="28" xr:uid="{00000000-0005-0000-0000-000017000000}"/>
    <cellStyle name="20% - Accent3 8" xfId="29" xr:uid="{00000000-0005-0000-0000-000018000000}"/>
    <cellStyle name="20% - Accent4 2" xfId="30" xr:uid="{00000000-0005-0000-0000-000019000000}"/>
    <cellStyle name="20% - Accent4 3" xfId="31" xr:uid="{00000000-0005-0000-0000-00001A000000}"/>
    <cellStyle name="20% - Accent4 4" xfId="32" xr:uid="{00000000-0005-0000-0000-00001B000000}"/>
    <cellStyle name="20% - Accent4 5" xfId="33" xr:uid="{00000000-0005-0000-0000-00001C000000}"/>
    <cellStyle name="20% - Accent4 6" xfId="34" xr:uid="{00000000-0005-0000-0000-00001D000000}"/>
    <cellStyle name="20% - Accent4 7" xfId="35" xr:uid="{00000000-0005-0000-0000-00001E000000}"/>
    <cellStyle name="20% - Accent4 8" xfId="36" xr:uid="{00000000-0005-0000-0000-00001F000000}"/>
    <cellStyle name="20% - Accent5 2" xfId="37" xr:uid="{00000000-0005-0000-0000-000020000000}"/>
    <cellStyle name="20% - Accent5 3" xfId="38" xr:uid="{00000000-0005-0000-0000-000021000000}"/>
    <cellStyle name="20% - Accent5 4" xfId="39" xr:uid="{00000000-0005-0000-0000-000022000000}"/>
    <cellStyle name="20% - Accent5 5" xfId="40" xr:uid="{00000000-0005-0000-0000-000023000000}"/>
    <cellStyle name="20% - Accent5 6" xfId="41" xr:uid="{00000000-0005-0000-0000-000024000000}"/>
    <cellStyle name="20% - Accent5 7" xfId="42" xr:uid="{00000000-0005-0000-0000-000025000000}"/>
    <cellStyle name="20% - Accent5 8" xfId="43" xr:uid="{00000000-0005-0000-0000-000026000000}"/>
    <cellStyle name="20% - Accent6 2" xfId="44" xr:uid="{00000000-0005-0000-0000-000027000000}"/>
    <cellStyle name="20% - Accent6 3" xfId="45" xr:uid="{00000000-0005-0000-0000-000028000000}"/>
    <cellStyle name="20% - Accent6 4" xfId="46" xr:uid="{00000000-0005-0000-0000-000029000000}"/>
    <cellStyle name="20% - Accent6 5" xfId="47" xr:uid="{00000000-0005-0000-0000-00002A000000}"/>
    <cellStyle name="20% - Accent6 6" xfId="48" xr:uid="{00000000-0005-0000-0000-00002B000000}"/>
    <cellStyle name="20% - Accent6 7" xfId="49" xr:uid="{00000000-0005-0000-0000-00002C000000}"/>
    <cellStyle name="20% - Accent6 8" xfId="50" xr:uid="{00000000-0005-0000-0000-00002D000000}"/>
    <cellStyle name="40% - Accent1 2" xfId="51" xr:uid="{00000000-0005-0000-0000-00002E000000}"/>
    <cellStyle name="40% - Accent1 3" xfId="52" xr:uid="{00000000-0005-0000-0000-00002F000000}"/>
    <cellStyle name="40% - Accent1 4" xfId="53" xr:uid="{00000000-0005-0000-0000-000030000000}"/>
    <cellStyle name="40% - Accent1 5" xfId="54" xr:uid="{00000000-0005-0000-0000-000031000000}"/>
    <cellStyle name="40% - Accent1 6" xfId="55" xr:uid="{00000000-0005-0000-0000-000032000000}"/>
    <cellStyle name="40% - Accent1 7" xfId="56" xr:uid="{00000000-0005-0000-0000-000033000000}"/>
    <cellStyle name="40% - Accent1 8" xfId="57" xr:uid="{00000000-0005-0000-0000-000034000000}"/>
    <cellStyle name="40% - Accent2 2" xfId="58" xr:uid="{00000000-0005-0000-0000-000035000000}"/>
    <cellStyle name="40% - Accent2 3" xfId="59" xr:uid="{00000000-0005-0000-0000-000036000000}"/>
    <cellStyle name="40% - Accent2 4" xfId="60" xr:uid="{00000000-0005-0000-0000-000037000000}"/>
    <cellStyle name="40% - Accent2 5" xfId="61" xr:uid="{00000000-0005-0000-0000-000038000000}"/>
    <cellStyle name="40% - Accent2 6" xfId="62" xr:uid="{00000000-0005-0000-0000-000039000000}"/>
    <cellStyle name="40% - Accent2 7" xfId="63" xr:uid="{00000000-0005-0000-0000-00003A000000}"/>
    <cellStyle name="40% - Accent2 8" xfId="64" xr:uid="{00000000-0005-0000-0000-00003B000000}"/>
    <cellStyle name="40% - Accent3 2" xfId="65" xr:uid="{00000000-0005-0000-0000-00003C000000}"/>
    <cellStyle name="40% - Accent3 3" xfId="66" xr:uid="{00000000-0005-0000-0000-00003D000000}"/>
    <cellStyle name="40% - Accent3 4" xfId="67" xr:uid="{00000000-0005-0000-0000-00003E000000}"/>
    <cellStyle name="40% - Accent3 5" xfId="68" xr:uid="{00000000-0005-0000-0000-00003F000000}"/>
    <cellStyle name="40% - Accent3 6" xfId="69" xr:uid="{00000000-0005-0000-0000-000040000000}"/>
    <cellStyle name="40% - Accent3 7" xfId="70" xr:uid="{00000000-0005-0000-0000-000041000000}"/>
    <cellStyle name="40% - Accent3 8" xfId="71" xr:uid="{00000000-0005-0000-0000-000042000000}"/>
    <cellStyle name="40% - Accent4 2" xfId="72" xr:uid="{00000000-0005-0000-0000-000043000000}"/>
    <cellStyle name="40% - Accent4 3" xfId="73" xr:uid="{00000000-0005-0000-0000-000044000000}"/>
    <cellStyle name="40% - Accent4 4" xfId="74" xr:uid="{00000000-0005-0000-0000-000045000000}"/>
    <cellStyle name="40% - Accent4 5" xfId="75" xr:uid="{00000000-0005-0000-0000-000046000000}"/>
    <cellStyle name="40% - Accent4 6" xfId="76" xr:uid="{00000000-0005-0000-0000-000047000000}"/>
    <cellStyle name="40% - Accent4 7" xfId="77" xr:uid="{00000000-0005-0000-0000-000048000000}"/>
    <cellStyle name="40% - Accent4 8" xfId="78" xr:uid="{00000000-0005-0000-0000-000049000000}"/>
    <cellStyle name="40% - Accent5 2" xfId="79" xr:uid="{00000000-0005-0000-0000-00004A000000}"/>
    <cellStyle name="40% - Accent5 3" xfId="80" xr:uid="{00000000-0005-0000-0000-00004B000000}"/>
    <cellStyle name="40% - Accent5 4" xfId="81" xr:uid="{00000000-0005-0000-0000-00004C000000}"/>
    <cellStyle name="40% - Accent5 5" xfId="82" xr:uid="{00000000-0005-0000-0000-00004D000000}"/>
    <cellStyle name="40% - Accent5 6" xfId="83" xr:uid="{00000000-0005-0000-0000-00004E000000}"/>
    <cellStyle name="40% - Accent5 7" xfId="84" xr:uid="{00000000-0005-0000-0000-00004F000000}"/>
    <cellStyle name="40% - Accent5 8" xfId="85" xr:uid="{00000000-0005-0000-0000-000050000000}"/>
    <cellStyle name="40% - Accent6 2" xfId="86" xr:uid="{00000000-0005-0000-0000-000051000000}"/>
    <cellStyle name="40% - Accent6 3" xfId="87" xr:uid="{00000000-0005-0000-0000-000052000000}"/>
    <cellStyle name="40% - Accent6 4" xfId="88" xr:uid="{00000000-0005-0000-0000-000053000000}"/>
    <cellStyle name="40% - Accent6 5" xfId="89" xr:uid="{00000000-0005-0000-0000-000054000000}"/>
    <cellStyle name="40% - Accent6 6" xfId="90" xr:uid="{00000000-0005-0000-0000-000055000000}"/>
    <cellStyle name="40% - Accent6 7" xfId="91" xr:uid="{00000000-0005-0000-0000-000056000000}"/>
    <cellStyle name="40% - Accent6 8" xfId="92" xr:uid="{00000000-0005-0000-0000-000057000000}"/>
    <cellStyle name="Body" xfId="93" xr:uid="{00000000-0005-0000-0000-000058000000}"/>
    <cellStyle name="Calc Currency (0)" xfId="94" xr:uid="{00000000-0005-0000-0000-000059000000}"/>
    <cellStyle name="Calc Currency (2)" xfId="95" xr:uid="{00000000-0005-0000-0000-00005A000000}"/>
    <cellStyle name="Calc Percent (0)" xfId="96" xr:uid="{00000000-0005-0000-0000-00005B000000}"/>
    <cellStyle name="Calc Percent (1)" xfId="97" xr:uid="{00000000-0005-0000-0000-00005C000000}"/>
    <cellStyle name="Calc Percent (2)" xfId="98" xr:uid="{00000000-0005-0000-0000-00005D000000}"/>
    <cellStyle name="Calc Units (0)" xfId="99" xr:uid="{00000000-0005-0000-0000-00005E000000}"/>
    <cellStyle name="Calc Units (1)" xfId="100" xr:uid="{00000000-0005-0000-0000-00005F000000}"/>
    <cellStyle name="Calc Units (2)" xfId="101" xr:uid="{00000000-0005-0000-0000-000060000000}"/>
    <cellStyle name="Comma [0] 2" xfId="102" xr:uid="{00000000-0005-0000-0000-000062000000}"/>
    <cellStyle name="Comma [00]" xfId="103" xr:uid="{00000000-0005-0000-0000-000063000000}"/>
    <cellStyle name="Comma 10" xfId="104" xr:uid="{00000000-0005-0000-0000-000064000000}"/>
    <cellStyle name="Comma 11" xfId="105" xr:uid="{00000000-0005-0000-0000-000065000000}"/>
    <cellStyle name="Comma 12" xfId="106" xr:uid="{00000000-0005-0000-0000-000066000000}"/>
    <cellStyle name="Comma 13" xfId="107" xr:uid="{00000000-0005-0000-0000-000067000000}"/>
    <cellStyle name="Comma 14" xfId="108" xr:uid="{00000000-0005-0000-0000-000068000000}"/>
    <cellStyle name="Comma 15" xfId="109" xr:uid="{00000000-0005-0000-0000-000069000000}"/>
    <cellStyle name="Comma 16" xfId="110" xr:uid="{00000000-0005-0000-0000-00006A000000}"/>
    <cellStyle name="Comma 17" xfId="111" xr:uid="{00000000-0005-0000-0000-00006B000000}"/>
    <cellStyle name="Comma 18" xfId="112" xr:uid="{00000000-0005-0000-0000-00006C000000}"/>
    <cellStyle name="Comma 19" xfId="113" xr:uid="{00000000-0005-0000-0000-00006D000000}"/>
    <cellStyle name="Comma 2" xfId="114" xr:uid="{00000000-0005-0000-0000-00006E000000}"/>
    <cellStyle name="Comma 2 2" xfId="115" xr:uid="{00000000-0005-0000-0000-00006F000000}"/>
    <cellStyle name="Comma 2 3" xfId="116" xr:uid="{00000000-0005-0000-0000-000070000000}"/>
    <cellStyle name="Comma 2 3 2" xfId="267" xr:uid="{ACF98CB9-7961-44FB-A0E3-5BD640D85F68}"/>
    <cellStyle name="Comma 2 4" xfId="117" xr:uid="{00000000-0005-0000-0000-000071000000}"/>
    <cellStyle name="Comma 2 5" xfId="118" xr:uid="{00000000-0005-0000-0000-000072000000}"/>
    <cellStyle name="Comma 2 6" xfId="119" xr:uid="{00000000-0005-0000-0000-000073000000}"/>
    <cellStyle name="Comma 20" xfId="120" xr:uid="{00000000-0005-0000-0000-000074000000}"/>
    <cellStyle name="Comma 21" xfId="121" xr:uid="{00000000-0005-0000-0000-000075000000}"/>
    <cellStyle name="Comma 22" xfId="122" xr:uid="{00000000-0005-0000-0000-000076000000}"/>
    <cellStyle name="Comma 23" xfId="123" xr:uid="{00000000-0005-0000-0000-000077000000}"/>
    <cellStyle name="Comma 24" xfId="124" xr:uid="{00000000-0005-0000-0000-000078000000}"/>
    <cellStyle name="Comma 25" xfId="125" xr:uid="{00000000-0005-0000-0000-000079000000}"/>
    <cellStyle name="Comma 26" xfId="126" xr:uid="{00000000-0005-0000-0000-00007A000000}"/>
    <cellStyle name="Comma 27" xfId="127" xr:uid="{00000000-0005-0000-0000-00007B000000}"/>
    <cellStyle name="Comma 28" xfId="2" xr:uid="{00000000-0005-0000-0000-00007C000000}"/>
    <cellStyle name="Comma 28 2" xfId="253" xr:uid="{00000000-0005-0000-0000-00007D000000}"/>
    <cellStyle name="Comma 29" xfId="128" xr:uid="{00000000-0005-0000-0000-00007E000000}"/>
    <cellStyle name="Comma 3" xfId="129" xr:uid="{00000000-0005-0000-0000-00007F000000}"/>
    <cellStyle name="Comma 3 2" xfId="130" xr:uid="{00000000-0005-0000-0000-000080000000}"/>
    <cellStyle name="Comma 3 3" xfId="131" xr:uid="{00000000-0005-0000-0000-000081000000}"/>
    <cellStyle name="Comma 3 4" xfId="132" xr:uid="{00000000-0005-0000-0000-000082000000}"/>
    <cellStyle name="Comma 3 5" xfId="133" xr:uid="{00000000-0005-0000-0000-000083000000}"/>
    <cellStyle name="Comma 30" xfId="134" xr:uid="{00000000-0005-0000-0000-000084000000}"/>
    <cellStyle name="Comma 31" xfId="255" xr:uid="{00000000-0005-0000-0000-000085000000}"/>
    <cellStyle name="Comma 31 2" xfId="260" xr:uid="{00000000-0005-0000-0000-000086000000}"/>
    <cellStyle name="Comma 32" xfId="259" xr:uid="{00000000-0005-0000-0000-000087000000}"/>
    <cellStyle name="Comma 33" xfId="265" xr:uid="{E60ACCFC-0E06-43D5-B968-699596EF8E43}"/>
    <cellStyle name="Comma 4" xfId="135" xr:uid="{00000000-0005-0000-0000-000088000000}"/>
    <cellStyle name="Comma 5" xfId="136" xr:uid="{00000000-0005-0000-0000-000089000000}"/>
    <cellStyle name="Comma 6" xfId="137" xr:uid="{00000000-0005-0000-0000-00008A000000}"/>
    <cellStyle name="Comma 6 2" xfId="138" xr:uid="{00000000-0005-0000-0000-00008B000000}"/>
    <cellStyle name="Comma 7" xfId="139" xr:uid="{00000000-0005-0000-0000-00008C000000}"/>
    <cellStyle name="Comma 8" xfId="140" xr:uid="{00000000-0005-0000-0000-00008D000000}"/>
    <cellStyle name="Comma 9" xfId="141" xr:uid="{00000000-0005-0000-0000-00008E000000}"/>
    <cellStyle name="Comma0" xfId="142" xr:uid="{00000000-0005-0000-0000-00008F000000}"/>
    <cellStyle name="CRORE2 - Style2" xfId="143" xr:uid="{00000000-0005-0000-0000-000090000000}"/>
    <cellStyle name="Currency [00]" xfId="144" xr:uid="{00000000-0005-0000-0000-000091000000}"/>
    <cellStyle name="Custom - Style8" xfId="145" xr:uid="{00000000-0005-0000-0000-000092000000}"/>
    <cellStyle name="Data   - Style2" xfId="146" xr:uid="{00000000-0005-0000-0000-000093000000}"/>
    <cellStyle name="Date Short" xfId="147" xr:uid="{00000000-0005-0000-0000-000094000000}"/>
    <cellStyle name="DELTA" xfId="148" xr:uid="{00000000-0005-0000-0000-000095000000}"/>
    <cellStyle name="Enter Currency (0)" xfId="149" xr:uid="{00000000-0005-0000-0000-000096000000}"/>
    <cellStyle name="Enter Currency (2)" xfId="150" xr:uid="{00000000-0005-0000-0000-000097000000}"/>
    <cellStyle name="Enter Units (0)" xfId="151" xr:uid="{00000000-0005-0000-0000-000098000000}"/>
    <cellStyle name="Enter Units (1)" xfId="152" xr:uid="{00000000-0005-0000-0000-000099000000}"/>
    <cellStyle name="Enter Units (2)" xfId="153" xr:uid="{00000000-0005-0000-0000-00009A000000}"/>
    <cellStyle name="Euro" xfId="154" xr:uid="{00000000-0005-0000-0000-00009B000000}"/>
    <cellStyle name="F2 - Style3" xfId="155" xr:uid="{00000000-0005-0000-0000-00009C000000}"/>
    <cellStyle name="Fixed1 - Style1" xfId="156" xr:uid="{00000000-0005-0000-0000-00009D000000}"/>
    <cellStyle name="Grey" xfId="157" xr:uid="{00000000-0005-0000-0000-00009E000000}"/>
    <cellStyle name="Header1" xfId="158" xr:uid="{00000000-0005-0000-0000-00009F000000}"/>
    <cellStyle name="Header2" xfId="159" xr:uid="{00000000-0005-0000-0000-0000A0000000}"/>
    <cellStyle name="Input [yellow]" xfId="160" xr:uid="{00000000-0005-0000-0000-0000A1000000}"/>
    <cellStyle name="inr.ps" xfId="161" xr:uid="{00000000-0005-0000-0000-0000A2000000}"/>
    <cellStyle name="Labels - Style3" xfId="162" xr:uid="{00000000-0005-0000-0000-0000A3000000}"/>
    <cellStyle name="Link Currency (0)" xfId="163" xr:uid="{00000000-0005-0000-0000-0000A4000000}"/>
    <cellStyle name="Link Currency (2)" xfId="164" xr:uid="{00000000-0005-0000-0000-0000A5000000}"/>
    <cellStyle name="Link Units (0)" xfId="165" xr:uid="{00000000-0005-0000-0000-0000A6000000}"/>
    <cellStyle name="Link Units (1)" xfId="166" xr:uid="{00000000-0005-0000-0000-0000A7000000}"/>
    <cellStyle name="Link Units (2)" xfId="167" xr:uid="{00000000-0005-0000-0000-0000A8000000}"/>
    <cellStyle name="no dec" xfId="168" xr:uid="{00000000-0005-0000-0000-0000A9000000}"/>
    <cellStyle name="Nor}al" xfId="169" xr:uid="{00000000-0005-0000-0000-0000AA000000}"/>
    <cellStyle name="Nor}al 2" xfId="170" xr:uid="{00000000-0005-0000-0000-0000AB000000}"/>
    <cellStyle name="Normal" xfId="0" builtinId="0"/>
    <cellStyle name="Normal - Style1" xfId="171" xr:uid="{00000000-0005-0000-0000-0000AD000000}"/>
    <cellStyle name="Normal 10" xfId="172" xr:uid="{00000000-0005-0000-0000-0000AE000000}"/>
    <cellStyle name="Normal 11" xfId="173" xr:uid="{00000000-0005-0000-0000-0000AF000000}"/>
    <cellStyle name="Normal 12" xfId="174" xr:uid="{00000000-0005-0000-0000-0000B0000000}"/>
    <cellStyle name="Normal 13" xfId="175" xr:uid="{00000000-0005-0000-0000-0000B1000000}"/>
    <cellStyle name="Normal 14" xfId="176" xr:uid="{00000000-0005-0000-0000-0000B2000000}"/>
    <cellStyle name="Normal 15" xfId="177" xr:uid="{00000000-0005-0000-0000-0000B3000000}"/>
    <cellStyle name="Normal 16" xfId="178" xr:uid="{00000000-0005-0000-0000-0000B4000000}"/>
    <cellStyle name="Normal 17" xfId="179" xr:uid="{00000000-0005-0000-0000-0000B5000000}"/>
    <cellStyle name="Normal 18" xfId="180" xr:uid="{00000000-0005-0000-0000-0000B6000000}"/>
    <cellStyle name="Normal 19" xfId="181" xr:uid="{00000000-0005-0000-0000-0000B7000000}"/>
    <cellStyle name="Normal 2" xfId="182" xr:uid="{00000000-0005-0000-0000-0000B8000000}"/>
    <cellStyle name="Normal 2 2" xfId="183" xr:uid="{00000000-0005-0000-0000-0000B9000000}"/>
    <cellStyle name="Normal 2 3" xfId="3" xr:uid="{00000000-0005-0000-0000-0000BA000000}"/>
    <cellStyle name="Normal 2 4" xfId="184" xr:uid="{00000000-0005-0000-0000-0000BB000000}"/>
    <cellStyle name="Normal 2 5 3" xfId="266" xr:uid="{97C2643F-AF37-493D-A929-700DFACB9942}"/>
    <cellStyle name="Normal 2_FA-111110" xfId="185" xr:uid="{00000000-0005-0000-0000-0000BC000000}"/>
    <cellStyle name="Normal 20" xfId="186" xr:uid="{00000000-0005-0000-0000-0000BD000000}"/>
    <cellStyle name="Normal 21" xfId="187" xr:uid="{00000000-0005-0000-0000-0000BE000000}"/>
    <cellStyle name="Normal 22" xfId="188" xr:uid="{00000000-0005-0000-0000-0000BF000000}"/>
    <cellStyle name="Normal 23" xfId="189" xr:uid="{00000000-0005-0000-0000-0000C0000000}"/>
    <cellStyle name="Normal 24" xfId="190" xr:uid="{00000000-0005-0000-0000-0000C1000000}"/>
    <cellStyle name="Normal 25" xfId="191" xr:uid="{00000000-0005-0000-0000-0000C2000000}"/>
    <cellStyle name="Normal 26" xfId="192" xr:uid="{00000000-0005-0000-0000-0000C3000000}"/>
    <cellStyle name="Normal 27" xfId="193" xr:uid="{00000000-0005-0000-0000-0000C4000000}"/>
    <cellStyle name="Normal 28" xfId="194" xr:uid="{00000000-0005-0000-0000-0000C5000000}"/>
    <cellStyle name="Normal 29" xfId="195" xr:uid="{00000000-0005-0000-0000-0000C6000000}"/>
    <cellStyle name="Normal 3" xfId="196" xr:uid="{00000000-0005-0000-0000-0000C7000000}"/>
    <cellStyle name="Normal 3 2" xfId="197" xr:uid="{00000000-0005-0000-0000-0000C8000000}"/>
    <cellStyle name="Normal 3 3" xfId="198" xr:uid="{00000000-0005-0000-0000-0000C9000000}"/>
    <cellStyle name="Normal 30" xfId="199" xr:uid="{00000000-0005-0000-0000-0000CA000000}"/>
    <cellStyle name="Normal 31" xfId="200" xr:uid="{00000000-0005-0000-0000-0000CB000000}"/>
    <cellStyle name="Normal 32" xfId="201" xr:uid="{00000000-0005-0000-0000-0000CC000000}"/>
    <cellStyle name="Normal 33" xfId="202" xr:uid="{00000000-0005-0000-0000-0000CD000000}"/>
    <cellStyle name="Normal 34" xfId="203" xr:uid="{00000000-0005-0000-0000-0000CE000000}"/>
    <cellStyle name="Normal 35" xfId="1" xr:uid="{00000000-0005-0000-0000-0000CF000000}"/>
    <cellStyle name="Normal 35 2" xfId="252" xr:uid="{00000000-0005-0000-0000-0000D0000000}"/>
    <cellStyle name="Normal 36" xfId="254" xr:uid="{00000000-0005-0000-0000-0000D1000000}"/>
    <cellStyle name="Normal 36 2" xfId="261" xr:uid="{00000000-0005-0000-0000-0000D2000000}"/>
    <cellStyle name="Normal 37" xfId="257" xr:uid="{00000000-0005-0000-0000-0000D3000000}"/>
    <cellStyle name="Normal 37 2" xfId="258" xr:uid="{00000000-0005-0000-0000-0000D4000000}"/>
    <cellStyle name="Normal 38" xfId="262" xr:uid="{00000000-0005-0000-0000-0000D5000000}"/>
    <cellStyle name="Normal 39" xfId="264" xr:uid="{186BF611-0CCF-4882-A3CA-75272D79FE2A}"/>
    <cellStyle name="Normal 4" xfId="204" xr:uid="{00000000-0005-0000-0000-0000D6000000}"/>
    <cellStyle name="Normal 5" xfId="205" xr:uid="{00000000-0005-0000-0000-0000D7000000}"/>
    <cellStyle name="Normal 6" xfId="206" xr:uid="{00000000-0005-0000-0000-0000D8000000}"/>
    <cellStyle name="Normal 6 2" xfId="207" xr:uid="{00000000-0005-0000-0000-0000D9000000}"/>
    <cellStyle name="Normal 6 3" xfId="208" xr:uid="{00000000-0005-0000-0000-0000DA000000}"/>
    <cellStyle name="Normal 6 3 2" xfId="209" xr:uid="{00000000-0005-0000-0000-0000DB000000}"/>
    <cellStyle name="Normal 6 3 3" xfId="210" xr:uid="{00000000-0005-0000-0000-0000DC000000}"/>
    <cellStyle name="Normal 6 3 4" xfId="4" xr:uid="{00000000-0005-0000-0000-0000DD000000}"/>
    <cellStyle name="Normal 6 4" xfId="256" xr:uid="{00000000-0005-0000-0000-0000DE000000}"/>
    <cellStyle name="Normal 7" xfId="211" xr:uid="{00000000-0005-0000-0000-0000DF000000}"/>
    <cellStyle name="Normal 8" xfId="212" xr:uid="{00000000-0005-0000-0000-0000E0000000}"/>
    <cellStyle name="Normal 9" xfId="213" xr:uid="{00000000-0005-0000-0000-0000E1000000}"/>
    <cellStyle name="Note 10" xfId="214" xr:uid="{00000000-0005-0000-0000-0000E2000000}"/>
    <cellStyle name="Note 2" xfId="215" xr:uid="{00000000-0005-0000-0000-0000E3000000}"/>
    <cellStyle name="Note 3" xfId="216" xr:uid="{00000000-0005-0000-0000-0000E4000000}"/>
    <cellStyle name="Note 4" xfId="217" xr:uid="{00000000-0005-0000-0000-0000E5000000}"/>
    <cellStyle name="Note 5" xfId="218" xr:uid="{00000000-0005-0000-0000-0000E6000000}"/>
    <cellStyle name="Note 6" xfId="219" xr:uid="{00000000-0005-0000-0000-0000E7000000}"/>
    <cellStyle name="Note 7" xfId="220" xr:uid="{00000000-0005-0000-0000-0000E8000000}"/>
    <cellStyle name="Note 8" xfId="221" xr:uid="{00000000-0005-0000-0000-0000E9000000}"/>
    <cellStyle name="Note 9" xfId="222" xr:uid="{00000000-0005-0000-0000-0000EA000000}"/>
    <cellStyle name="paint" xfId="223" xr:uid="{00000000-0005-0000-0000-0000EB000000}"/>
    <cellStyle name="Percent [0]" xfId="224" xr:uid="{00000000-0005-0000-0000-0000ED000000}"/>
    <cellStyle name="Percent [00]" xfId="225" xr:uid="{00000000-0005-0000-0000-0000EE000000}"/>
    <cellStyle name="Percent [2]" xfId="226" xr:uid="{00000000-0005-0000-0000-0000EF000000}"/>
    <cellStyle name="Percent 2" xfId="227" xr:uid="{00000000-0005-0000-0000-0000F0000000}"/>
    <cellStyle name="Percent 3" xfId="228" xr:uid="{00000000-0005-0000-0000-0000F1000000}"/>
    <cellStyle name="Percent 4" xfId="229" xr:uid="{00000000-0005-0000-0000-0000F2000000}"/>
    <cellStyle name="Percent 5" xfId="263" xr:uid="{00000000-0005-0000-0000-0000F3000000}"/>
    <cellStyle name="PrePop Currency (0)" xfId="230" xr:uid="{00000000-0005-0000-0000-0000F4000000}"/>
    <cellStyle name="PrePop Currency (2)" xfId="231" xr:uid="{00000000-0005-0000-0000-0000F5000000}"/>
    <cellStyle name="PrePop Units (0)" xfId="232" xr:uid="{00000000-0005-0000-0000-0000F6000000}"/>
    <cellStyle name="PrePop Units (1)" xfId="233" xr:uid="{00000000-0005-0000-0000-0000F7000000}"/>
    <cellStyle name="PrePop Units (2)" xfId="234" xr:uid="{00000000-0005-0000-0000-0000F8000000}"/>
    <cellStyle name="Reset  - Style7" xfId="235" xr:uid="{00000000-0005-0000-0000-0000F9000000}"/>
    <cellStyle name="S - Style4" xfId="236" xr:uid="{00000000-0005-0000-0000-0000FA000000}"/>
    <cellStyle name="Style 1" xfId="237" xr:uid="{00000000-0005-0000-0000-0000FB000000}"/>
    <cellStyle name="Table  - Style6" xfId="238" xr:uid="{00000000-0005-0000-0000-0000FC000000}"/>
    <cellStyle name="Text Indent A" xfId="239" xr:uid="{00000000-0005-0000-0000-0000FD000000}"/>
    <cellStyle name="Text Indent B" xfId="240" xr:uid="{00000000-0005-0000-0000-0000FE000000}"/>
    <cellStyle name="Text Indent C" xfId="241" xr:uid="{00000000-0005-0000-0000-0000FF000000}"/>
    <cellStyle name="times" xfId="242" xr:uid="{00000000-0005-0000-0000-000000010000}"/>
    <cellStyle name="Title  - Style1" xfId="243" xr:uid="{00000000-0005-0000-0000-000001010000}"/>
    <cellStyle name="TotCol - Style5" xfId="244" xr:uid="{00000000-0005-0000-0000-000002010000}"/>
    <cellStyle name="TotRow - Style4" xfId="245" xr:uid="{00000000-0005-0000-0000-000003010000}"/>
    <cellStyle name="콤마 [0]_7800tpd" xfId="246" xr:uid="{00000000-0005-0000-0000-000004010000}"/>
    <cellStyle name="콤마_BLDG" xfId="247" xr:uid="{00000000-0005-0000-0000-000005010000}"/>
    <cellStyle name="통화 [0]_BLDG" xfId="248" xr:uid="{00000000-0005-0000-0000-000006010000}"/>
    <cellStyle name="통화_BLDG" xfId="249" xr:uid="{00000000-0005-0000-0000-000007010000}"/>
    <cellStyle name="표준_001" xfId="250" xr:uid="{00000000-0005-0000-0000-000008010000}"/>
    <cellStyle name="一般_achieve" xfId="251" xr:uid="{00000000-0005-0000-0000-000009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63" Type="http://schemas.openxmlformats.org/officeDocument/2006/relationships/externalLink" Target="externalLinks/externalLink60.xml"/><Relationship Id="rId68" Type="http://schemas.openxmlformats.org/officeDocument/2006/relationships/externalLink" Target="externalLinks/externalLink65.xml"/><Relationship Id="rId76" Type="http://schemas.openxmlformats.org/officeDocument/2006/relationships/sharedStrings" Target="sharedStrings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66" Type="http://schemas.openxmlformats.org/officeDocument/2006/relationships/externalLink" Target="externalLinks/externalLink63.xml"/><Relationship Id="rId74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58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73" Type="http://schemas.openxmlformats.org/officeDocument/2006/relationships/externalLink" Target="externalLinks/externalLink70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externalLink" Target="externalLinks/externalLink61.xml"/><Relationship Id="rId69" Type="http://schemas.openxmlformats.org/officeDocument/2006/relationships/externalLink" Target="externalLinks/externalLink66.xml"/><Relationship Id="rId77" Type="http://schemas.openxmlformats.org/officeDocument/2006/relationships/calcChain" Target="calcChain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externalLink" Target="externalLinks/externalLink64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Relationship Id="rId70" Type="http://schemas.openxmlformats.org/officeDocument/2006/relationships/externalLink" Target="externalLinks/externalLink67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Rakesh%20Agarwal\Desktop\Misc-100118\MSME%20Proposal\Investment%20-March_22\Users\Rakesh%20Agarwal\Desktop\Office%20data\Kiran\Finance-Management\JLM\Rescheduling\Final\Office%20data\Kiran\Finance-Management\JLM\Rescheduling\Misc-100118\SAURAV\FINANCE\BANK%2008-09-1\Shirdi%20-UBI_090408%20Final%20.XLS?5E4BC8D5" TargetMode="External"/><Relationship Id="rId1" Type="http://schemas.openxmlformats.org/officeDocument/2006/relationships/externalLinkPath" Target="file:///\\5E4BC8D5\Shirdi%20-UBI_090408%20Final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ankaj\c\FINAL%20FILES%20-%202003-04\PCA-TB-2003-04(03-05-2004)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Rakesh%20Agarwal\Desktop\Misc-100118\MSME%20Proposal\Investment%20-March_22\Users\Rakesh%20Agarwal\Desktop\Users\Vivek\Library\Caches\TemporaryItems\Outlook%20Temp\10.52.0.186\Hyperion%20Project\Documents%20and%20Settings\Administrator\Local%20Settings\Temp\Acquisition%20Tool_IHCL_vsent_Usha%20Kiran.xls?BAEF2C11" TargetMode="External"/><Relationship Id="rId1" Type="http://schemas.openxmlformats.org/officeDocument/2006/relationships/externalLinkPath" Target="file:///\\BAEF2C11\Acquisition%20Tool_IHCL_vsent_Usha%20Kira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asisho\General\Users\Rakesh\AppData\Local\Microsoft\Windows\Temporary%20Internet%20Files\Content.IE5\RVC3USG8\SIL-MDF%20-APR-DEC-VARIFIED1509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Rakesh%20Agarwal\AppData\Local\Microsoft\Windows\INetCache\IE\KB01V6DL\Users\Vivek\Library\Caches\TemporaryItems\Outlook%20Temp\Shailesh\c\mis\MIS%202004-2005\MAR%202005\STK%20WC%20Mar.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irenOza\Downloads\Documents%20and%20Settings\amarj522\Application%20Data\Microsoft\Excel\Documents%20and%20Settings\Staff\Local%20Settings\Temporary%20Internet%20Files\Content.IE5\2BWPOF07\HOCL\Costing%202005-06\Cost05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taff\Local%20Settings\Temporary%20Internet%20Files\Content.IE5\FYHTZY3O\Nuchem\Information_Required_for_June'07_Qtr..xls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Rakesh%20Agarwal\Desktop\Misc-100118\MSME%20Proposal\Investment%20-March_22\Users\Rakesh%20Agarwal\Desktop\Documents%20and%20Settings\Staff\Local%20Settings\Temporary%20Internet%20Files\Content.IE5\2BWPOF07\HOCL\Costing%202005-06\Cost0506.xls?3643F6F1" TargetMode="External"/><Relationship Id="rId1" Type="http://schemas.openxmlformats.org/officeDocument/2006/relationships/externalLinkPath" Target="file:///\\3643F6F1\Cost05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aurav\GAURAV%20%20WEDDING\FINANCE\MISC-12-13\XYZ\Misc\CR\CR0708\CostAudit\CostSheets\allocRY07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ema\c$\2002-03\Costaudit\allocation\allocation.xls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Rakesh%20Agarwal\Desktop\Users\Rakesh%20Agarwal\AppData\Local\Microsoft\Windows\INetCache\IE\KB01V6DL\Users\Rakesh%20Agarwal\AppData\Local\Microsoft\Windows\Temporary%20Internet%20Files\Content.IE5\KDRD90CR\AIIL%20Mar%2015%20-%20Copy.xlsx?DE8578AB" TargetMode="External"/><Relationship Id="rId1" Type="http://schemas.openxmlformats.org/officeDocument/2006/relationships/externalLinkPath" Target="file:///\\DE8578AB\AIIL%20Mar%2015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Rakesh%20Agarwal\Desktop\Misc-100118\MSME%20Proposal\Investment%20-March_22\Users\Rakesh%20Agarwal\Desktop\Office%20data\Kiran\Finance-Management\JLM\Rescheduling\Final\Office%20data\Kiran\Finance-Management\JLM\Rescheduling\Misc-100118\SAURAV\FINANCE\BANK%2008-09-1\Shirdi%20PE%20260908.XLS?5E4BC8D5" TargetMode="External"/><Relationship Id="rId1" Type="http://schemas.openxmlformats.org/officeDocument/2006/relationships/externalLinkPath" Target="file:///\\5E4BC8D5\Shirdi%20PE%202609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hettyk\Local%20Settings\Temporary%20Internet%20Files\OLK64\18Apr07sez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fico\Users\RKA\AppData\Local\Temp\Rar$DI33.857\Shirdi%20-UBI_090408%20Final%20.XLS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Rakesh%20Agarwal\Desktop\Misc-100118\MSME%20Proposal\Investment%20-March_22\Users\Rakesh%20Agarwal\Desktop\Users\Vivek\Library\Caches\TemporaryItems\Outlook%20Temp\Gfl4\c\accounts_46\FINALISATION%202003-04\BALANCE%20SHEET31ST%202003-04%206th.xls?D2E84EB5" TargetMode="External"/><Relationship Id="rId1" Type="http://schemas.openxmlformats.org/officeDocument/2006/relationships/externalLinkPath" Target="file:///\\D2E84EB5\BALANCE%20SHEET31ST%202003-04%206th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asisho\fico\Subu\Molly\BANK\RENEWAL%20PROPOSAL\Area%20Wise%20Sal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ankaj\c\NSW\ACCL\CLOSING-SEB\Q-2003-2004\MONTHLY\June-03-(2003-2004)-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irenOza\Downloads\Users\swkur710\AppData\Local\Temp\notesF3B52A\Users\RKA\AppData\Local\Microsoft\Windows\Temporary%20Internet%20Files\Content.IE5\LCDGZ8X0\CR\CR0607\CostAudit\CostSheets\Copy%20of%20allocRY06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R\CR0607\CostAudit\CostSheets\Copy%20of%20allocRY06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kesh%20Agarwal\Desktop\Misc-100118\MSME%20Proposal\Investment%20-March_22\Data\Kiran\GAURAV%20%20WEDDING\FINANCE\Anu\JMF\Misc\CR\CR0607\CostAudit\CostSheets\Copy%20of%20allocRY06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ankaj\c\NSW\ACCL\CLOSING-SEB\Q-2002-2003\Mnthly-02-03\March-03\Q-4%20(2002-2003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ankaj\c\NSW\ACCL\CLOSING-SEB\Q-2003-2004\MONTHLY\Sept-03%20(2003-2004)-detailed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Rakesh%20Agarwal\Desktop\Office%20data\Kiran\Finance-Management\JLM\Rescheduling\Final\Office%20data\Kiran\Finance-Management\JLM\Rescheduling\Misc-100118\Misc-100118\SAURAV\FINANCE\BANK%2008-09-1\Shirdi%20-UBI_090408%20Final%20.XLS?9885DF55" TargetMode="External"/><Relationship Id="rId1" Type="http://schemas.openxmlformats.org/officeDocument/2006/relationships/externalLinkPath" Target="file:///\\9885DF55\Shirdi%20-UBI_090408%20Final%20.XLS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Rakesh%20Agarwal\Desktop\Misc-100118\MSME%20Proposal\Investment%20-March_22\Users\Rakesh%20Agarwal\Desktop\Applications\Microsoft%20Office%202011\Office\Startup\Excel\Accounts\Accounts-0506\Accounts%200506-Q4\BALANCE%20SHEET-31.03.06-Version-III-260506.xls?8430BF1E" TargetMode="External"/><Relationship Id="rId1" Type="http://schemas.openxmlformats.org/officeDocument/2006/relationships/externalLinkPath" Target="file:///\\8430BF1E\BALANCE%20SHEET-31.03.06-Version-III-2605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t-kdchobey\ABP%20FY%2008\Documents%20and%20Settings\tatachemicals\Local%20Settings\Temporary%20Internet%20Files\OLK2B\Actual%20Cost%20Line%20Ite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joshi\c\Actual_0203\actp&amp;l_02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\DRPT\ASM\CSPpurta99-0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Rakesh%20Agarwal\AppData\Local\Microsoft\Windows\INetCache\IE\KB01V6DL\CR\CR0607\CostAudit\CostSheets\Copy%20of%20allocRY06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deepg\c\WINDOWS\stock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ankaj\c\Documents%20and%20Settings\STAFF\Local%20Settings\Temporary%20Internet%20Files\Content.IE5\U5D8SBJK\12_REVENUE%20FIG\HIMANSU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tand\d_ketan\PolyesterModel\dcl\DCL_IDBI_Fin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ankaj\c\CASANOVA@AKKI\kalpesh_costing\2004-05\COST%20AUDIT\COST%20AUDIT%202004-05\MODULE\COST%20AUDIT%20MODULE%202004-05-6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WORKS\6787\civil\final\option\6787CWFASE2CASE2_00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Rakesh%20Agarwal\Desktop\Misc-100118\MSME%20Proposal\Investment%20-March_22\Users\Rakesh%20Agarwal\Desktop\Office%20data\Kiran\Finance-Management\JLM\Rescheduling\Final\Office%20data\Kiran\Finance-Management\JLM\Rescheduling\Misc-100118\Misc-100118\SAURAV\FINANCE\BANK%2008-09-1\Shirdi%20PE%20260908.XLS?984128C3" TargetMode="External"/><Relationship Id="rId1" Type="http://schemas.openxmlformats.org/officeDocument/2006/relationships/externalLinkPath" Target="file:///\\984128C3\Shirdi%20PE%202609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shu\Downloads\loan_amortization_schedule%20(2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\Google\Investors%20DDR\KPMG\MIS%20files\Mooving%20average%20%20calcaluation%20&amp;%20consumption%20April%20to%20March%202011final%20new%2027.04.11%20no%20link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\Dileep\2010-11\Expenses\MIS\Shipment%20summary\Shipment%20%20summary%20-Oct%20201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irenOza\Downloads\Documents%20and%20Settings\amarj522\Application%20Data\Microsoft\Excel\Documents%20and%20Settings\Staff\Local%20Settings\Temporary%20Internet%20Files\Content.IE5\FYHTZY3O\Nuchem\Anti%20Dump-%20Fin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Staff\Local%20Settings\Temporary%20Internet%20Files\Content.IE5\FYHTZY3O\Nuchem\Anti%20Dump-%20Final.xls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Rakesh%20Agarwal\Desktop\Misc-100118\MSME%20Proposal\Investment%20-March_22\Users\Rakesh%20Agarwal\Desktop\Office%20data\Kiran\Finance-Management\JLM\Rescheduling\Final\Office%20data\Kiran\Finance-Management\JLM\Rescheduling\Misc-100118\Misc-100118\Nath\Sh.%20Hold-Gr.%20Co.-MARCH%202013.xls?211FEB00" TargetMode="External"/><Relationship Id="rId1" Type="http://schemas.openxmlformats.org/officeDocument/2006/relationships/externalLinkPath" Target="file:///\\211FEB00\Sh.%20Hold-Gr.%20Co.-MARCH%20201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p\DLP\WINDOWS\TEMP\c.notes.data\for%20dav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aurav\GAURAV%20%20WEDDING\FINANCE\MISC-12-13\XYZ\Misc\Vikas\Caustic%20Soda-Qatar\Jan-Dec'07\SIEL(Final)\Anti%20Dumping%20Jan'07-Dec'07_new_29.05.08(2nd%20submission)\Anti%20Dumping%20Jan'07-Dec'07_new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tand\d_ketan\PolyesterModel\dcl\DCL_IDBI_new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us.f1f.yahoofs.com/bc/596fe99c/bc/anjali+files/BANK%20RECO%20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sil\fico\Users\RKA\AppData\Local\Temp\Rar$DI33.857\Shirdi%20-UBI_090408%20Final%2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deepg\c\WINDOWS\ohrate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03-04\antdmp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ankaj\c\Documents%20and%20Settings\STAFF\Local%20Settings\Temporary%20Internet%20Files\Content.IE5\U5D8SBJK\c%20a%20r%20proforma2002-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p\DLP\Feb-04\income%20-%20expenditur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aurav\GAURAV%20%20WEDDING\FINANCE\MISC-12-13\XYZ\Misc\Final%20Account\FSL_Shirdi%20Mar12%20-%2030.04.12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aurav\GAURAV%20%20WEDDING\FINANCE\BANKS-12-13\TEV-Pawar\Account\ASIL\SHIRDI%201112\FSL_Shirdi%20Mar12%20-%2030.04.12-final-signed%20-corrected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irenOza\Downloads\Users\swkur710\AppData\Local\Temp\notesF3B52A\Users\RKA\AppData\Local\Microsoft\Windows\Temporary%20Internet%20Files\Content.IE5\LCDGZ8X0\CR\CR0708\CostAudit\CostSheets\allocRY0708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R\CR0708\CostAudit\CostSheets\allocRY0708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aurav\GAURAV%20%20WEDDING\FINANCE\MISC-12-13\XYZ\Misc\Pothal\Hexamine\Hexa-sunset\Kanoria\PENTA%20AT%20AKG%20OFFICE\AD%20Penta%20China\dumping%20application\COST%20WORKING\BALSHEET\Dumping%20final\COST2001MA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aurav\GAURAV%20%20WEDDING\FINANCE\MISC-12-13\XYZ\Misc\Yogesh\SHS-SSR\TCP\COST_TCP_0405_2708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irenOza\Downloads\Saurav\GAURAV%20%20WEDDING\Management\SAURAV\FINANCE\BANK%2008-09-1\Shirdi%20-UBI_090408%20Final%2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sil\fico\WINDOWS\TEMP\GAMxFiles\6qjvdhif8pcaw4sbtfwazq6qg4gutrrkx6egzeiecu667xkdskgc\Sep%207%2009\6584557efe834ec18e23e09f56547063\UA.1.1_Mfg%20Sales%20GL%20Reco_08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ankaj\c\NSW\ACCL\Annotated\Annotated-2003-2004-Apr-Jan-04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varun\Documents%20and%20Settings\Owner\Local%20Settings\Temporary%20Internet%20Files\Content.Outlook\ZA9PKRZY\SRPM%20WORKINGS%20110709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2\general\SAURAV\ADD%20150608\mdf%20ap07-mar%2008%20zvlo06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i\c\WHOLE%20FINANCIAL\FINBW022003(Whole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irenOza\Downloads\Users\swkur710\AppData\Local\Temp\notesF3B52A\Users\RKA\AppData\Local\Microsoft\Windows\Temporary%20Internet%20Files\Content.IE5\LCDGZ8X0\centurynew\2002-03\FINISHED%20STOCK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enturynew\2002-03\FINISHED%20STOCK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ankaj\c\CASANOVA@AKKI\kalpesh_costing\2004-05\COST%20AUDIT%202003-2004\FA%20MAIN%20GC\gl%20grouping%20for%20cost%20audit%202003-200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ankaj\c\costing\Cost%20Audit\Cost%20audit%202004-2005\Himnshu\COST%20AUDIT%20MODULE%202004-05-HIMANSHU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01%20Cash%20Balance%20&amp;%20Bank%20Reconciliation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irenOza\Downloads\Saurav\GAURAV%20%20WEDDING\Management\SAURAV\FINANCE\PE%20SEPT08\Shirdi%20-UBI_090408%20Final%20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kesh%20Agarwal\Desktop\Misc-100118\MSME%20Proposal\Investment%20-March_22\Users\Rakesh%20Agarwal\Desktop\Misc-100118\Investment-Oct%202019\Final\Pine%20BM-Final-Detailed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2\general\SAURAV\ADD%20150608\SIL-PPB-%20WITH%20DATA-%20RK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irenOza\Downloads\Saurav\GAURAV%20%20WEDDING\Management\SAURAV\FINANCE\BANK%2008-09-1\Shirdi%20PE%202609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erly area wise qty"/>
      <sheetName val="qterly area wise value"/>
      <sheetName val="qtrly sales items-07-8"/>
      <sheetName val="Plant cost"/>
      <sheetName val="sharing pattern"/>
      <sheetName val="PROJECTIONS-EXISTING"/>
      <sheetName val="PROJECTIONS-new addition"/>
      <sheetName val="PROJECTIONS-combined"/>
      <sheetName val="Anex"/>
      <sheetName val="project cost"/>
      <sheetName val="Analysis"/>
      <sheetName val="KEY RATIOS"/>
      <sheetName val="CMA-comb"/>
    </sheetNames>
    <sheetDataSet>
      <sheetData sheetId="0"/>
      <sheetData sheetId="1"/>
      <sheetData sheetId="2">
        <row r="6">
          <cell r="A6" t="str">
            <v>DAM       Damaged Materials</v>
          </cell>
        </row>
        <row r="7">
          <cell r="A7" t="str">
            <v>FLR       Flooring</v>
          </cell>
        </row>
        <row r="8">
          <cell r="A8" t="str">
            <v>GLU       Glue</v>
          </cell>
        </row>
        <row r="9">
          <cell r="A9" t="str">
            <v>HPL       High Pressure Lamina</v>
          </cell>
        </row>
        <row r="10">
          <cell r="A10" t="str">
            <v>MDF       Medium density fibre</v>
          </cell>
        </row>
        <row r="11">
          <cell r="A11" t="str">
            <v>PLM       Pre-laminated MDF</v>
          </cell>
        </row>
        <row r="12">
          <cell r="A12" t="str">
            <v>PLP       Pre-laminated board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"/>
      <sheetName val="BC"/>
      <sheetName val="GC"/>
      <sheetName val="NC"/>
      <sheetName val="TC"/>
      <sheetName val="CC"/>
      <sheetName val="HO"/>
      <sheetName val="TR"/>
      <sheetName val="DM"/>
      <sheetName val="SUMMARY"/>
      <sheetName val="CRORES"/>
      <sheetName val="FI"/>
      <sheetName val="FI-VS-PCA"/>
      <sheetName val="BS-DET"/>
      <sheetName val="P&amp;L-D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GL Code</v>
          </cell>
          <cell r="B1" t="str">
            <v>Description</v>
          </cell>
          <cell r="C1" t="str">
            <v>Baroda</v>
          </cell>
          <cell r="D1" t="str">
            <v>Gandhar</v>
          </cell>
          <cell r="E1" t="str">
            <v>Nagothane</v>
          </cell>
          <cell r="F1" t="str">
            <v>Catad</v>
          </cell>
          <cell r="G1" t="str">
            <v>Head Office</v>
          </cell>
          <cell r="H1" t="str">
            <v>Treasury</v>
          </cell>
          <cell r="I1" t="str">
            <v>Common</v>
          </cell>
          <cell r="J1" t="str">
            <v>Dummy</v>
          </cell>
          <cell r="K1" t="str">
            <v>Overall</v>
          </cell>
          <cell r="L1" t="str">
            <v>CHECK</v>
          </cell>
        </row>
        <row r="2">
          <cell r="A2">
            <v>1000</v>
          </cell>
          <cell r="B2" t="str">
            <v>Funds Transfers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A3">
            <v>3000</v>
          </cell>
          <cell r="B3" t="str">
            <v>Other Transfers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A4">
            <v>9000</v>
          </cell>
          <cell r="B4" t="str">
            <v>Upload from legacy system Control Account</v>
          </cell>
          <cell r="C4">
            <v>5.0000000000000001E-9</v>
          </cell>
          <cell r="D4">
            <v>0</v>
          </cell>
          <cell r="E4">
            <v>0</v>
          </cell>
          <cell r="F4">
            <v>-5.0000000000000001E-9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A5">
            <v>9997</v>
          </cell>
          <cell r="B5" t="str">
            <v>Excise Control Account - Initial upload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A6">
            <v>9999</v>
          </cell>
          <cell r="B6" t="str">
            <v>Stock Control Account - Trf from legacy system</v>
          </cell>
          <cell r="C6">
            <v>5.5676E-5</v>
          </cell>
          <cell r="D6">
            <v>-6.9290000000000009E-6</v>
          </cell>
          <cell r="E6">
            <v>7.0394712999999998E-2</v>
          </cell>
          <cell r="F6">
            <v>0</v>
          </cell>
          <cell r="G6">
            <v>0</v>
          </cell>
          <cell r="H6">
            <v>0</v>
          </cell>
          <cell r="I6">
            <v>-7.0443459999999999E-2</v>
          </cell>
          <cell r="J6">
            <v>0</v>
          </cell>
          <cell r="K6">
            <v>0</v>
          </cell>
          <cell r="L6">
            <v>0</v>
          </cell>
        </row>
        <row r="7">
          <cell r="A7">
            <v>1000000</v>
          </cell>
          <cell r="B7" t="str">
            <v>Equity Shares Of Rs.10/- Each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-248.22562199999999</v>
          </cell>
          <cell r="H7">
            <v>0</v>
          </cell>
          <cell r="I7">
            <v>0</v>
          </cell>
          <cell r="J7">
            <v>0</v>
          </cell>
          <cell r="K7">
            <v>-248.22562199999999</v>
          </cell>
          <cell r="L7">
            <v>0</v>
          </cell>
        </row>
        <row r="8">
          <cell r="A8">
            <v>1005000</v>
          </cell>
          <cell r="B8" t="str">
            <v>Share Forfeiture-Eq Sh of Rs.10/- Each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-0.82724949999999997</v>
          </cell>
          <cell r="H8">
            <v>0</v>
          </cell>
          <cell r="I8">
            <v>0</v>
          </cell>
          <cell r="J8">
            <v>0</v>
          </cell>
          <cell r="K8">
            <v>-0.82724949999999997</v>
          </cell>
          <cell r="L8">
            <v>0</v>
          </cell>
        </row>
        <row r="9">
          <cell r="A9">
            <v>1115000</v>
          </cell>
          <cell r="B9" t="str">
            <v>Share Premium On Issue Of Shares</v>
          </cell>
          <cell r="C9">
            <v>0</v>
          </cell>
          <cell r="D9">
            <v>2.580695</v>
          </cell>
          <cell r="E9">
            <v>0</v>
          </cell>
          <cell r="F9">
            <v>0</v>
          </cell>
          <cell r="G9">
            <v>-554.01426600000002</v>
          </cell>
          <cell r="H9">
            <v>0</v>
          </cell>
          <cell r="I9">
            <v>0</v>
          </cell>
          <cell r="J9">
            <v>0</v>
          </cell>
          <cell r="K9">
            <v>-551.43357100000003</v>
          </cell>
          <cell r="L9">
            <v>0</v>
          </cell>
        </row>
        <row r="10">
          <cell r="A10">
            <v>1115015</v>
          </cell>
          <cell r="B10" t="str">
            <v>Share Premium On Forfeited Shares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-11.696495499999999</v>
          </cell>
          <cell r="H10">
            <v>0</v>
          </cell>
          <cell r="I10">
            <v>0</v>
          </cell>
          <cell r="J10">
            <v>0</v>
          </cell>
          <cell r="K10">
            <v>-11.696495499999999</v>
          </cell>
          <cell r="L10">
            <v>0</v>
          </cell>
        </row>
        <row r="11">
          <cell r="A11">
            <v>1120000</v>
          </cell>
          <cell r="B11" t="str">
            <v>Debenture Redemption Reserve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-81.22</v>
          </cell>
          <cell r="H11">
            <v>0</v>
          </cell>
          <cell r="I11">
            <v>0</v>
          </cell>
          <cell r="J11">
            <v>0</v>
          </cell>
          <cell r="K11">
            <v>-81.22</v>
          </cell>
          <cell r="L11">
            <v>0</v>
          </cell>
        </row>
        <row r="12">
          <cell r="A12">
            <v>1135000</v>
          </cell>
          <cell r="B12" t="str">
            <v>General Reserve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-605.88828830099999</v>
          </cell>
          <cell r="H12">
            <v>0</v>
          </cell>
          <cell r="I12">
            <v>0</v>
          </cell>
          <cell r="J12">
            <v>0</v>
          </cell>
          <cell r="K12">
            <v>-605.88828830099999</v>
          </cell>
          <cell r="L12">
            <v>0</v>
          </cell>
        </row>
        <row r="13">
          <cell r="A13">
            <v>1140000</v>
          </cell>
          <cell r="B13" t="str">
            <v>Profit And Loss Account</v>
          </cell>
          <cell r="C13">
            <v>1.9301654399999999</v>
          </cell>
          <cell r="D13">
            <v>69.127616531000001</v>
          </cell>
          <cell r="E13">
            <v>-616.33200738799997</v>
          </cell>
          <cell r="F13">
            <v>-2.9093401390000002</v>
          </cell>
          <cell r="G13">
            <v>-100.57783635599999</v>
          </cell>
          <cell r="H13">
            <v>79.177616448999999</v>
          </cell>
          <cell r="I13">
            <v>0.31869520000000001</v>
          </cell>
          <cell r="J13">
            <v>0</v>
          </cell>
          <cell r="K13">
            <v>-569.26509026300005</v>
          </cell>
          <cell r="L13">
            <v>0</v>
          </cell>
        </row>
        <row r="14">
          <cell r="A14">
            <v>1500000</v>
          </cell>
          <cell r="B14" t="str">
            <v>Secured Deb-Non Convertible-INR</v>
          </cell>
          <cell r="C14">
            <v>0</v>
          </cell>
          <cell r="D14">
            <v>-450.16694999999999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-450.16694999999999</v>
          </cell>
          <cell r="L14">
            <v>0</v>
          </cell>
        </row>
        <row r="15">
          <cell r="A15">
            <v>1700000</v>
          </cell>
          <cell r="B15" t="str">
            <v>Secured Term Loans fm Banks-INR</v>
          </cell>
          <cell r="C15">
            <v>0</v>
          </cell>
          <cell r="D15">
            <v>-70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-70</v>
          </cell>
          <cell r="L15">
            <v>0</v>
          </cell>
        </row>
        <row r="16">
          <cell r="A16">
            <v>1700500</v>
          </cell>
          <cell r="B16" t="str">
            <v>Secured Term Loans fm Banks-FC</v>
          </cell>
          <cell r="C16">
            <v>0</v>
          </cell>
          <cell r="D16">
            <v>-582.92872109999996</v>
          </cell>
          <cell r="E16">
            <v>-44.198392499999997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-627.12711360000003</v>
          </cell>
          <cell r="L16">
            <v>0</v>
          </cell>
        </row>
        <row r="17">
          <cell r="A17">
            <v>1850000</v>
          </cell>
          <cell r="B17" t="str">
            <v>Packing Credit Accounts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-74.298509809000009</v>
          </cell>
          <cell r="I17">
            <v>0</v>
          </cell>
          <cell r="J17">
            <v>0</v>
          </cell>
          <cell r="K17">
            <v>-74.298509809000009</v>
          </cell>
          <cell r="L17">
            <v>0</v>
          </cell>
        </row>
        <row r="18">
          <cell r="A18">
            <v>1850010</v>
          </cell>
          <cell r="B18" t="str">
            <v>Packing Credit Accounts - Manual Posting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A19">
            <v>2300700</v>
          </cell>
          <cell r="B19" t="str">
            <v>State Bank of India -  A/c 1600050017 - Main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A20">
            <v>2300701</v>
          </cell>
          <cell r="B20" t="str">
            <v>State Bank of India -  A/c 1600050017 - Pmt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A21">
            <v>2300702</v>
          </cell>
          <cell r="B21" t="str">
            <v>State Bank of India -  A/c 1600050017 - Recpt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A22">
            <v>2300720</v>
          </cell>
          <cell r="B22" t="str">
            <v>State Bank of India -  A/c 1600076002 - Main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-0.157919793</v>
          </cell>
          <cell r="I22">
            <v>0</v>
          </cell>
          <cell r="J22">
            <v>0</v>
          </cell>
          <cell r="K22">
            <v>-0.157919793</v>
          </cell>
          <cell r="L22">
            <v>0</v>
          </cell>
        </row>
        <row r="23">
          <cell r="A23">
            <v>2300721</v>
          </cell>
          <cell r="B23" t="str">
            <v>State Bank of India -  A/c 1600076002 - Pmt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-7.1867799999999996E-2</v>
          </cell>
          <cell r="I23">
            <v>0</v>
          </cell>
          <cell r="J23">
            <v>0</v>
          </cell>
          <cell r="K23">
            <v>-7.1867799999999996E-2</v>
          </cell>
          <cell r="L23">
            <v>0</v>
          </cell>
        </row>
        <row r="24">
          <cell r="A24">
            <v>2300722</v>
          </cell>
          <cell r="B24" t="str">
            <v>State Bank of India -  A/c 1600076002 - Recpt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0.2</v>
          </cell>
          <cell r="I24">
            <v>0</v>
          </cell>
          <cell r="J24">
            <v>0</v>
          </cell>
          <cell r="K24">
            <v>0.2</v>
          </cell>
          <cell r="L24">
            <v>0</v>
          </cell>
        </row>
        <row r="25">
          <cell r="A25">
            <v>2300730</v>
          </cell>
          <cell r="B25" t="str">
            <v>State Bank of Saurashtra  -  A/c 1600050168 - Main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A26">
            <v>2300740</v>
          </cell>
          <cell r="B26" t="str">
            <v>Bank of India  -  A/c 148 - Main</v>
          </cell>
          <cell r="C26">
            <v>-9.7266000000000008E-4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-9.7266000000000008E-4</v>
          </cell>
          <cell r="L26">
            <v>0</v>
          </cell>
        </row>
        <row r="27">
          <cell r="A27">
            <v>2300750</v>
          </cell>
          <cell r="B27" t="str">
            <v>Bank of Baroda  -  A/c 5023 - Main</v>
          </cell>
          <cell r="C27">
            <v>-0.477225809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-0.477225809</v>
          </cell>
          <cell r="L27">
            <v>0</v>
          </cell>
        </row>
        <row r="28">
          <cell r="A28">
            <v>2300751</v>
          </cell>
          <cell r="B28" t="str">
            <v>Bank of Baroda -  A/c 5023 - Payments</v>
          </cell>
          <cell r="C28">
            <v>-5.0000000000000001E-4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-5.0000000000000001E-4</v>
          </cell>
          <cell r="L28">
            <v>0</v>
          </cell>
        </row>
        <row r="29">
          <cell r="A29">
            <v>2300752</v>
          </cell>
          <cell r="B29" t="str">
            <v>Bank of Baroda -  A/c 5023 - Receipts</v>
          </cell>
          <cell r="C29">
            <v>0.47049999999999997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0.47049999999999997</v>
          </cell>
          <cell r="L29">
            <v>0</v>
          </cell>
        </row>
        <row r="30">
          <cell r="A30">
            <v>2300760</v>
          </cell>
          <cell r="B30" t="str">
            <v>ABN AMRO Bank-A/c 3167315732-Main</v>
          </cell>
          <cell r="C30">
            <v>-1.1299999999999999E-7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-1.1299999999999999E-7</v>
          </cell>
          <cell r="L30">
            <v>0</v>
          </cell>
        </row>
        <row r="31">
          <cell r="A31">
            <v>2300761</v>
          </cell>
          <cell r="B31" t="str">
            <v>ABN AMRO Bank-A/c 3167315732-Payments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A32">
            <v>2300770</v>
          </cell>
          <cell r="B32" t="str">
            <v>HDFC Bank - A/c 300110000011 - Main</v>
          </cell>
          <cell r="C32">
            <v>0</v>
          </cell>
          <cell r="D32">
            <v>-5.5386419999999999E-3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-5.5386419999999999E-3</v>
          </cell>
          <cell r="L32">
            <v>0</v>
          </cell>
        </row>
        <row r="33">
          <cell r="A33">
            <v>2300771</v>
          </cell>
          <cell r="B33" t="str">
            <v>HDFC Bank - A/c 300110000011 - Payments</v>
          </cell>
          <cell r="C33">
            <v>0</v>
          </cell>
          <cell r="D33">
            <v>-0.37727300000000003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-0.37727300000000003</v>
          </cell>
          <cell r="L33">
            <v>0</v>
          </cell>
        </row>
        <row r="34">
          <cell r="A34">
            <v>2300772</v>
          </cell>
          <cell r="B34" t="str">
            <v>HDFC Bank - A/c 300110000011 - Receipts</v>
          </cell>
          <cell r="C34">
            <v>0</v>
          </cell>
          <cell r="D34">
            <v>3.7499999999999997E-5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3.7499999999999997E-5</v>
          </cell>
          <cell r="L34">
            <v>0</v>
          </cell>
        </row>
        <row r="35">
          <cell r="A35">
            <v>2300780</v>
          </cell>
          <cell r="B35" t="str">
            <v>State Bank of India -  A/c 1608050071 - Main</v>
          </cell>
          <cell r="C35">
            <v>0</v>
          </cell>
          <cell r="D35">
            <v>-7.8045982E-2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-7.8045982E-2</v>
          </cell>
          <cell r="L35">
            <v>0</v>
          </cell>
        </row>
        <row r="36">
          <cell r="A36">
            <v>2300781</v>
          </cell>
          <cell r="B36" t="str">
            <v>State Bank of India -  A/c 1608050071 - Payments</v>
          </cell>
          <cell r="C36">
            <v>0</v>
          </cell>
          <cell r="D36">
            <v>-16.016833299999998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-16.016833299999998</v>
          </cell>
          <cell r="L36">
            <v>0</v>
          </cell>
        </row>
        <row r="37">
          <cell r="A37">
            <v>2300790</v>
          </cell>
          <cell r="B37" t="str">
            <v>State Bank of India -  A/c 160000000203 - Main</v>
          </cell>
          <cell r="C37">
            <v>0</v>
          </cell>
          <cell r="D37">
            <v>0</v>
          </cell>
          <cell r="E37">
            <v>-3.1944158E-2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-3.1944158E-2</v>
          </cell>
          <cell r="L37">
            <v>0</v>
          </cell>
        </row>
        <row r="38">
          <cell r="A38">
            <v>2300791</v>
          </cell>
          <cell r="B38" t="str">
            <v>State Bank of India -  A/c 160000000203-Payments</v>
          </cell>
          <cell r="C38">
            <v>0</v>
          </cell>
          <cell r="D38">
            <v>0</v>
          </cell>
          <cell r="E38">
            <v>-9.0445562000000006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-9.0445562000000006</v>
          </cell>
          <cell r="L38">
            <v>0</v>
          </cell>
        </row>
        <row r="39">
          <cell r="A39">
            <v>2300792</v>
          </cell>
          <cell r="B39" t="str">
            <v>State Bank of India -  A/c 160000000203-Receipts</v>
          </cell>
          <cell r="C39">
            <v>0</v>
          </cell>
          <cell r="D39">
            <v>0</v>
          </cell>
          <cell r="E39">
            <v>0.2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0.2</v>
          </cell>
          <cell r="L39">
            <v>0</v>
          </cell>
        </row>
        <row r="40">
          <cell r="A40">
            <v>2300800</v>
          </cell>
          <cell r="B40" t="str">
            <v>State Bank of India -  A/c 1608005029-Main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>
            <v>2300801</v>
          </cell>
          <cell r="B41" t="str">
            <v>State Bank of India -  A/c 1608005029-Payments</v>
          </cell>
          <cell r="C41">
            <v>0</v>
          </cell>
          <cell r="D41">
            <v>0</v>
          </cell>
          <cell r="E41">
            <v>-0.84701046099999999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-0.84701046099999999</v>
          </cell>
          <cell r="L41">
            <v>0</v>
          </cell>
        </row>
        <row r="42">
          <cell r="A42">
            <v>2300802</v>
          </cell>
          <cell r="B42" t="str">
            <v>State Bank of India -  A/c 1608005029-Receipts</v>
          </cell>
          <cell r="C42">
            <v>0</v>
          </cell>
          <cell r="D42">
            <v>0</v>
          </cell>
          <cell r="E42">
            <v>1.4702000000000001E-3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1.4702000000000001E-3</v>
          </cell>
          <cell r="L42">
            <v>0</v>
          </cell>
        </row>
        <row r="43">
          <cell r="A43">
            <v>2300810</v>
          </cell>
          <cell r="B43" t="str">
            <v>HDFC Bank A/c  2400110000220-Main</v>
          </cell>
          <cell r="C43">
            <v>0</v>
          </cell>
          <cell r="D43">
            <v>0</v>
          </cell>
          <cell r="E43">
            <v>0</v>
          </cell>
          <cell r="F43">
            <v>-6.3530299999999993E-4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-6.3530299999999993E-4</v>
          </cell>
          <cell r="L43">
            <v>0</v>
          </cell>
        </row>
        <row r="44">
          <cell r="A44">
            <v>2300811</v>
          </cell>
          <cell r="B44" t="str">
            <v>HDFC Bank A/c  2400110000220-Payments</v>
          </cell>
          <cell r="C44">
            <v>0</v>
          </cell>
          <cell r="D44">
            <v>0</v>
          </cell>
          <cell r="E44">
            <v>0</v>
          </cell>
          <cell r="F44">
            <v>-5.9248214E-2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-5.9248214E-2</v>
          </cell>
          <cell r="L44">
            <v>0</v>
          </cell>
        </row>
        <row r="45">
          <cell r="A45">
            <v>2300820</v>
          </cell>
          <cell r="B45" t="str">
            <v>HDFC Bank-0060110000060-Ahmedabad-Main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-1.5804E-4</v>
          </cell>
          <cell r="I45">
            <v>0</v>
          </cell>
          <cell r="J45">
            <v>0</v>
          </cell>
          <cell r="K45">
            <v>-1.5804E-4</v>
          </cell>
          <cell r="L45">
            <v>0</v>
          </cell>
        </row>
        <row r="46">
          <cell r="A46">
            <v>2300821</v>
          </cell>
          <cell r="B46" t="str">
            <v>HDFC Bank-0060110000060-Ahmedabad-Payment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-6.0669239999999996E-3</v>
          </cell>
          <cell r="I46">
            <v>0</v>
          </cell>
          <cell r="J46">
            <v>0</v>
          </cell>
          <cell r="K46">
            <v>-6.0669239999999996E-3</v>
          </cell>
          <cell r="L46">
            <v>0</v>
          </cell>
        </row>
        <row r="47">
          <cell r="A47">
            <v>2300830</v>
          </cell>
          <cell r="B47" t="str">
            <v>ABN AMRO Bank-9828079-Chennai-Main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-8.0335518999999994E-2</v>
          </cell>
          <cell r="I47">
            <v>0</v>
          </cell>
          <cell r="J47">
            <v>0</v>
          </cell>
          <cell r="K47">
            <v>-8.0335518999999994E-2</v>
          </cell>
          <cell r="L47">
            <v>0</v>
          </cell>
        </row>
        <row r="48">
          <cell r="A48">
            <v>2300831</v>
          </cell>
          <cell r="B48" t="str">
            <v>ABN AMRO Bank-9828079-Chennai-Payment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-0.76044592999999994</v>
          </cell>
          <cell r="I48">
            <v>0</v>
          </cell>
          <cell r="J48">
            <v>0</v>
          </cell>
          <cell r="K48">
            <v>-0.76044592999999994</v>
          </cell>
          <cell r="L48">
            <v>0</v>
          </cell>
        </row>
        <row r="49">
          <cell r="A49">
            <v>2300832</v>
          </cell>
          <cell r="B49" t="str">
            <v>ABN AMRO Bank-9828079-Chennai-Receipt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9.3999999999999997E-4</v>
          </cell>
          <cell r="I49">
            <v>0</v>
          </cell>
          <cell r="J49">
            <v>0</v>
          </cell>
          <cell r="K49">
            <v>9.3999999999999997E-4</v>
          </cell>
          <cell r="L49">
            <v>0</v>
          </cell>
        </row>
        <row r="50">
          <cell r="A50">
            <v>2300840</v>
          </cell>
          <cell r="B50" t="str">
            <v>ABN AMRO Bank-6509827-New Delhi-Main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A51">
            <v>2300850</v>
          </cell>
          <cell r="B51" t="str">
            <v>ABN AMRO Bank-311-5331390-Kolkata-Main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-1.0985798E-2</v>
          </cell>
          <cell r="I51">
            <v>0</v>
          </cell>
          <cell r="J51">
            <v>0</v>
          </cell>
          <cell r="K51">
            <v>-1.0985798E-2</v>
          </cell>
          <cell r="L51">
            <v>0</v>
          </cell>
        </row>
        <row r="52">
          <cell r="A52">
            <v>2300851</v>
          </cell>
          <cell r="B52" t="str">
            <v>ABN AMRO Bank-311-5331390-Kolkata-Payment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>
            <v>2300860</v>
          </cell>
          <cell r="B53" t="str">
            <v>ABN AMRO Bank-2528916-Nariman Point-Main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-0.64648462900000003</v>
          </cell>
          <cell r="I53">
            <v>0</v>
          </cell>
          <cell r="J53">
            <v>0</v>
          </cell>
          <cell r="K53">
            <v>-0.64648462900000003</v>
          </cell>
          <cell r="L53">
            <v>0</v>
          </cell>
        </row>
        <row r="54">
          <cell r="A54">
            <v>2300861</v>
          </cell>
          <cell r="B54" t="str">
            <v>ABN AMRO Bank-2528916-Nariman Point-Payment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-3.2275160359999999</v>
          </cell>
          <cell r="I54">
            <v>0</v>
          </cell>
          <cell r="J54">
            <v>0</v>
          </cell>
          <cell r="K54">
            <v>-3.2275160359999999</v>
          </cell>
          <cell r="L54">
            <v>0</v>
          </cell>
        </row>
        <row r="55">
          <cell r="A55">
            <v>2300862</v>
          </cell>
          <cell r="B55" t="str">
            <v>ABN AMRO Bank-2528916-Nariman Point-Receipt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0.64500000000000002</v>
          </cell>
          <cell r="I55">
            <v>0</v>
          </cell>
          <cell r="J55">
            <v>0</v>
          </cell>
          <cell r="K55">
            <v>0.64500000000000002</v>
          </cell>
          <cell r="L55">
            <v>0</v>
          </cell>
        </row>
        <row r="56">
          <cell r="A56">
            <v>2300870</v>
          </cell>
          <cell r="B56" t="str">
            <v>State Bank of India -  A/c 160000000201 - Main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0.59879093099999992</v>
          </cell>
          <cell r="I56">
            <v>0</v>
          </cell>
          <cell r="J56">
            <v>0</v>
          </cell>
          <cell r="K56">
            <v>0.59879093099999992</v>
          </cell>
          <cell r="L56">
            <v>0</v>
          </cell>
        </row>
        <row r="57">
          <cell r="A57">
            <v>2300871</v>
          </cell>
          <cell r="B57" t="str">
            <v>State Bank of India -  A/c 160000000201-Payments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-0.60079879999999997</v>
          </cell>
          <cell r="I57">
            <v>0</v>
          </cell>
          <cell r="J57">
            <v>0</v>
          </cell>
          <cell r="K57">
            <v>-0.60079879999999997</v>
          </cell>
          <cell r="L57">
            <v>0</v>
          </cell>
        </row>
        <row r="58">
          <cell r="A58">
            <v>2300880</v>
          </cell>
          <cell r="B58" t="str">
            <v>HDFC Bank-30110000582-New Delhi-Main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-2.4271220000000003E-3</v>
          </cell>
          <cell r="I58">
            <v>0</v>
          </cell>
          <cell r="J58">
            <v>0</v>
          </cell>
          <cell r="K58">
            <v>-2.4271220000000003E-3</v>
          </cell>
          <cell r="L58">
            <v>0</v>
          </cell>
        </row>
        <row r="59">
          <cell r="A59">
            <v>2300881</v>
          </cell>
          <cell r="B59" t="str">
            <v>HDFC Bank-30110000582-New Delhi-Payment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-6.9629099999999999E-2</v>
          </cell>
          <cell r="I59">
            <v>0</v>
          </cell>
          <cell r="J59">
            <v>0</v>
          </cell>
          <cell r="K59">
            <v>-6.9629099999999999E-2</v>
          </cell>
          <cell r="L59">
            <v>0</v>
          </cell>
        </row>
        <row r="60">
          <cell r="A60">
            <v>2300882</v>
          </cell>
          <cell r="B60" t="str">
            <v>HDFC Bank-30110000582-New Delhi-Receipt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A61">
            <v>2300890</v>
          </cell>
          <cell r="B61" t="str">
            <v>HDFC Bank-5430110000016-Andheri-Main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-2.55918E-4</v>
          </cell>
          <cell r="I61">
            <v>0</v>
          </cell>
          <cell r="J61">
            <v>0</v>
          </cell>
          <cell r="K61">
            <v>-2.55918E-4</v>
          </cell>
          <cell r="L61">
            <v>0</v>
          </cell>
        </row>
        <row r="62">
          <cell r="A62">
            <v>2300891</v>
          </cell>
          <cell r="B62" t="str">
            <v>HDFC Bank-5430110000016-Andheri-Payment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-5.52804E-2</v>
          </cell>
          <cell r="I62">
            <v>0</v>
          </cell>
          <cell r="J62">
            <v>0</v>
          </cell>
          <cell r="K62">
            <v>-5.52804E-2</v>
          </cell>
          <cell r="L62">
            <v>0</v>
          </cell>
        </row>
        <row r="63">
          <cell r="A63">
            <v>2300900</v>
          </cell>
          <cell r="B63" t="str">
            <v>(IPCL) SBI - 01600050682 - Bharuch - Main</v>
          </cell>
          <cell r="C63">
            <v>0</v>
          </cell>
          <cell r="D63">
            <v>-0.30192060900000001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-0.30192060900000001</v>
          </cell>
          <cell r="L63">
            <v>0</v>
          </cell>
        </row>
        <row r="64">
          <cell r="A64">
            <v>2300901</v>
          </cell>
          <cell r="B64" t="str">
            <v>(IPCL) SBI - 01600050682 - Bharuch - Payment</v>
          </cell>
          <cell r="C64">
            <v>0</v>
          </cell>
          <cell r="D64">
            <v>-1.2289899999999999E-2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-1.2289899999999999E-2</v>
          </cell>
          <cell r="L64">
            <v>0</v>
          </cell>
        </row>
        <row r="65">
          <cell r="A65">
            <v>2300902</v>
          </cell>
          <cell r="B65" t="str">
            <v>(IPCL) SBI - 01600050682 - Bharuch - Receipt</v>
          </cell>
          <cell r="C65">
            <v>0</v>
          </cell>
          <cell r="D65">
            <v>1.5E-3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1.5E-3</v>
          </cell>
          <cell r="L65">
            <v>0</v>
          </cell>
        </row>
        <row r="66">
          <cell r="A66">
            <v>2300910</v>
          </cell>
          <cell r="B66" t="str">
            <v>IPCL) ABN Amro Bank - 6516394 - Delhi - Main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-5.4980500000000002E-2</v>
          </cell>
          <cell r="H66">
            <v>0</v>
          </cell>
          <cell r="I66">
            <v>0</v>
          </cell>
          <cell r="J66">
            <v>0</v>
          </cell>
          <cell r="K66">
            <v>-5.4980500000000002E-2</v>
          </cell>
          <cell r="L66">
            <v>0</v>
          </cell>
        </row>
        <row r="67">
          <cell r="A67">
            <v>2300911</v>
          </cell>
          <cell r="B67" t="str">
            <v>IPCL) ABN Amro Bank - 6516394 - Delhi - Payment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-3.8089294000000003E-2</v>
          </cell>
          <cell r="H67">
            <v>0</v>
          </cell>
          <cell r="I67">
            <v>0</v>
          </cell>
          <cell r="J67">
            <v>0</v>
          </cell>
          <cell r="K67">
            <v>-3.8089294000000003E-2</v>
          </cell>
          <cell r="L67">
            <v>0</v>
          </cell>
        </row>
        <row r="68">
          <cell r="A68">
            <v>2300912</v>
          </cell>
          <cell r="B68" t="str">
            <v>IPCL) ABN Amro Bank - 6516394 - Delhi - Receipt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6.4059999999999996E-4</v>
          </cell>
          <cell r="H68">
            <v>0</v>
          </cell>
          <cell r="I68">
            <v>0</v>
          </cell>
          <cell r="J68">
            <v>0</v>
          </cell>
          <cell r="K68">
            <v>6.4059999999999996E-4</v>
          </cell>
          <cell r="L68">
            <v>0</v>
          </cell>
        </row>
        <row r="69">
          <cell r="A69">
            <v>2301021</v>
          </cell>
          <cell r="B69" t="str">
            <v>(IPCL) SBI - 01600005363 - Baroda - Payment</v>
          </cell>
          <cell r="C69">
            <v>-0.73230459800000003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-0.73230459800000003</v>
          </cell>
          <cell r="L69">
            <v>0</v>
          </cell>
        </row>
        <row r="70">
          <cell r="A70">
            <v>2301022</v>
          </cell>
          <cell r="B70" t="str">
            <v>(IPCL) SBI - 01600005363 - Baroda - Receipt</v>
          </cell>
          <cell r="C70">
            <v>0.73199999999999998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0.73199999999999998</v>
          </cell>
          <cell r="L70">
            <v>0</v>
          </cell>
        </row>
        <row r="71">
          <cell r="A71">
            <v>2301190</v>
          </cell>
          <cell r="B71" t="str">
            <v>(IPCL) SBI - CC - 5363/00 - Mandvi-M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-9.7168878860000003</v>
          </cell>
          <cell r="I71">
            <v>0</v>
          </cell>
          <cell r="J71">
            <v>0</v>
          </cell>
          <cell r="K71">
            <v>-9.7168878860000003</v>
          </cell>
          <cell r="L71">
            <v>0</v>
          </cell>
        </row>
        <row r="72">
          <cell r="A72">
            <v>2301191</v>
          </cell>
          <cell r="B72" t="str">
            <v>(IPCL) SBI - CC - 5363/00 - Mandvi-P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-5.2051999999999996</v>
          </cell>
          <cell r="I72">
            <v>0</v>
          </cell>
          <cell r="J72">
            <v>0</v>
          </cell>
          <cell r="K72">
            <v>-5.2051999999999996</v>
          </cell>
          <cell r="L72">
            <v>0</v>
          </cell>
        </row>
        <row r="73">
          <cell r="A73">
            <v>2301192</v>
          </cell>
          <cell r="B73" t="str">
            <v>(IPCL) SBI - CC - 5363/00 - Mandvi-R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9.1999999999999993</v>
          </cell>
          <cell r="I73">
            <v>0</v>
          </cell>
          <cell r="J73">
            <v>0</v>
          </cell>
          <cell r="K73">
            <v>9.1999999999999993</v>
          </cell>
          <cell r="L73">
            <v>0</v>
          </cell>
        </row>
        <row r="74">
          <cell r="A74">
            <v>2301210</v>
          </cell>
          <cell r="B74" t="str">
            <v>(IPCL) SBI - 01600005169 - MUMBAI-M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-3.1635244999999999E-2</v>
          </cell>
          <cell r="I74">
            <v>0</v>
          </cell>
          <cell r="J74">
            <v>0</v>
          </cell>
          <cell r="K74">
            <v>-3.1635244999999999E-2</v>
          </cell>
          <cell r="L74">
            <v>0</v>
          </cell>
        </row>
        <row r="75">
          <cell r="A75">
            <v>2301211</v>
          </cell>
          <cell r="B75" t="str">
            <v>(IPCL) SBI - 01600005169 - MUMBAI-P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-0.2</v>
          </cell>
          <cell r="I75">
            <v>0</v>
          </cell>
          <cell r="J75">
            <v>0</v>
          </cell>
          <cell r="K75">
            <v>-0.2</v>
          </cell>
          <cell r="L75">
            <v>0</v>
          </cell>
        </row>
        <row r="76">
          <cell r="A76">
            <v>2301220</v>
          </cell>
          <cell r="B76" t="str">
            <v>(IPCL) SBI - CC - 01608005138 - NGT-M</v>
          </cell>
          <cell r="C76">
            <v>0</v>
          </cell>
          <cell r="D76">
            <v>0</v>
          </cell>
          <cell r="E76">
            <v>-0.59209491999999997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-0.59209491999999997</v>
          </cell>
          <cell r="L76">
            <v>0</v>
          </cell>
        </row>
        <row r="77">
          <cell r="A77">
            <v>2301221</v>
          </cell>
          <cell r="B77" t="str">
            <v>(IPCL) SBI - CC - 01608005138 - NGT-P</v>
          </cell>
          <cell r="C77">
            <v>0</v>
          </cell>
          <cell r="D77">
            <v>0</v>
          </cell>
          <cell r="E77">
            <v>-1.2E-2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-1.2E-2</v>
          </cell>
          <cell r="L77">
            <v>0</v>
          </cell>
        </row>
        <row r="78">
          <cell r="A78">
            <v>2301240</v>
          </cell>
          <cell r="B78" t="str">
            <v>(IPCL) HDFC - CC - 0330110000127 - Baroda-M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2.025950124</v>
          </cell>
          <cell r="I78">
            <v>0</v>
          </cell>
          <cell r="J78">
            <v>0</v>
          </cell>
          <cell r="K78">
            <v>2.025950124</v>
          </cell>
          <cell r="L78">
            <v>0</v>
          </cell>
        </row>
        <row r="79">
          <cell r="A79">
            <v>2301241</v>
          </cell>
          <cell r="B79" t="str">
            <v>(IPCL) HDFC - CC - 0330110000127 - Baroda-P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-11.476000000000001</v>
          </cell>
          <cell r="I79">
            <v>0</v>
          </cell>
          <cell r="J79">
            <v>0</v>
          </cell>
          <cell r="K79">
            <v>-11.476000000000001</v>
          </cell>
          <cell r="L79">
            <v>0</v>
          </cell>
        </row>
        <row r="80">
          <cell r="A80">
            <v>2301242</v>
          </cell>
          <cell r="B80" t="str">
            <v>(IPCL) HDFC - CC - 0330110000127 - Baroda-R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5.0906427000000001</v>
          </cell>
          <cell r="I80">
            <v>0</v>
          </cell>
          <cell r="J80">
            <v>0</v>
          </cell>
          <cell r="K80">
            <v>5.0906427000000001</v>
          </cell>
          <cell r="L80">
            <v>0</v>
          </cell>
        </row>
        <row r="81">
          <cell r="A81">
            <v>2399999</v>
          </cell>
          <cell r="B81" t="str">
            <v>Bank Cash Credit Control Account</v>
          </cell>
          <cell r="C81">
            <v>-42.417854177999999</v>
          </cell>
          <cell r="D81">
            <v>0</v>
          </cell>
          <cell r="E81">
            <v>-5.5479599999999998E-4</v>
          </cell>
          <cell r="F81">
            <v>0</v>
          </cell>
          <cell r="G81">
            <v>42.418408974000002</v>
          </cell>
          <cell r="H81">
            <v>-0.82163162000000001</v>
          </cell>
          <cell r="I81">
            <v>0</v>
          </cell>
          <cell r="J81">
            <v>0</v>
          </cell>
          <cell r="K81">
            <v>-0.82163162000000001</v>
          </cell>
          <cell r="L81">
            <v>0</v>
          </cell>
        </row>
        <row r="82">
          <cell r="A82">
            <v>2520000</v>
          </cell>
          <cell r="B82" t="str">
            <v>Fixed Deposits from Public</v>
          </cell>
          <cell r="C82">
            <v>-1.6999999999999999E-3</v>
          </cell>
          <cell r="D82">
            <v>0</v>
          </cell>
          <cell r="E82">
            <v>0</v>
          </cell>
          <cell r="F82">
            <v>0</v>
          </cell>
          <cell r="G82">
            <v>-1.2009000000000001</v>
          </cell>
          <cell r="H82">
            <v>-30.584299999999999</v>
          </cell>
          <cell r="I82">
            <v>0</v>
          </cell>
          <cell r="J82">
            <v>0</v>
          </cell>
          <cell r="K82">
            <v>-31.786899999999999</v>
          </cell>
          <cell r="L82">
            <v>0</v>
          </cell>
        </row>
        <row r="83">
          <cell r="A83">
            <v>2520010</v>
          </cell>
          <cell r="B83" t="str">
            <v>Fixed Deposits from Public - Unclaimed</v>
          </cell>
          <cell r="C83">
            <v>-1.0999999999999999E-2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-1.47</v>
          </cell>
          <cell r="I83">
            <v>0</v>
          </cell>
          <cell r="J83">
            <v>0</v>
          </cell>
          <cell r="K83">
            <v>-1.4810000000000001</v>
          </cell>
          <cell r="L83">
            <v>0</v>
          </cell>
        </row>
        <row r="84">
          <cell r="A84">
            <v>2700000</v>
          </cell>
          <cell r="B84" t="str">
            <v>Unsecured Short Term Loans fm Banks-Comm.Paper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-325</v>
          </cell>
          <cell r="I84">
            <v>0</v>
          </cell>
          <cell r="J84">
            <v>0</v>
          </cell>
          <cell r="K84">
            <v>-325</v>
          </cell>
          <cell r="L84">
            <v>0</v>
          </cell>
        </row>
        <row r="85">
          <cell r="A85">
            <v>2710000</v>
          </cell>
          <cell r="B85" t="str">
            <v>Unsecured Short Term Loans fm Financial Inst</v>
          </cell>
          <cell r="C85">
            <v>0</v>
          </cell>
          <cell r="D85">
            <v>-42.857142799999998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-42.857142799999998</v>
          </cell>
          <cell r="L85">
            <v>0</v>
          </cell>
        </row>
        <row r="86">
          <cell r="A86">
            <v>2720000</v>
          </cell>
          <cell r="B86" t="str">
            <v>Unsecured Loans fm Banks &amp; Others</v>
          </cell>
          <cell r="C86">
            <v>-0.27196160000000003</v>
          </cell>
          <cell r="D86">
            <v>0</v>
          </cell>
          <cell r="E86">
            <v>0</v>
          </cell>
          <cell r="F86">
            <v>0</v>
          </cell>
          <cell r="G86">
            <v>1.5074310829999999</v>
          </cell>
          <cell r="H86">
            <v>-278.13171948299998</v>
          </cell>
          <cell r="I86">
            <v>0</v>
          </cell>
          <cell r="J86">
            <v>0</v>
          </cell>
          <cell r="K86">
            <v>-276.89625000000001</v>
          </cell>
          <cell r="L86">
            <v>0</v>
          </cell>
        </row>
        <row r="87">
          <cell r="A87">
            <v>3000000</v>
          </cell>
          <cell r="B87" t="str">
            <v>Sundry Creditors - Supplies (Domestic)</v>
          </cell>
          <cell r="C87">
            <v>32.879078161000002</v>
          </cell>
          <cell r="D87">
            <v>-29.185502564999997</v>
          </cell>
          <cell r="E87">
            <v>-17.639188637</v>
          </cell>
          <cell r="F87">
            <v>-2.9235107300000003</v>
          </cell>
          <cell r="G87">
            <v>-292.92311627300001</v>
          </cell>
          <cell r="H87">
            <v>237.5524293</v>
          </cell>
          <cell r="I87">
            <v>6.1882308200000002</v>
          </cell>
          <cell r="J87">
            <v>-3.9988271859999998</v>
          </cell>
          <cell r="K87">
            <v>-70.050407110000009</v>
          </cell>
          <cell r="L87">
            <v>0</v>
          </cell>
        </row>
        <row r="88">
          <cell r="A88">
            <v>3000100</v>
          </cell>
          <cell r="B88" t="str">
            <v>Retention Payable - Supplies (Domestic)</v>
          </cell>
          <cell r="C88">
            <v>-0.18081528999999999</v>
          </cell>
          <cell r="D88">
            <v>-2.2685577329999997</v>
          </cell>
          <cell r="E88">
            <v>-1.7397822109999999</v>
          </cell>
          <cell r="F88">
            <v>-3.0897500000000001E-2</v>
          </cell>
          <cell r="G88">
            <v>-3.6212800000000003E-2</v>
          </cell>
          <cell r="H88">
            <v>0</v>
          </cell>
          <cell r="I88">
            <v>0</v>
          </cell>
          <cell r="J88">
            <v>-1.4626159269999999</v>
          </cell>
          <cell r="K88">
            <v>-5.7188814609999996</v>
          </cell>
          <cell r="L88">
            <v>0</v>
          </cell>
        </row>
        <row r="89">
          <cell r="A89">
            <v>3005000</v>
          </cell>
          <cell r="B89" t="str">
            <v>Sundry Creditors - Supplies (Foreign)</v>
          </cell>
          <cell r="C89">
            <v>-0.17823747300000001</v>
          </cell>
          <cell r="D89">
            <v>-16.666013840000002</v>
          </cell>
          <cell r="E89">
            <v>-15.766168277</v>
          </cell>
          <cell r="F89">
            <v>-9.9186570000000009E-3</v>
          </cell>
          <cell r="G89">
            <v>-2.0672407E-2</v>
          </cell>
          <cell r="H89">
            <v>8.1532199999999999E-2</v>
          </cell>
          <cell r="I89">
            <v>-0.63331354400000006</v>
          </cell>
          <cell r="J89">
            <v>4.2799999999999997E-5</v>
          </cell>
          <cell r="K89">
            <v>-33.192749198000001</v>
          </cell>
          <cell r="L89">
            <v>0</v>
          </cell>
        </row>
        <row r="90">
          <cell r="A90">
            <v>3005100</v>
          </cell>
          <cell r="B90" t="str">
            <v>Retention Payable - Supplies (Foreign)</v>
          </cell>
          <cell r="C90">
            <v>2.3118000000000001E-3</v>
          </cell>
          <cell r="D90">
            <v>-8.4697000000000001E-3</v>
          </cell>
          <cell r="E90">
            <v>-0.254220787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-1.7520999999999999E-3</v>
          </cell>
          <cell r="K90">
            <v>-0.26213078700000003</v>
          </cell>
          <cell r="L90">
            <v>0</v>
          </cell>
        </row>
        <row r="91">
          <cell r="A91">
            <v>3010000</v>
          </cell>
          <cell r="B91" t="str">
            <v>Sundry Creditors - Govt. Agencies</v>
          </cell>
          <cell r="C91">
            <v>-2.3147948</v>
          </cell>
          <cell r="D91">
            <v>1.0944828</v>
          </cell>
          <cell r="E91">
            <v>0.24590609999999999</v>
          </cell>
          <cell r="F91">
            <v>0</v>
          </cell>
          <cell r="G91">
            <v>0.55955999999999995</v>
          </cell>
          <cell r="H91">
            <v>-3.4556609999999995E-2</v>
          </cell>
          <cell r="I91">
            <v>0</v>
          </cell>
          <cell r="J91">
            <v>-0.2315372</v>
          </cell>
          <cell r="K91">
            <v>-0.68093970999999998</v>
          </cell>
          <cell r="L91">
            <v>0</v>
          </cell>
        </row>
        <row r="92">
          <cell r="A92">
            <v>3015000</v>
          </cell>
          <cell r="B92" t="str">
            <v>Sundry Creditors - Transporters</v>
          </cell>
          <cell r="C92">
            <v>9.6857100000000002E-2</v>
          </cell>
          <cell r="D92">
            <v>0.15631500000000001</v>
          </cell>
          <cell r="E92">
            <v>-4.1561000000000002E-3</v>
          </cell>
          <cell r="F92">
            <v>0</v>
          </cell>
          <cell r="G92">
            <v>-0.97760980600000003</v>
          </cell>
          <cell r="H92">
            <v>-7.8164339999999988E-3</v>
          </cell>
          <cell r="I92">
            <v>6.1E-6</v>
          </cell>
          <cell r="J92">
            <v>-0.159236872</v>
          </cell>
          <cell r="K92">
            <v>-0.8956410119999999</v>
          </cell>
          <cell r="L92">
            <v>0</v>
          </cell>
        </row>
        <row r="93">
          <cell r="A93">
            <v>3020000</v>
          </cell>
          <cell r="B93" t="str">
            <v>Sundry Creditors - Services ( Local )</v>
          </cell>
          <cell r="C93">
            <v>-7.9382619999999997E-3</v>
          </cell>
          <cell r="D93">
            <v>-67.811936275999997</v>
          </cell>
          <cell r="E93">
            <v>-2.7660196570000002</v>
          </cell>
          <cell r="F93">
            <v>-0.22735678199999998</v>
          </cell>
          <cell r="G93">
            <v>-7.3220985269999996</v>
          </cell>
          <cell r="H93">
            <v>-0.34046080099999998</v>
          </cell>
          <cell r="I93">
            <v>1.654920569</v>
          </cell>
          <cell r="J93">
            <v>-0.46202530999999997</v>
          </cell>
          <cell r="K93">
            <v>-77.282915045999999</v>
          </cell>
          <cell r="L93">
            <v>0</v>
          </cell>
        </row>
        <row r="94">
          <cell r="A94">
            <v>3020100</v>
          </cell>
          <cell r="B94" t="str">
            <v>Retention Payable - Services (Local)</v>
          </cell>
          <cell r="C94">
            <v>-0.48759412899999999</v>
          </cell>
          <cell r="D94">
            <v>-2.7370354090000002</v>
          </cell>
          <cell r="E94">
            <v>-1.416953044</v>
          </cell>
          <cell r="F94">
            <v>-2.541E-4</v>
          </cell>
          <cell r="G94">
            <v>-1.266390975</v>
          </cell>
          <cell r="H94">
            <v>0</v>
          </cell>
          <cell r="I94">
            <v>0</v>
          </cell>
          <cell r="J94">
            <v>-38.377670619999996</v>
          </cell>
          <cell r="K94">
            <v>-44.285898277000001</v>
          </cell>
          <cell r="L94">
            <v>0</v>
          </cell>
        </row>
        <row r="95">
          <cell r="A95">
            <v>3025000</v>
          </cell>
          <cell r="B95" t="str">
            <v>Sundry Creditors - Services ( Foreign )</v>
          </cell>
          <cell r="C95">
            <v>3.494715593</v>
          </cell>
          <cell r="D95">
            <v>-2.1205394600000003</v>
          </cell>
          <cell r="E95">
            <v>2.0999999999999999E-8</v>
          </cell>
          <cell r="F95">
            <v>0</v>
          </cell>
          <cell r="G95">
            <v>-7.6643351299999996</v>
          </cell>
          <cell r="H95">
            <v>4.8369550969999997</v>
          </cell>
          <cell r="I95">
            <v>1.0000000000000001E-9</v>
          </cell>
          <cell r="J95">
            <v>1.4300500000000001E-2</v>
          </cell>
          <cell r="K95">
            <v>-1.438903378</v>
          </cell>
          <cell r="L95">
            <v>0</v>
          </cell>
        </row>
        <row r="96">
          <cell r="A96">
            <v>3025100</v>
          </cell>
          <cell r="B96" t="str">
            <v>Retention Payable - Services (Foreign)</v>
          </cell>
          <cell r="C96">
            <v>0</v>
          </cell>
          <cell r="D96">
            <v>-5.9655E-2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-5.9655E-2</v>
          </cell>
          <cell r="L96">
            <v>0</v>
          </cell>
        </row>
        <row r="97">
          <cell r="A97">
            <v>3026000</v>
          </cell>
          <cell r="B97" t="str">
            <v>Sundry Creditors-Foreign-Unrealised Exch.Rate Diff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1.3470375E-2</v>
          </cell>
          <cell r="I97">
            <v>0</v>
          </cell>
          <cell r="J97">
            <v>0</v>
          </cell>
          <cell r="K97">
            <v>1.3470375E-2</v>
          </cell>
          <cell r="L97">
            <v>0</v>
          </cell>
        </row>
        <row r="98">
          <cell r="A98">
            <v>3026550</v>
          </cell>
          <cell r="B98" t="str">
            <v>Sundry Creditors Control - Outside SAP</v>
          </cell>
          <cell r="C98">
            <v>0</v>
          </cell>
          <cell r="D98">
            <v>0</v>
          </cell>
          <cell r="E98">
            <v>-4.4303700000000001E-2</v>
          </cell>
          <cell r="F98">
            <v>0</v>
          </cell>
          <cell r="G98">
            <v>-0.13880734</v>
          </cell>
          <cell r="H98">
            <v>0</v>
          </cell>
          <cell r="I98">
            <v>7.7000000000000002E-3</v>
          </cell>
          <cell r="J98">
            <v>0</v>
          </cell>
          <cell r="K98">
            <v>-0.17541103999999999</v>
          </cell>
          <cell r="L98">
            <v>0</v>
          </cell>
        </row>
        <row r="99">
          <cell r="A99">
            <v>3027000</v>
          </cell>
          <cell r="B99" t="str">
            <v>Sundry Creditors - Inter Divisional Purchases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A100">
            <v>3030000</v>
          </cell>
          <cell r="B100" t="str">
            <v>Suppliers' Credit</v>
          </cell>
          <cell r="C100">
            <v>-0.36752966400000003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-0.36752966400000003</v>
          </cell>
          <cell r="L100">
            <v>0</v>
          </cell>
        </row>
        <row r="101">
          <cell r="A101">
            <v>3035000</v>
          </cell>
          <cell r="B101" t="str">
            <v>Sundry Creditors - Buyers' Credit</v>
          </cell>
          <cell r="C101">
            <v>-42.588083599999997</v>
          </cell>
          <cell r="D101">
            <v>-162.762412133</v>
          </cell>
          <cell r="E101">
            <v>-19.820668483000002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-225.17116421599999</v>
          </cell>
          <cell r="L101">
            <v>0</v>
          </cell>
        </row>
        <row r="102">
          <cell r="A102">
            <v>3036000</v>
          </cell>
          <cell r="B102" t="str">
            <v>Liability for Bills Discounted</v>
          </cell>
          <cell r="C102">
            <v>-5.6406881999999996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-5.6406881999999996</v>
          </cell>
          <cell r="L102">
            <v>0</v>
          </cell>
        </row>
        <row r="103">
          <cell r="A103">
            <v>3040000</v>
          </cell>
          <cell r="B103" t="str">
            <v>Prov liab-Raw Matls (other than crude)(GR/IR)</v>
          </cell>
          <cell r="C103">
            <v>-47.762575112999997</v>
          </cell>
          <cell r="D103">
            <v>-0.68020663400000003</v>
          </cell>
          <cell r="E103">
            <v>-2.8077499999999999E-3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-48.445589497</v>
          </cell>
          <cell r="L103">
            <v>0</v>
          </cell>
        </row>
        <row r="104">
          <cell r="A104">
            <v>3040010</v>
          </cell>
          <cell r="B104" t="str">
            <v>Prov liab-Stores &amp; Spares (GR/IR)</v>
          </cell>
          <cell r="C104">
            <v>-2.7486940420000003</v>
          </cell>
          <cell r="D104">
            <v>-4.9810909250000002</v>
          </cell>
          <cell r="E104">
            <v>-0.66660707100000005</v>
          </cell>
          <cell r="F104">
            <v>-1.7091529999999999E-3</v>
          </cell>
          <cell r="G104">
            <v>-1.006112E-3</v>
          </cell>
          <cell r="H104">
            <v>0</v>
          </cell>
          <cell r="I104">
            <v>-2.0211700000000001E-3</v>
          </cell>
          <cell r="J104">
            <v>0</v>
          </cell>
          <cell r="K104">
            <v>-8.401128473</v>
          </cell>
          <cell r="L104">
            <v>0</v>
          </cell>
        </row>
        <row r="105">
          <cell r="A105">
            <v>3040020</v>
          </cell>
          <cell r="B105" t="str">
            <v>Prov liab-Chemicals &amp; Catalysts (GR/IR)</v>
          </cell>
          <cell r="C105">
            <v>-1.729960653</v>
          </cell>
          <cell r="D105">
            <v>-1.031714657</v>
          </cell>
          <cell r="E105">
            <v>-0.15643717800000001</v>
          </cell>
          <cell r="F105">
            <v>-3.6217999999999998E-5</v>
          </cell>
          <cell r="G105">
            <v>0</v>
          </cell>
          <cell r="H105">
            <v>0</v>
          </cell>
          <cell r="I105">
            <v>-9.2499999999999999E-2</v>
          </cell>
          <cell r="J105">
            <v>0</v>
          </cell>
          <cell r="K105">
            <v>-3.010648706</v>
          </cell>
          <cell r="L105">
            <v>0</v>
          </cell>
        </row>
        <row r="106">
          <cell r="A106">
            <v>3040030</v>
          </cell>
          <cell r="B106" t="str">
            <v>Provisional liability for Packing Materials(GR/IR)</v>
          </cell>
          <cell r="C106">
            <v>-8.2766000000000006E-2</v>
          </cell>
          <cell r="D106">
            <v>-0.52191874000000005</v>
          </cell>
          <cell r="E106">
            <v>-0.113636823</v>
          </cell>
          <cell r="F106">
            <v>-3.0812100000000001E-4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-0.71862968399999994</v>
          </cell>
          <cell r="L106">
            <v>0</v>
          </cell>
        </row>
        <row r="107">
          <cell r="A107">
            <v>3040040</v>
          </cell>
          <cell r="B107" t="str">
            <v>Provisional liability for Capital Goods (GR/IR)</v>
          </cell>
          <cell r="C107">
            <v>-1.33489E-2</v>
          </cell>
          <cell r="D107">
            <v>-0.906593066</v>
          </cell>
          <cell r="E107">
            <v>-0.202280352</v>
          </cell>
          <cell r="F107">
            <v>-0.21083253999999998</v>
          </cell>
          <cell r="G107">
            <v>0</v>
          </cell>
          <cell r="H107">
            <v>0</v>
          </cell>
          <cell r="I107">
            <v>-1.1306683999999999E-2</v>
          </cell>
          <cell r="J107">
            <v>0</v>
          </cell>
          <cell r="K107">
            <v>-1.3443615419999999</v>
          </cell>
          <cell r="L107">
            <v>0</v>
          </cell>
        </row>
        <row r="108">
          <cell r="A108">
            <v>3040050</v>
          </cell>
          <cell r="B108" t="str">
            <v>Provisional liability for Traded Goods (GR/IR)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-0.431519333</v>
          </cell>
          <cell r="H108">
            <v>0</v>
          </cell>
          <cell r="I108">
            <v>0</v>
          </cell>
          <cell r="J108">
            <v>0</v>
          </cell>
          <cell r="K108">
            <v>-0.431519333</v>
          </cell>
          <cell r="L108">
            <v>0</v>
          </cell>
        </row>
        <row r="109">
          <cell r="A109">
            <v>3040060</v>
          </cell>
          <cell r="B109" t="str">
            <v>Prov liab-Lab Chem &amp; Consumbl (GR/IR)</v>
          </cell>
          <cell r="C109">
            <v>-8.0336631999999991E-2</v>
          </cell>
          <cell r="D109">
            <v>-6.5373698999999993E-2</v>
          </cell>
          <cell r="E109">
            <v>-6.0490309999999999E-3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-0.15175936200000001</v>
          </cell>
          <cell r="L109">
            <v>0</v>
          </cell>
        </row>
        <row r="110">
          <cell r="A110">
            <v>3040070</v>
          </cell>
          <cell r="B110" t="str">
            <v>Prov liab-Fuel (GR/IR)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A111">
            <v>3040080</v>
          </cell>
          <cell r="B111" t="str">
            <v>Prov liab for Inter Divisional Purchases - (GR/IR)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A112">
            <v>3040090</v>
          </cell>
          <cell r="B112" t="str">
            <v>Prov liab-Emergency Purchases (GR/IR)</v>
          </cell>
          <cell r="C112">
            <v>-7.6374959999999996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-29.195985667000002</v>
          </cell>
          <cell r="J112">
            <v>0</v>
          </cell>
          <cell r="K112">
            <v>-36.833481667000001</v>
          </cell>
          <cell r="L112">
            <v>0</v>
          </cell>
        </row>
        <row r="113">
          <cell r="A113">
            <v>3040300</v>
          </cell>
          <cell r="B113" t="str">
            <v>Prov liab-Services (SR/IR)</v>
          </cell>
          <cell r="C113">
            <v>-0.19494360600000002</v>
          </cell>
          <cell r="D113">
            <v>-1.914005253</v>
          </cell>
          <cell r="E113">
            <v>-3.2459270289999997</v>
          </cell>
          <cell r="F113">
            <v>-8.2708629999999998E-3</v>
          </cell>
          <cell r="G113">
            <v>-1.5102479E-2</v>
          </cell>
          <cell r="H113">
            <v>0</v>
          </cell>
          <cell r="I113">
            <v>0</v>
          </cell>
          <cell r="J113">
            <v>0</v>
          </cell>
          <cell r="K113">
            <v>-5.3782492299999998</v>
          </cell>
          <cell r="L113">
            <v>0</v>
          </cell>
        </row>
        <row r="114">
          <cell r="A114">
            <v>3040340</v>
          </cell>
          <cell r="B114" t="str">
            <v>Provisional Liability (GR/IR) -For Upload only</v>
          </cell>
          <cell r="C114">
            <v>-3.8967125020000002</v>
          </cell>
          <cell r="D114">
            <v>-0.4886374</v>
          </cell>
          <cell r="E114">
            <v>0</v>
          </cell>
          <cell r="F114">
            <v>-3.5808699999999999E-2</v>
          </cell>
          <cell r="G114">
            <v>0</v>
          </cell>
          <cell r="H114">
            <v>-8.6890000000000005E-3</v>
          </cell>
          <cell r="I114">
            <v>0</v>
          </cell>
          <cell r="J114">
            <v>0</v>
          </cell>
          <cell r="K114">
            <v>-4.4298476020000006</v>
          </cell>
          <cell r="L114">
            <v>0</v>
          </cell>
        </row>
        <row r="115">
          <cell r="A115">
            <v>3040355</v>
          </cell>
          <cell r="B115" t="str">
            <v>Provisional liability for services-Contra for TDS-</v>
          </cell>
          <cell r="C115">
            <v>4.0578999999999997E-3</v>
          </cell>
          <cell r="D115">
            <v>2.2195300000000001E-2</v>
          </cell>
          <cell r="E115">
            <v>4.8011499999999999E-2</v>
          </cell>
          <cell r="F115">
            <v>1.3999999999999999E-6</v>
          </cell>
          <cell r="G115">
            <v>1.0979E-3</v>
          </cell>
          <cell r="H115">
            <v>0</v>
          </cell>
          <cell r="I115">
            <v>2.2902E-3</v>
          </cell>
          <cell r="J115">
            <v>0</v>
          </cell>
          <cell r="K115">
            <v>7.7654200000000007E-2</v>
          </cell>
          <cell r="L115">
            <v>0</v>
          </cell>
        </row>
        <row r="116">
          <cell r="A116">
            <v>3040500</v>
          </cell>
          <cell r="B116" t="str">
            <v>Prov Freight-Raw Mtrls (Oth than crude)</v>
          </cell>
          <cell r="C116">
            <v>-1.2565175E-2</v>
          </cell>
          <cell r="D116">
            <v>-4.8403999999999998E-4</v>
          </cell>
          <cell r="E116">
            <v>0</v>
          </cell>
          <cell r="F116">
            <v>-6.8150399999999999E-4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-1.3730719000000001E-2</v>
          </cell>
          <cell r="L116">
            <v>0</v>
          </cell>
        </row>
        <row r="117">
          <cell r="A117">
            <v>3040502</v>
          </cell>
          <cell r="B117" t="str">
            <v>Prov for Duty/Tax-Raw Materials (Other than crude)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A118">
            <v>3040504</v>
          </cell>
          <cell r="B118" t="str">
            <v>Prov Oth Exps-Raw Matls (Oth than crude)</v>
          </cell>
          <cell r="C118">
            <v>-1.1412013160000001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-1.1412013160000001</v>
          </cell>
          <cell r="L118">
            <v>0</v>
          </cell>
        </row>
        <row r="119">
          <cell r="A119">
            <v>3040510</v>
          </cell>
          <cell r="B119" t="str">
            <v>Prov Freight - Stores &amp; Spares</v>
          </cell>
          <cell r="C119">
            <v>-4.5693219999999998E-3</v>
          </cell>
          <cell r="D119">
            <v>-1.4090547E-2</v>
          </cell>
          <cell r="E119">
            <v>-2.429138E-3</v>
          </cell>
          <cell r="F119">
            <v>0</v>
          </cell>
          <cell r="G119">
            <v>-2.3999999999999998E-3</v>
          </cell>
          <cell r="H119">
            <v>0</v>
          </cell>
          <cell r="I119">
            <v>0</v>
          </cell>
          <cell r="J119">
            <v>0</v>
          </cell>
          <cell r="K119">
            <v>-2.3489006999999999E-2</v>
          </cell>
          <cell r="L119">
            <v>0</v>
          </cell>
        </row>
        <row r="120">
          <cell r="A120">
            <v>3040512</v>
          </cell>
          <cell r="B120" t="str">
            <v>Prov-Duty/Tax - Stores &amp; Spares</v>
          </cell>
          <cell r="C120">
            <v>-0.126702433</v>
          </cell>
          <cell r="D120">
            <v>-0.53055279600000005</v>
          </cell>
          <cell r="E120">
            <v>-1.2488454E-2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-0.66974368299999998</v>
          </cell>
          <cell r="L120">
            <v>0</v>
          </cell>
        </row>
        <row r="121">
          <cell r="A121">
            <v>3040514</v>
          </cell>
          <cell r="B121" t="str">
            <v>Prov-Other Expenses - Stores &amp; Spares</v>
          </cell>
          <cell r="C121">
            <v>-1.438972E-3</v>
          </cell>
          <cell r="D121">
            <v>-6.5970600000000003E-4</v>
          </cell>
          <cell r="E121">
            <v>-1.9332999999999999E-4</v>
          </cell>
          <cell r="F121">
            <v>-7.4499999999999995E-5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-2.3665080000000002E-3</v>
          </cell>
          <cell r="L121">
            <v>0</v>
          </cell>
        </row>
        <row r="122">
          <cell r="A122">
            <v>3040520</v>
          </cell>
          <cell r="B122" t="str">
            <v>Prov-Freight - Chem &amp; Catalysts</v>
          </cell>
          <cell r="C122">
            <v>-5.4000000000000001E-4</v>
          </cell>
          <cell r="D122">
            <v>-2.6534272999999997E-2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-2.7074272999999999E-2</v>
          </cell>
          <cell r="L122">
            <v>0</v>
          </cell>
        </row>
        <row r="123">
          <cell r="A123">
            <v>3040522</v>
          </cell>
          <cell r="B123" t="str">
            <v>Prov-Duty/Tax - Chem &amp; Catalysts</v>
          </cell>
          <cell r="C123">
            <v>-0.42999609699999997</v>
          </cell>
          <cell r="D123">
            <v>-5.0384968000000002E-2</v>
          </cell>
          <cell r="E123">
            <v>-0.13413631000000001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-0.61451737500000003</v>
          </cell>
          <cell r="L123">
            <v>0</v>
          </cell>
        </row>
        <row r="124">
          <cell r="A124">
            <v>3040524</v>
          </cell>
          <cell r="B124" t="str">
            <v>Prov- Other Exp - Chem &amp; Catalysts</v>
          </cell>
          <cell r="C124">
            <v>0</v>
          </cell>
          <cell r="D124">
            <v>-6.5611999999999995E-4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-6.5611999999999995E-4</v>
          </cell>
          <cell r="L124">
            <v>0</v>
          </cell>
        </row>
        <row r="125">
          <cell r="A125">
            <v>3040530</v>
          </cell>
          <cell r="B125" t="str">
            <v>Provision for Freight - Packing Materials</v>
          </cell>
          <cell r="C125">
            <v>-3.0000000000000001E-5</v>
          </cell>
          <cell r="D125">
            <v>-4.7849999999999998E-4</v>
          </cell>
          <cell r="E125">
            <v>-8.3478000000000003E-5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-5.9197799999999995E-4</v>
          </cell>
          <cell r="L125">
            <v>0</v>
          </cell>
        </row>
        <row r="126">
          <cell r="A126">
            <v>3040540</v>
          </cell>
          <cell r="B126" t="str">
            <v>Provision for Freight - Capital Goods</v>
          </cell>
          <cell r="C126">
            <v>-5.2320000000000001E-6</v>
          </cell>
          <cell r="D126">
            <v>-2.8974099999999999E-4</v>
          </cell>
          <cell r="E126">
            <v>-3.7499999999999997E-5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-3.3247300000000001E-4</v>
          </cell>
          <cell r="L126">
            <v>0</v>
          </cell>
        </row>
        <row r="127">
          <cell r="A127">
            <v>3040544</v>
          </cell>
          <cell r="B127" t="str">
            <v>Provision for Other Expenses - Capital Goods</v>
          </cell>
          <cell r="C127">
            <v>0</v>
          </cell>
          <cell r="D127">
            <v>-1.6128780000000001E-3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-1.6128780000000001E-3</v>
          </cell>
          <cell r="L127">
            <v>0</v>
          </cell>
        </row>
        <row r="128">
          <cell r="A128">
            <v>3040560</v>
          </cell>
          <cell r="B128" t="str">
            <v>Provision for Freight - Non Stock</v>
          </cell>
          <cell r="C128">
            <v>-2.8704000000000002E-4</v>
          </cell>
          <cell r="D128">
            <v>-1.1095510000000001E-3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-1.396591E-3</v>
          </cell>
          <cell r="L128">
            <v>0</v>
          </cell>
        </row>
        <row r="129">
          <cell r="A129">
            <v>3040562</v>
          </cell>
          <cell r="B129" t="str">
            <v>Provision for Duty/Tax - Non Stock</v>
          </cell>
          <cell r="C129">
            <v>-2.4304599999999999E-4</v>
          </cell>
          <cell r="D129">
            <v>0</v>
          </cell>
          <cell r="E129">
            <v>0</v>
          </cell>
          <cell r="F129">
            <v>-3.5093010000000003E-3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-3.7523470000000001E-3</v>
          </cell>
          <cell r="L129">
            <v>0</v>
          </cell>
        </row>
        <row r="130">
          <cell r="A130">
            <v>3040564</v>
          </cell>
          <cell r="B130" t="str">
            <v>Provision for Other Expenses - Non Stock</v>
          </cell>
          <cell r="C130">
            <v>-1.3005000000000002E-5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-1.3005000000000002E-5</v>
          </cell>
          <cell r="L130">
            <v>0</v>
          </cell>
        </row>
        <row r="131">
          <cell r="A131">
            <v>3040570</v>
          </cell>
          <cell r="B131" t="str">
            <v>Provision for Freight - Fuel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A132">
            <v>3040950</v>
          </cell>
          <cell r="B132" t="str">
            <v>Prov liab-Supplies-ED Modvatable</v>
          </cell>
          <cell r="C132">
            <v>-4.4980331060000003</v>
          </cell>
          <cell r="D132">
            <v>4.7735402679999996</v>
          </cell>
          <cell r="E132">
            <v>0.60583027599999995</v>
          </cell>
          <cell r="F132">
            <v>-1.8219E-5</v>
          </cell>
          <cell r="G132">
            <v>0.21529039999999999</v>
          </cell>
          <cell r="H132">
            <v>0</v>
          </cell>
          <cell r="I132">
            <v>5.2200000000000002E-5</v>
          </cell>
          <cell r="J132">
            <v>0</v>
          </cell>
          <cell r="K132">
            <v>1.0966618189999999</v>
          </cell>
          <cell r="L132">
            <v>0</v>
          </cell>
        </row>
        <row r="133">
          <cell r="A133">
            <v>3050000</v>
          </cell>
          <cell r="B133" t="str">
            <v>Materials Taken On Loan</v>
          </cell>
          <cell r="C133">
            <v>-6.1169850319999997</v>
          </cell>
          <cell r="D133">
            <v>-8.1051080000000011E-2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-6.1980361119999996</v>
          </cell>
          <cell r="L133">
            <v>0</v>
          </cell>
        </row>
        <row r="134">
          <cell r="A134">
            <v>3050100</v>
          </cell>
          <cell r="B134" t="str">
            <v>Materials Taken On Loan Finished Goods &amp; Intermed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A135">
            <v>3070000</v>
          </cell>
          <cell r="B135" t="str">
            <v>Outstanding Liabilities Against Exp.-Revenue</v>
          </cell>
          <cell r="C135">
            <v>-64.500591108999998</v>
          </cell>
          <cell r="D135">
            <v>-88.480903537999993</v>
          </cell>
          <cell r="E135">
            <v>-44.378638052999996</v>
          </cell>
          <cell r="F135">
            <v>-0.206659019</v>
          </cell>
          <cell r="G135">
            <v>-375.05100813600001</v>
          </cell>
          <cell r="H135">
            <v>-15.686222600000001</v>
          </cell>
          <cell r="I135">
            <v>0</v>
          </cell>
          <cell r="J135">
            <v>0</v>
          </cell>
          <cell r="K135">
            <v>-588.30402245499999</v>
          </cell>
          <cell r="L135">
            <v>0</v>
          </cell>
        </row>
        <row r="136">
          <cell r="A136">
            <v>3070200</v>
          </cell>
          <cell r="B136" t="str">
            <v>O/s Liabilities - Transporter - Year End</v>
          </cell>
          <cell r="C136">
            <v>-1.413E-2</v>
          </cell>
          <cell r="D136">
            <v>0</v>
          </cell>
          <cell r="E136">
            <v>0</v>
          </cell>
          <cell r="F136">
            <v>0</v>
          </cell>
          <cell r="G136">
            <v>-10.4585436</v>
          </cell>
          <cell r="H136">
            <v>0</v>
          </cell>
          <cell r="I136">
            <v>0</v>
          </cell>
          <cell r="J136">
            <v>0</v>
          </cell>
          <cell r="K136">
            <v>-10.4726736</v>
          </cell>
          <cell r="L136">
            <v>0</v>
          </cell>
        </row>
        <row r="137">
          <cell r="A137">
            <v>3070300</v>
          </cell>
          <cell r="B137" t="str">
            <v>O/s Liabilities - Other than Trans.-Year End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-9.7798450429999999</v>
          </cell>
          <cell r="H137">
            <v>0</v>
          </cell>
          <cell r="I137">
            <v>-1.0068799999999999E-2</v>
          </cell>
          <cell r="J137">
            <v>0</v>
          </cell>
          <cell r="K137">
            <v>-9.7899138430000008</v>
          </cell>
          <cell r="L137">
            <v>0</v>
          </cell>
        </row>
        <row r="138">
          <cell r="A138">
            <v>3070500</v>
          </cell>
          <cell r="B138" t="str">
            <v>Outstanding Liabilities Against Exp. - Projects</v>
          </cell>
          <cell r="C138">
            <v>0</v>
          </cell>
          <cell r="D138">
            <v>-0.16726468600000002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-0.16726468600000002</v>
          </cell>
          <cell r="L138">
            <v>0</v>
          </cell>
        </row>
        <row r="139">
          <cell r="A139">
            <v>3100000</v>
          </cell>
          <cell r="B139" t="str">
            <v>Salaries Payable</v>
          </cell>
          <cell r="C139">
            <v>-0.41806043799999998</v>
          </cell>
          <cell r="D139">
            <v>-3.2091099999999997E-2</v>
          </cell>
          <cell r="E139">
            <v>-0.85599400000000003</v>
          </cell>
          <cell r="F139">
            <v>1.5611E-2</v>
          </cell>
          <cell r="G139">
            <v>0.11997633700000002</v>
          </cell>
          <cell r="H139">
            <v>-4.9240000000000004E-3</v>
          </cell>
          <cell r="I139">
            <v>0</v>
          </cell>
          <cell r="J139">
            <v>0</v>
          </cell>
          <cell r="K139">
            <v>-1.1754822009999999</v>
          </cell>
          <cell r="L139">
            <v>0</v>
          </cell>
        </row>
        <row r="140">
          <cell r="A140">
            <v>3100010</v>
          </cell>
          <cell r="B140" t="str">
            <v>Bonus Payable</v>
          </cell>
          <cell r="C140">
            <v>1.9984E-3</v>
          </cell>
          <cell r="D140">
            <v>0</v>
          </cell>
          <cell r="E140">
            <v>0</v>
          </cell>
          <cell r="F140">
            <v>-5.0295265000000006E-2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-4.8296865000000001E-2</v>
          </cell>
          <cell r="L140">
            <v>0</v>
          </cell>
        </row>
        <row r="141">
          <cell r="A141">
            <v>3100020</v>
          </cell>
          <cell r="B141" t="str">
            <v>Ex Gratia Payable</v>
          </cell>
          <cell r="C141">
            <v>-6.8486191189999994</v>
          </cell>
          <cell r="D141">
            <v>-1.1975</v>
          </cell>
          <cell r="E141">
            <v>-1.9410350000000001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-9.9871541189999995</v>
          </cell>
          <cell r="L141">
            <v>0</v>
          </cell>
        </row>
        <row r="142">
          <cell r="A142">
            <v>3100030</v>
          </cell>
          <cell r="B142" t="str">
            <v>Final Settlement Payable</v>
          </cell>
          <cell r="C142">
            <v>-0.67393718899999999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-0.67393718899999999</v>
          </cell>
          <cell r="L142">
            <v>0</v>
          </cell>
        </row>
        <row r="143">
          <cell r="A143">
            <v>3100040</v>
          </cell>
          <cell r="B143" t="str">
            <v>Unclaimed Wages Payable</v>
          </cell>
          <cell r="C143">
            <v>-4.3559500000000001E-2</v>
          </cell>
          <cell r="D143">
            <v>-8.763E-3</v>
          </cell>
          <cell r="E143">
            <v>-9.8016900000000004E-2</v>
          </cell>
          <cell r="F143">
            <v>-1.7830000000000001E-3</v>
          </cell>
          <cell r="G143">
            <v>-2.5009E-2</v>
          </cell>
          <cell r="H143">
            <v>0</v>
          </cell>
          <cell r="I143">
            <v>0</v>
          </cell>
          <cell r="J143">
            <v>0</v>
          </cell>
          <cell r="K143">
            <v>-0.17713139999999999</v>
          </cell>
          <cell r="L143">
            <v>0</v>
          </cell>
        </row>
        <row r="144">
          <cell r="A144">
            <v>3100070</v>
          </cell>
          <cell r="B144" t="str">
            <v>Employee Reimbursement Payable</v>
          </cell>
          <cell r="C144">
            <v>-0.91601080000000001</v>
          </cell>
          <cell r="D144">
            <v>0</v>
          </cell>
          <cell r="E144">
            <v>0</v>
          </cell>
          <cell r="F144">
            <v>-8.1603999999999999E-3</v>
          </cell>
          <cell r="G144">
            <v>-2.2050000000000001E-5</v>
          </cell>
          <cell r="H144">
            <v>0.88261750000000005</v>
          </cell>
          <cell r="I144">
            <v>0</v>
          </cell>
          <cell r="J144">
            <v>0</v>
          </cell>
          <cell r="K144">
            <v>-4.1575750000000002E-2</v>
          </cell>
          <cell r="L144">
            <v>9.0205620750793969E-17</v>
          </cell>
        </row>
        <row r="145">
          <cell r="A145">
            <v>3110010</v>
          </cell>
          <cell r="B145" t="str">
            <v>Deduction from Payroll - LIC</v>
          </cell>
          <cell r="C145">
            <v>-0.53892956699999994</v>
          </cell>
          <cell r="D145">
            <v>0</v>
          </cell>
          <cell r="E145">
            <v>-0.18497058999999999</v>
          </cell>
          <cell r="F145">
            <v>4.3850000000000002E-5</v>
          </cell>
          <cell r="G145">
            <v>-1.9998200000000002E-3</v>
          </cell>
          <cell r="H145">
            <v>0</v>
          </cell>
          <cell r="I145">
            <v>0</v>
          </cell>
          <cell r="J145">
            <v>0</v>
          </cell>
          <cell r="K145">
            <v>-0.72585612699999991</v>
          </cell>
          <cell r="L145">
            <v>0</v>
          </cell>
        </row>
        <row r="146">
          <cell r="A146">
            <v>3110020</v>
          </cell>
          <cell r="B146" t="str">
            <v>Deduction from Payroll - Co-Operative Society</v>
          </cell>
          <cell r="C146">
            <v>-0.84813554399999991</v>
          </cell>
          <cell r="D146">
            <v>0</v>
          </cell>
          <cell r="E146">
            <v>-0.17198620000000001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-1.0201217439999999</v>
          </cell>
          <cell r="L146">
            <v>0</v>
          </cell>
        </row>
        <row r="147">
          <cell r="A147">
            <v>3110030</v>
          </cell>
          <cell r="B147" t="str">
            <v>Deduction from Payroll - GSLI Scheme</v>
          </cell>
          <cell r="C147">
            <v>-0.14096392499999999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-0.14096392499999999</v>
          </cell>
          <cell r="L147">
            <v>0</v>
          </cell>
        </row>
        <row r="148">
          <cell r="A148">
            <v>3110040</v>
          </cell>
          <cell r="B148" t="str">
            <v>Deduction from Payroll - Others (Non-statutory)</v>
          </cell>
          <cell r="C148">
            <v>-0.19033050000000001</v>
          </cell>
          <cell r="D148">
            <v>0</v>
          </cell>
          <cell r="E148">
            <v>0</v>
          </cell>
          <cell r="F148">
            <v>-6.3100000000000005E-4</v>
          </cell>
          <cell r="G148">
            <v>8.91243E-4</v>
          </cell>
          <cell r="H148">
            <v>0</v>
          </cell>
          <cell r="I148">
            <v>0</v>
          </cell>
          <cell r="J148">
            <v>0</v>
          </cell>
          <cell r="K148">
            <v>-0.19007025700000002</v>
          </cell>
          <cell r="L148">
            <v>0</v>
          </cell>
        </row>
        <row r="149">
          <cell r="A149">
            <v>3110100</v>
          </cell>
          <cell r="B149" t="str">
            <v>Deduction from Payroll - Death Benevolent fund</v>
          </cell>
          <cell r="C149">
            <v>-1.349954257</v>
          </cell>
          <cell r="D149">
            <v>0</v>
          </cell>
          <cell r="E149">
            <v>0</v>
          </cell>
          <cell r="F149">
            <v>-2.8059999999999999E-4</v>
          </cell>
          <cell r="G149">
            <v>0</v>
          </cell>
          <cell r="H149">
            <v>5.5341300000000003E-2</v>
          </cell>
          <cell r="I149">
            <v>0</v>
          </cell>
          <cell r="J149">
            <v>0</v>
          </cell>
          <cell r="K149">
            <v>-1.294893557</v>
          </cell>
          <cell r="L149">
            <v>0</v>
          </cell>
        </row>
        <row r="150">
          <cell r="A150">
            <v>3120000</v>
          </cell>
          <cell r="B150" t="str">
            <v>Employees' Contr. - Provident Fund</v>
          </cell>
          <cell r="C150">
            <v>-1.2614611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3.93605E-2</v>
          </cell>
          <cell r="I150">
            <v>0</v>
          </cell>
          <cell r="J150">
            <v>0</v>
          </cell>
          <cell r="K150">
            <v>-1.2221006000000001</v>
          </cell>
          <cell r="L150">
            <v>0</v>
          </cell>
        </row>
        <row r="151">
          <cell r="A151">
            <v>3120015</v>
          </cell>
          <cell r="B151" t="str">
            <v>Contractors Salary - Provident Fund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A152">
            <v>3120020</v>
          </cell>
          <cell r="B152" t="str">
            <v>Employees' Contr. - Voluntary Prov. Fund</v>
          </cell>
          <cell r="C152">
            <v>-1.0765539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-1.0765539</v>
          </cell>
          <cell r="L152">
            <v>0</v>
          </cell>
        </row>
        <row r="153">
          <cell r="A153">
            <v>3120030</v>
          </cell>
          <cell r="B153" t="str">
            <v>Employees' Contr. -  Pension Fund</v>
          </cell>
          <cell r="C153">
            <v>-0.60517860000000001</v>
          </cell>
          <cell r="D153">
            <v>0</v>
          </cell>
          <cell r="E153">
            <v>0</v>
          </cell>
          <cell r="F153">
            <v>-1.5E-5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-0.6051936</v>
          </cell>
          <cell r="L153">
            <v>0</v>
          </cell>
        </row>
        <row r="154">
          <cell r="A154">
            <v>3120050</v>
          </cell>
          <cell r="B154" t="str">
            <v>Labour Welfare Fund Payable</v>
          </cell>
          <cell r="C154">
            <v>-9.1405000000000002E-4</v>
          </cell>
          <cell r="D154">
            <v>0</v>
          </cell>
          <cell r="E154">
            <v>0</v>
          </cell>
          <cell r="F154">
            <v>-2.7E-6</v>
          </cell>
          <cell r="G154">
            <v>5.7419999999999997E-4</v>
          </cell>
          <cell r="H154">
            <v>-3.9815E-4</v>
          </cell>
          <cell r="I154">
            <v>0</v>
          </cell>
          <cell r="J154">
            <v>0</v>
          </cell>
          <cell r="K154">
            <v>-7.4069999999999995E-4</v>
          </cell>
          <cell r="L154">
            <v>0</v>
          </cell>
        </row>
        <row r="155">
          <cell r="A155">
            <v>3120060</v>
          </cell>
          <cell r="B155" t="str">
            <v>Professional Tax Payable</v>
          </cell>
          <cell r="C155">
            <v>-0.1092785</v>
          </cell>
          <cell r="D155">
            <v>0</v>
          </cell>
          <cell r="E155">
            <v>0</v>
          </cell>
          <cell r="F155">
            <v>-8.0000000000000007E-5</v>
          </cell>
          <cell r="G155">
            <v>-2.1930812000000001E-2</v>
          </cell>
          <cell r="H155">
            <v>-1.1927399999999999E-3</v>
          </cell>
          <cell r="I155">
            <v>5.365E-3</v>
          </cell>
          <cell r="J155">
            <v>0</v>
          </cell>
          <cell r="K155">
            <v>-0.12711705200000001</v>
          </cell>
          <cell r="L155">
            <v>0</v>
          </cell>
        </row>
        <row r="156">
          <cell r="A156">
            <v>3120080</v>
          </cell>
          <cell r="B156" t="str">
            <v>ESI Payable - Contractors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>
            <v>3210000</v>
          </cell>
          <cell r="B157" t="str">
            <v>Advances from Customers</v>
          </cell>
          <cell r="C157">
            <v>-4.6234455360000002</v>
          </cell>
          <cell r="D157">
            <v>-0.15060400400000001</v>
          </cell>
          <cell r="E157">
            <v>-0.21516589999999999</v>
          </cell>
          <cell r="F157">
            <v>0</v>
          </cell>
          <cell r="G157">
            <v>-1.68542E-3</v>
          </cell>
          <cell r="H157">
            <v>-37.412042206000002</v>
          </cell>
          <cell r="I157">
            <v>0</v>
          </cell>
          <cell r="J157">
            <v>3.2393374399999999</v>
          </cell>
          <cell r="K157">
            <v>-39.163605625999999</v>
          </cell>
          <cell r="L157">
            <v>0</v>
          </cell>
        </row>
        <row r="158">
          <cell r="A158">
            <v>3210010</v>
          </cell>
          <cell r="B158" t="str">
            <v>Advances from Customers - Manual Posting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-0.92706440000000001</v>
          </cell>
          <cell r="H158">
            <v>0</v>
          </cell>
          <cell r="I158">
            <v>0</v>
          </cell>
          <cell r="J158">
            <v>0</v>
          </cell>
          <cell r="K158">
            <v>-0.92706440000000001</v>
          </cell>
          <cell r="L158">
            <v>0</v>
          </cell>
        </row>
        <row r="159">
          <cell r="A159">
            <v>3210100</v>
          </cell>
          <cell r="B159" t="str">
            <v>Advances from Customers (Claims Withheld)</v>
          </cell>
          <cell r="C159">
            <v>-0.132055702</v>
          </cell>
          <cell r="D159">
            <v>-4.7468375E-2</v>
          </cell>
          <cell r="E159">
            <v>-8.2653064999999998E-2</v>
          </cell>
          <cell r="F159">
            <v>0</v>
          </cell>
          <cell r="G159">
            <v>-0.17730815599999999</v>
          </cell>
          <cell r="H159">
            <v>0</v>
          </cell>
          <cell r="I159">
            <v>0</v>
          </cell>
          <cell r="J159">
            <v>-1.5816302419999999</v>
          </cell>
          <cell r="K159">
            <v>-2.0211155399999998</v>
          </cell>
          <cell r="L159">
            <v>0</v>
          </cell>
        </row>
        <row r="160">
          <cell r="A160">
            <v>3210500</v>
          </cell>
          <cell r="B160" t="str">
            <v>Trade Debtors - Credit Balances</v>
          </cell>
          <cell r="C160">
            <v>-5.2265342490000002</v>
          </cell>
          <cell r="D160">
            <v>0</v>
          </cell>
          <cell r="E160">
            <v>0</v>
          </cell>
          <cell r="F160">
            <v>0</v>
          </cell>
          <cell r="G160">
            <v>5.2265342490000002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A161">
            <v>3220000</v>
          </cell>
          <cell r="B161" t="str">
            <v>Security Deposits From Customers-Dom.</v>
          </cell>
          <cell r="C161">
            <v>-0.97606559999999998</v>
          </cell>
          <cell r="D161">
            <v>-4.6530700000000001E-2</v>
          </cell>
          <cell r="E161">
            <v>-8.1028000000000003E-3</v>
          </cell>
          <cell r="F161">
            <v>0</v>
          </cell>
          <cell r="G161">
            <v>-9.6966274260000009</v>
          </cell>
          <cell r="H161">
            <v>-1.5102116000000001</v>
          </cell>
          <cell r="I161">
            <v>-4</v>
          </cell>
          <cell r="J161">
            <v>-0.16134974799999999</v>
          </cell>
          <cell r="K161">
            <v>-16.398887874</v>
          </cell>
          <cell r="L161">
            <v>0</v>
          </cell>
        </row>
        <row r="162">
          <cell r="A162">
            <v>3220400</v>
          </cell>
          <cell r="B162" t="str">
            <v>Security Deposits -Customers-Sales Tax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-0.99423359</v>
          </cell>
          <cell r="J162">
            <v>0</v>
          </cell>
          <cell r="K162">
            <v>-0.99423359</v>
          </cell>
          <cell r="L162">
            <v>0</v>
          </cell>
        </row>
        <row r="163">
          <cell r="A163">
            <v>3220500</v>
          </cell>
          <cell r="B163" t="str">
            <v>Security Deposit For Material Given On Loan</v>
          </cell>
          <cell r="C163">
            <v>0</v>
          </cell>
          <cell r="D163">
            <v>-4.9061244999999998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-4.9061244999999998</v>
          </cell>
          <cell r="L163">
            <v>0</v>
          </cell>
        </row>
        <row r="164">
          <cell r="A164">
            <v>3220600</v>
          </cell>
          <cell r="B164" t="str">
            <v>Security Deposits From Vendors</v>
          </cell>
          <cell r="C164">
            <v>-0.73944013499999994</v>
          </cell>
          <cell r="D164">
            <v>-0.59454446999999999</v>
          </cell>
          <cell r="E164">
            <v>-0.346565701</v>
          </cell>
          <cell r="F164">
            <v>-3.5932699999999998E-2</v>
          </cell>
          <cell r="G164">
            <v>-9.7307399999999999E-4</v>
          </cell>
          <cell r="H164">
            <v>-3.7815260000000003E-3</v>
          </cell>
          <cell r="I164">
            <v>7.6139999999999997E-4</v>
          </cell>
          <cell r="J164">
            <v>-2.3685631910000002</v>
          </cell>
          <cell r="K164">
            <v>-4.0890393969999996</v>
          </cell>
          <cell r="L164">
            <v>0</v>
          </cell>
        </row>
        <row r="165">
          <cell r="A165">
            <v>3220710</v>
          </cell>
          <cell r="B165" t="str">
            <v>Deposit from Employees - COC &gt; than 4 years</v>
          </cell>
          <cell r="C165">
            <v>-6.5309999999999999E-4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-6.5309999999999999E-4</v>
          </cell>
          <cell r="L165">
            <v>0</v>
          </cell>
        </row>
        <row r="166">
          <cell r="A166">
            <v>3220900</v>
          </cell>
          <cell r="B166" t="str">
            <v>Security Deposits - Others</v>
          </cell>
          <cell r="C166">
            <v>-7.4835199000000005E-2</v>
          </cell>
          <cell r="D166">
            <v>-2.5000000000000001E-3</v>
          </cell>
          <cell r="E166">
            <v>-0.13774819999999999</v>
          </cell>
          <cell r="F166">
            <v>0</v>
          </cell>
          <cell r="G166">
            <v>-6.2953634789999997</v>
          </cell>
          <cell r="H166">
            <v>0</v>
          </cell>
          <cell r="I166">
            <v>4.0012981999999999</v>
          </cell>
          <cell r="J166">
            <v>0</v>
          </cell>
          <cell r="K166">
            <v>-2.5091486780000003</v>
          </cell>
          <cell r="L166">
            <v>0</v>
          </cell>
        </row>
        <row r="167">
          <cell r="A167">
            <v>3235100</v>
          </cell>
          <cell r="B167" t="str">
            <v>Provision for Customs Duty - DEPB</v>
          </cell>
          <cell r="C167">
            <v>0</v>
          </cell>
          <cell r="D167">
            <v>-3.5788888999999999</v>
          </cell>
          <cell r="E167">
            <v>-0.44731929999999998</v>
          </cell>
          <cell r="F167">
            <v>-3.1608000000000001E-3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-4.029369</v>
          </cell>
          <cell r="L167">
            <v>0</v>
          </cell>
        </row>
        <row r="168">
          <cell r="A168">
            <v>3235200</v>
          </cell>
          <cell r="B168" t="str">
            <v>Provision for Customs Duty - Advance Licence</v>
          </cell>
          <cell r="C168">
            <v>-3.3405440999999998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-3.3405440999999998</v>
          </cell>
          <cell r="L168">
            <v>0</v>
          </cell>
        </row>
        <row r="169">
          <cell r="A169">
            <v>3240090</v>
          </cell>
          <cell r="B169" t="str">
            <v>CENVAT Payable - IPCL - BC</v>
          </cell>
          <cell r="C169">
            <v>-1.696E-3</v>
          </cell>
          <cell r="D169">
            <v>0</v>
          </cell>
          <cell r="E169">
            <v>-2.7547800000000001E-2</v>
          </cell>
          <cell r="F169">
            <v>0</v>
          </cell>
          <cell r="G169">
            <v>-6.1819999999999996E-4</v>
          </cell>
          <cell r="H169">
            <v>0</v>
          </cell>
          <cell r="I169">
            <v>0</v>
          </cell>
          <cell r="J169">
            <v>0</v>
          </cell>
          <cell r="K169">
            <v>-2.9862E-2</v>
          </cell>
          <cell r="L169">
            <v>0</v>
          </cell>
        </row>
        <row r="170">
          <cell r="A170">
            <v>3240092</v>
          </cell>
          <cell r="B170" t="str">
            <v>CENVAT Payable - GC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>
            <v>3240290</v>
          </cell>
          <cell r="B171" t="str">
            <v>Additional Excise Duty Payable - IPCL - BC</v>
          </cell>
          <cell r="C171">
            <v>-5.8560000000000003E-4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-5.8560000000000003E-4</v>
          </cell>
          <cell r="L171">
            <v>0</v>
          </cell>
        </row>
        <row r="172">
          <cell r="A172">
            <v>3240500</v>
          </cell>
          <cell r="B172" t="str">
            <v>Provn for Excise Duty on Finished Goods under Bond</v>
          </cell>
          <cell r="C172">
            <v>-18.323978377</v>
          </cell>
          <cell r="D172">
            <v>-19.947761413999999</v>
          </cell>
          <cell r="E172">
            <v>-10.656652866</v>
          </cell>
          <cell r="F172">
            <v>-2.6824837000000001E-2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-48.955217494000003</v>
          </cell>
          <cell r="L172">
            <v>0</v>
          </cell>
        </row>
        <row r="173">
          <cell r="A173">
            <v>3245000</v>
          </cell>
          <cell r="B173" t="str">
            <v>Gujarat Sales Tax Payable - Domestic Sales</v>
          </cell>
          <cell r="C173">
            <v>-3.0650790539999999</v>
          </cell>
          <cell r="D173">
            <v>-0.23861094700000002</v>
          </cell>
          <cell r="E173">
            <v>-0.17161760000000001</v>
          </cell>
          <cell r="F173">
            <v>0</v>
          </cell>
          <cell r="G173">
            <v>1.6558020000000001E-3</v>
          </cell>
          <cell r="H173">
            <v>0</v>
          </cell>
          <cell r="I173">
            <v>1.752E-4</v>
          </cell>
          <cell r="J173">
            <v>0</v>
          </cell>
          <cell r="K173">
            <v>-3.4734765990000001</v>
          </cell>
          <cell r="L173">
            <v>0</v>
          </cell>
        </row>
        <row r="174">
          <cell r="A174">
            <v>3245010</v>
          </cell>
          <cell r="B174" t="str">
            <v>Additional Tax on GST Payable - Domestic Sales</v>
          </cell>
          <cell r="C174">
            <v>-2.3099999999999999E-5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-2.3099999999999999E-5</v>
          </cell>
          <cell r="L174">
            <v>0</v>
          </cell>
        </row>
        <row r="175">
          <cell r="A175">
            <v>3245100</v>
          </cell>
          <cell r="B175" t="str">
            <v>Central Sales Tax Payable - Domestic Sales</v>
          </cell>
          <cell r="C175">
            <v>-1.059238E-2</v>
          </cell>
          <cell r="D175">
            <v>-9.2128000000000002E-3</v>
          </cell>
          <cell r="E175">
            <v>-3.0399499999999999E-2</v>
          </cell>
          <cell r="F175">
            <v>4.6398999999999998E-3</v>
          </cell>
          <cell r="G175">
            <v>4.0712065999999998E-2</v>
          </cell>
          <cell r="H175">
            <v>0</v>
          </cell>
          <cell r="I175">
            <v>6.3023000000000003E-3</v>
          </cell>
          <cell r="J175">
            <v>0</v>
          </cell>
          <cell r="K175">
            <v>1.4495860000000001E-3</v>
          </cell>
          <cell r="L175">
            <v>0</v>
          </cell>
        </row>
        <row r="176">
          <cell r="A176">
            <v>3245101</v>
          </cell>
          <cell r="B176" t="str">
            <v>Gujarat CST Payable - Domestic Sales</v>
          </cell>
          <cell r="C176">
            <v>-5.3019182000000002</v>
          </cell>
          <cell r="D176">
            <v>-2.879335303</v>
          </cell>
          <cell r="E176">
            <v>-1.1316100000000001E-2</v>
          </cell>
          <cell r="F176">
            <v>0</v>
          </cell>
          <cell r="G176">
            <v>-0.1404185</v>
          </cell>
          <cell r="H176">
            <v>0</v>
          </cell>
          <cell r="I176">
            <v>8.8985000000000002E-3</v>
          </cell>
          <cell r="J176">
            <v>0</v>
          </cell>
          <cell r="K176">
            <v>-8.3240896030000009</v>
          </cell>
          <cell r="L176">
            <v>0</v>
          </cell>
        </row>
        <row r="177">
          <cell r="A177">
            <v>3245102</v>
          </cell>
          <cell r="B177" t="str">
            <v>Maharashtra CST Payable - Domestic Sales</v>
          </cell>
          <cell r="C177">
            <v>-0.63807480000000005</v>
          </cell>
          <cell r="D177">
            <v>-0.16790040000000001</v>
          </cell>
          <cell r="E177">
            <v>-0.32722432499999998</v>
          </cell>
          <cell r="F177">
            <v>-4.9369000000000001E-3</v>
          </cell>
          <cell r="G177">
            <v>0.42488749999999997</v>
          </cell>
          <cell r="H177">
            <v>0</v>
          </cell>
          <cell r="I177">
            <v>0</v>
          </cell>
          <cell r="J177">
            <v>0</v>
          </cell>
          <cell r="K177">
            <v>-0.71324892500000003</v>
          </cell>
          <cell r="L177">
            <v>0</v>
          </cell>
        </row>
        <row r="178">
          <cell r="A178">
            <v>3245103</v>
          </cell>
          <cell r="B178" t="str">
            <v>Tamil Nadu CST Payable - Domestic Sales</v>
          </cell>
          <cell r="C178">
            <v>1.7999999999999999E-6</v>
          </cell>
          <cell r="D178">
            <v>-2.086E-4</v>
          </cell>
          <cell r="E178">
            <v>-2.6191999999999999E-3</v>
          </cell>
          <cell r="F178">
            <v>0</v>
          </cell>
          <cell r="G178">
            <v>4.1740000000000001E-4</v>
          </cell>
          <cell r="H178">
            <v>0</v>
          </cell>
          <cell r="I178">
            <v>0</v>
          </cell>
          <cell r="J178">
            <v>0</v>
          </cell>
          <cell r="K178">
            <v>-2.4085999999999999E-3</v>
          </cell>
          <cell r="L178">
            <v>0</v>
          </cell>
        </row>
        <row r="179">
          <cell r="A179">
            <v>3245104</v>
          </cell>
          <cell r="B179" t="str">
            <v>Haryana CST Payable - Domestic Sales</v>
          </cell>
          <cell r="C179">
            <v>-8.5538000000000003E-3</v>
          </cell>
          <cell r="D179">
            <v>0</v>
          </cell>
          <cell r="E179">
            <v>-2.5596E-3</v>
          </cell>
          <cell r="F179">
            <v>0</v>
          </cell>
          <cell r="G179">
            <v>5.7819000000000004E-3</v>
          </cell>
          <cell r="H179">
            <v>0</v>
          </cell>
          <cell r="I179">
            <v>0</v>
          </cell>
          <cell r="J179">
            <v>0</v>
          </cell>
          <cell r="K179">
            <v>-5.3315000000000003E-3</v>
          </cell>
          <cell r="L179">
            <v>0</v>
          </cell>
        </row>
        <row r="180">
          <cell r="A180">
            <v>3245105</v>
          </cell>
          <cell r="B180" t="str">
            <v>Uttar Pradesh CST Payable - Domestic Sales</v>
          </cell>
          <cell r="C180">
            <v>-3.7897999999999999E-3</v>
          </cell>
          <cell r="D180">
            <v>-2.2344000000000001E-3</v>
          </cell>
          <cell r="E180">
            <v>-1.99995E-2</v>
          </cell>
          <cell r="F180">
            <v>0</v>
          </cell>
          <cell r="G180">
            <v>2.18082E-2</v>
          </cell>
          <cell r="H180">
            <v>0</v>
          </cell>
          <cell r="I180">
            <v>0</v>
          </cell>
          <cell r="J180">
            <v>0</v>
          </cell>
          <cell r="K180">
            <v>-4.2154999999999996E-3</v>
          </cell>
          <cell r="L180">
            <v>0</v>
          </cell>
        </row>
        <row r="181">
          <cell r="A181">
            <v>3245106</v>
          </cell>
          <cell r="B181" t="str">
            <v>Karnataka CST Payable - Domestic Sales</v>
          </cell>
          <cell r="C181">
            <v>-3.5321699999999998E-2</v>
          </cell>
          <cell r="D181">
            <v>-7.2703999999999998E-3</v>
          </cell>
          <cell r="E181">
            <v>-8.2115999999999995E-3</v>
          </cell>
          <cell r="F181">
            <v>0</v>
          </cell>
          <cell r="G181">
            <v>0</v>
          </cell>
          <cell r="H181">
            <v>0</v>
          </cell>
          <cell r="I181">
            <v>1.66018E-2</v>
          </cell>
          <cell r="J181">
            <v>0</v>
          </cell>
          <cell r="K181">
            <v>-3.42019E-2</v>
          </cell>
          <cell r="L181">
            <v>0</v>
          </cell>
        </row>
        <row r="182">
          <cell r="A182">
            <v>3245108</v>
          </cell>
          <cell r="B182" t="str">
            <v>Silvassa CST Payable - Domestic Sales</v>
          </cell>
          <cell r="C182">
            <v>-5.6946000000000002E-3</v>
          </cell>
          <cell r="D182">
            <v>0</v>
          </cell>
          <cell r="E182">
            <v>-1.0235999999999999E-3</v>
          </cell>
          <cell r="F182">
            <v>0</v>
          </cell>
          <cell r="G182">
            <v>1.239E-4</v>
          </cell>
          <cell r="H182">
            <v>0</v>
          </cell>
          <cell r="I182">
            <v>0</v>
          </cell>
          <cell r="J182">
            <v>0</v>
          </cell>
          <cell r="K182">
            <v>-6.5943E-3</v>
          </cell>
          <cell r="L182">
            <v>0</v>
          </cell>
        </row>
        <row r="183">
          <cell r="A183">
            <v>3245109</v>
          </cell>
          <cell r="B183" t="str">
            <v>Daman CST Payable - Domestic Saleses</v>
          </cell>
          <cell r="C183">
            <v>-7.8358000000000004E-3</v>
          </cell>
          <cell r="D183">
            <v>-1.4090000000000001E-4</v>
          </cell>
          <cell r="E183">
            <v>-5.5789000000000004E-3</v>
          </cell>
          <cell r="F183">
            <v>0</v>
          </cell>
          <cell r="G183">
            <v>5.7277999999999999E-3</v>
          </cell>
          <cell r="H183">
            <v>0</v>
          </cell>
          <cell r="I183">
            <v>0</v>
          </cell>
          <cell r="J183">
            <v>0</v>
          </cell>
          <cell r="K183">
            <v>-7.8277999999999993E-3</v>
          </cell>
          <cell r="L183">
            <v>0</v>
          </cell>
        </row>
        <row r="184">
          <cell r="A184">
            <v>3245110</v>
          </cell>
          <cell r="B184" t="str">
            <v>West Bengal CST Payable - Domestic Sales</v>
          </cell>
          <cell r="C184">
            <v>8.6860000000000005E-5</v>
          </cell>
          <cell r="D184">
            <v>-6.489E-4</v>
          </cell>
          <cell r="E184">
            <v>-1.0156999999999999E-2</v>
          </cell>
          <cell r="F184">
            <v>0</v>
          </cell>
          <cell r="G184">
            <v>5.0000000000000001E-3</v>
          </cell>
          <cell r="H184">
            <v>0</v>
          </cell>
          <cell r="I184">
            <v>0</v>
          </cell>
          <cell r="J184">
            <v>0</v>
          </cell>
          <cell r="K184">
            <v>-5.7190399999999999E-3</v>
          </cell>
          <cell r="L184">
            <v>0</v>
          </cell>
        </row>
        <row r="185">
          <cell r="A185">
            <v>3245111</v>
          </cell>
          <cell r="B185" t="str">
            <v>Delhi CST Payable - Domestic Saleses</v>
          </cell>
          <cell r="C185">
            <v>-2.0796599999999998E-2</v>
          </cell>
          <cell r="D185">
            <v>0</v>
          </cell>
          <cell r="E185">
            <v>-2.8911000000000002E-3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-2.3687699999999999E-2</v>
          </cell>
          <cell r="L185">
            <v>0</v>
          </cell>
        </row>
        <row r="186">
          <cell r="A186">
            <v>3245112</v>
          </cell>
          <cell r="B186" t="str">
            <v>Andra Pradesh CST Payable - Domestic Sales</v>
          </cell>
          <cell r="C186">
            <v>-5.4302000000000003E-2</v>
          </cell>
          <cell r="D186">
            <v>0</v>
          </cell>
          <cell r="E186">
            <v>-1.2015100000000001E-2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-6.6317100000000004E-2</v>
          </cell>
          <cell r="L186">
            <v>0</v>
          </cell>
        </row>
        <row r="187">
          <cell r="A187">
            <v>3245113</v>
          </cell>
          <cell r="B187" t="str">
            <v>Punjab CST Payable - Domestic Saless</v>
          </cell>
          <cell r="C187">
            <v>-5.7746130000000007E-2</v>
          </cell>
          <cell r="D187">
            <v>-1.683E-3</v>
          </cell>
          <cell r="E187">
            <v>-1.06921E-2</v>
          </cell>
          <cell r="F187">
            <v>0</v>
          </cell>
          <cell r="G187">
            <v>6.558493E-2</v>
          </cell>
          <cell r="H187">
            <v>0</v>
          </cell>
          <cell r="I187">
            <v>0</v>
          </cell>
          <cell r="J187">
            <v>0</v>
          </cell>
          <cell r="K187">
            <v>-4.5363000000000001E-3</v>
          </cell>
          <cell r="L187">
            <v>-6.9388939039072284E-18</v>
          </cell>
        </row>
        <row r="188">
          <cell r="A188">
            <v>3245117</v>
          </cell>
          <cell r="B188" t="str">
            <v>Madhya Pradesh CST Payable - Domestic Sales</v>
          </cell>
          <cell r="C188">
            <v>-3.7330000000000002E-4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1.0851739999999999E-3</v>
          </cell>
          <cell r="J188">
            <v>0</v>
          </cell>
          <cell r="K188">
            <v>7.1187399999999993E-4</v>
          </cell>
          <cell r="L188">
            <v>0</v>
          </cell>
        </row>
        <row r="189">
          <cell r="A189">
            <v>3245200</v>
          </cell>
          <cell r="B189" t="str">
            <v>Maharashtra Sales Tax Payable - Domestic Sales</v>
          </cell>
          <cell r="C189">
            <v>-0.92220298599999995</v>
          </cell>
          <cell r="D189">
            <v>-0.88191220000000003</v>
          </cell>
          <cell r="E189">
            <v>-0.78857712599999996</v>
          </cell>
          <cell r="F189">
            <v>-3.03158E-2</v>
          </cell>
          <cell r="G189">
            <v>1.259602141</v>
          </cell>
          <cell r="H189">
            <v>0</v>
          </cell>
          <cell r="I189">
            <v>-1.8936999999999999E-3</v>
          </cell>
          <cell r="J189">
            <v>0</v>
          </cell>
          <cell r="K189">
            <v>-1.365299671</v>
          </cell>
          <cell r="L189">
            <v>0</v>
          </cell>
        </row>
        <row r="190">
          <cell r="A190">
            <v>3245300</v>
          </cell>
          <cell r="B190" t="str">
            <v>Purchase Tax Payable</v>
          </cell>
          <cell r="C190">
            <v>-3.2188094</v>
          </cell>
          <cell r="D190">
            <v>-1.0090792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-4.2278886</v>
          </cell>
          <cell r="L190">
            <v>0</v>
          </cell>
        </row>
        <row r="191">
          <cell r="A191">
            <v>3245400</v>
          </cell>
          <cell r="B191" t="str">
            <v>Turnover Tax Payable</v>
          </cell>
          <cell r="C191">
            <v>-6.2700000000000006E-5</v>
          </cell>
          <cell r="D191">
            <v>0</v>
          </cell>
          <cell r="E191">
            <v>-0.11354720800000001</v>
          </cell>
          <cell r="F191">
            <v>-3.9436999999999996E-3</v>
          </cell>
          <cell r="G191">
            <v>-1.5712818</v>
          </cell>
          <cell r="H191">
            <v>0</v>
          </cell>
          <cell r="I191">
            <v>0.3124941</v>
          </cell>
          <cell r="J191">
            <v>0</v>
          </cell>
          <cell r="K191">
            <v>-1.376341308</v>
          </cell>
          <cell r="L191">
            <v>0</v>
          </cell>
        </row>
        <row r="192">
          <cell r="A192">
            <v>3245500</v>
          </cell>
          <cell r="B192" t="str">
            <v>Tamil Nadu Sales Tax Payable - Domestic Sales</v>
          </cell>
          <cell r="C192">
            <v>-0.1458689</v>
          </cell>
          <cell r="D192">
            <v>-3.9686399999999997E-2</v>
          </cell>
          <cell r="E192">
            <v>-9.6301800000000007E-2</v>
          </cell>
          <cell r="F192">
            <v>0</v>
          </cell>
          <cell r="G192">
            <v>4.2010000000000002E-4</v>
          </cell>
          <cell r="H192">
            <v>0</v>
          </cell>
          <cell r="I192">
            <v>-4.8219999999999997E-6</v>
          </cell>
          <cell r="J192">
            <v>0</v>
          </cell>
          <cell r="K192">
            <v>-0.28144182200000001</v>
          </cell>
          <cell r="L192">
            <v>0</v>
          </cell>
        </row>
        <row r="193">
          <cell r="A193">
            <v>3245510</v>
          </cell>
          <cell r="B193" t="str">
            <v>Haryana Sales Tax Payable - Domestic Sales</v>
          </cell>
          <cell r="C193">
            <v>-0.70263450000000005</v>
          </cell>
          <cell r="D193">
            <v>-1.4673200000000001E-2</v>
          </cell>
          <cell r="E193">
            <v>-0.30952469999999999</v>
          </cell>
          <cell r="F193">
            <v>0</v>
          </cell>
          <cell r="G193">
            <v>0.59981689999999999</v>
          </cell>
          <cell r="H193">
            <v>0</v>
          </cell>
          <cell r="I193">
            <v>0</v>
          </cell>
          <cell r="J193">
            <v>0</v>
          </cell>
          <cell r="K193">
            <v>-0.42701549999999999</v>
          </cell>
          <cell r="L193">
            <v>0</v>
          </cell>
        </row>
        <row r="194">
          <cell r="A194">
            <v>3245520</v>
          </cell>
          <cell r="B194" t="str">
            <v>Uttar Pradesh Sales Tax Payable - Domestic Sales</v>
          </cell>
          <cell r="C194">
            <v>-0.64086356900000008</v>
          </cell>
          <cell r="D194">
            <v>-9.1242699999999996E-2</v>
          </cell>
          <cell r="E194">
            <v>-0.61941763099999991</v>
          </cell>
          <cell r="F194">
            <v>0</v>
          </cell>
          <cell r="G194">
            <v>1.1645151279999999</v>
          </cell>
          <cell r="H194">
            <v>0</v>
          </cell>
          <cell r="I194">
            <v>-2.8861999999999998E-3</v>
          </cell>
          <cell r="J194">
            <v>0</v>
          </cell>
          <cell r="K194">
            <v>-0.189894972</v>
          </cell>
          <cell r="L194">
            <v>-2.2204460492503131E-16</v>
          </cell>
        </row>
        <row r="195">
          <cell r="A195">
            <v>3245530</v>
          </cell>
          <cell r="B195" t="str">
            <v>Karnataka Sales Tax Payable - Domestic Sales</v>
          </cell>
          <cell r="C195">
            <v>-0.52464149999999998</v>
          </cell>
          <cell r="D195">
            <v>-0.20376900000000001</v>
          </cell>
          <cell r="E195">
            <v>-0.46124949999999998</v>
          </cell>
          <cell r="F195">
            <v>0</v>
          </cell>
          <cell r="G195">
            <v>0.30325733999999999</v>
          </cell>
          <cell r="H195">
            <v>0</v>
          </cell>
          <cell r="I195">
            <v>0.231435</v>
          </cell>
          <cell r="J195">
            <v>0</v>
          </cell>
          <cell r="K195">
            <v>-0.65496765999999995</v>
          </cell>
          <cell r="L195">
            <v>0</v>
          </cell>
        </row>
        <row r="196">
          <cell r="A196">
            <v>3245550</v>
          </cell>
          <cell r="B196" t="str">
            <v>Silvassa Sales Tax Payable - Domestic Sales</v>
          </cell>
          <cell r="C196">
            <v>-5.9505500000000003E-2</v>
          </cell>
          <cell r="D196">
            <v>-5.7820999999999997E-2</v>
          </cell>
          <cell r="E196">
            <v>-3.2161299999999997E-2</v>
          </cell>
          <cell r="F196">
            <v>0</v>
          </cell>
          <cell r="G196">
            <v>4.2567099999999997E-2</v>
          </cell>
          <cell r="H196">
            <v>0</v>
          </cell>
          <cell r="I196">
            <v>0</v>
          </cell>
          <cell r="J196">
            <v>0</v>
          </cell>
          <cell r="K196">
            <v>-0.10692069999999999</v>
          </cell>
          <cell r="L196">
            <v>0</v>
          </cell>
        </row>
        <row r="197">
          <cell r="A197">
            <v>3245560</v>
          </cell>
          <cell r="B197" t="str">
            <v>Daman Sales Tax Payable - Domestic Sales</v>
          </cell>
          <cell r="C197">
            <v>-0.1923897</v>
          </cell>
          <cell r="D197">
            <v>-0.10943369999999999</v>
          </cell>
          <cell r="E197">
            <v>-0.1203116</v>
          </cell>
          <cell r="F197">
            <v>0</v>
          </cell>
          <cell r="G197">
            <v>0.13989385100000001</v>
          </cell>
          <cell r="H197">
            <v>0</v>
          </cell>
          <cell r="I197">
            <v>0</v>
          </cell>
          <cell r="J197">
            <v>0</v>
          </cell>
          <cell r="K197">
            <v>-0.28224114900000002</v>
          </cell>
          <cell r="L197">
            <v>0</v>
          </cell>
        </row>
        <row r="198">
          <cell r="A198">
            <v>3245570</v>
          </cell>
          <cell r="B198" t="str">
            <v>West Bengal Sales Tax Payable - Domestic Sales</v>
          </cell>
          <cell r="C198">
            <v>-4.2883711999999997E-2</v>
          </cell>
          <cell r="D198">
            <v>-2.630033E-2</v>
          </cell>
          <cell r="E198">
            <v>-7.841144999999999E-3</v>
          </cell>
          <cell r="F198">
            <v>0</v>
          </cell>
          <cell r="G198">
            <v>2.4807290999999999E-2</v>
          </cell>
          <cell r="H198">
            <v>0</v>
          </cell>
          <cell r="I198">
            <v>1.07283E-2</v>
          </cell>
          <cell r="J198">
            <v>0</v>
          </cell>
          <cell r="K198">
            <v>-4.1489596000000004E-2</v>
          </cell>
          <cell r="L198">
            <v>0</v>
          </cell>
        </row>
        <row r="199">
          <cell r="A199">
            <v>3245580</v>
          </cell>
          <cell r="B199" t="str">
            <v>Delhi Sales Tax Payable - Domestic Sales</v>
          </cell>
          <cell r="C199">
            <v>-8.7338199999999998E-3</v>
          </cell>
          <cell r="D199">
            <v>-1.201E-3</v>
          </cell>
          <cell r="E199">
            <v>-1.390437E-3</v>
          </cell>
          <cell r="F199">
            <v>0</v>
          </cell>
          <cell r="G199">
            <v>4.3473569999999996E-3</v>
          </cell>
          <cell r="H199">
            <v>0</v>
          </cell>
          <cell r="I199">
            <v>0</v>
          </cell>
          <cell r="J199">
            <v>0</v>
          </cell>
          <cell r="K199">
            <v>-6.9779000000000004E-3</v>
          </cell>
          <cell r="L199">
            <v>0</v>
          </cell>
        </row>
        <row r="200">
          <cell r="A200">
            <v>3245590</v>
          </cell>
          <cell r="B200" t="str">
            <v>Andra Pradesh Sales Tax Payable - Domestic Sales</v>
          </cell>
          <cell r="C200">
            <v>-5.0658080999999999</v>
          </cell>
          <cell r="D200">
            <v>-1.5165055000000001</v>
          </cell>
          <cell r="E200">
            <v>-2.0496162</v>
          </cell>
          <cell r="F200">
            <v>0</v>
          </cell>
          <cell r="G200">
            <v>5.8709770479999994</v>
          </cell>
          <cell r="H200">
            <v>0</v>
          </cell>
          <cell r="I200">
            <v>1.4235902</v>
          </cell>
          <cell r="J200">
            <v>0</v>
          </cell>
          <cell r="K200">
            <v>-1.3373625519999999</v>
          </cell>
          <cell r="L200">
            <v>0</v>
          </cell>
        </row>
        <row r="201">
          <cell r="A201">
            <v>3245600</v>
          </cell>
          <cell r="B201" t="str">
            <v>Punjab Sales Tax Payable - Domestic Sales</v>
          </cell>
          <cell r="C201">
            <v>-4.6835999999999996E-3</v>
          </cell>
          <cell r="D201">
            <v>0</v>
          </cell>
          <cell r="E201">
            <v>-9.4180000000000002E-4</v>
          </cell>
          <cell r="F201">
            <v>0</v>
          </cell>
          <cell r="G201">
            <v>6.5361580000000002E-3</v>
          </cell>
          <cell r="H201">
            <v>0</v>
          </cell>
          <cell r="I201">
            <v>-3.6422999999999998E-3</v>
          </cell>
          <cell r="J201">
            <v>0</v>
          </cell>
          <cell r="K201">
            <v>-2.731542E-3</v>
          </cell>
          <cell r="L201">
            <v>0</v>
          </cell>
        </row>
        <row r="202">
          <cell r="A202">
            <v>3245640</v>
          </cell>
          <cell r="B202" t="str">
            <v>Madhya Pradesh Sales Tax Payable - Domestic Sales</v>
          </cell>
          <cell r="C202">
            <v>-2.6967340000000003E-2</v>
          </cell>
          <cell r="D202">
            <v>-1.3037000000000001E-3</v>
          </cell>
          <cell r="E202">
            <v>-2.5348130999999999E-2</v>
          </cell>
          <cell r="F202">
            <v>0</v>
          </cell>
          <cell r="G202">
            <v>0</v>
          </cell>
          <cell r="H202">
            <v>0</v>
          </cell>
          <cell r="I202">
            <v>1.3924E-3</v>
          </cell>
          <cell r="J202">
            <v>0</v>
          </cell>
          <cell r="K202">
            <v>-5.2226771000000005E-2</v>
          </cell>
          <cell r="L202">
            <v>0</v>
          </cell>
        </row>
        <row r="203">
          <cell r="A203">
            <v>3246000</v>
          </cell>
          <cell r="B203" t="str">
            <v>Service Tax Payable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A204">
            <v>3255000</v>
          </cell>
          <cell r="B204" t="str">
            <v>TDS - Employees</v>
          </cell>
          <cell r="C204">
            <v>-2.6506514000000001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-2.6506514000000001</v>
          </cell>
          <cell r="L204">
            <v>0</v>
          </cell>
        </row>
        <row r="205">
          <cell r="A205">
            <v>3255015</v>
          </cell>
          <cell r="B205" t="str">
            <v>TDS - Payments to Contractors</v>
          </cell>
          <cell r="C205">
            <v>-6.8641800000000003E-2</v>
          </cell>
          <cell r="D205">
            <v>-0.27922930000000001</v>
          </cell>
          <cell r="E205">
            <v>-0.1204908</v>
          </cell>
          <cell r="F205">
            <v>-1.49648E-2</v>
          </cell>
          <cell r="G205">
            <v>-0.89670401500000008</v>
          </cell>
          <cell r="H205">
            <v>0</v>
          </cell>
          <cell r="I205">
            <v>0.96073303599999993</v>
          </cell>
          <cell r="J205">
            <v>0</v>
          </cell>
          <cell r="K205">
            <v>-0.41929767899999998</v>
          </cell>
          <cell r="L205">
            <v>0</v>
          </cell>
        </row>
        <row r="206">
          <cell r="A206">
            <v>3255020</v>
          </cell>
          <cell r="B206" t="str">
            <v>TDS - Interest on Securities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-9.2500000000000004E-4</v>
          </cell>
          <cell r="H206">
            <v>0</v>
          </cell>
          <cell r="I206">
            <v>9.2500000000000004E-4</v>
          </cell>
          <cell r="J206">
            <v>0</v>
          </cell>
          <cell r="K206">
            <v>0</v>
          </cell>
          <cell r="L206">
            <v>0</v>
          </cell>
        </row>
        <row r="207">
          <cell r="A207">
            <v>3255025</v>
          </cell>
          <cell r="B207" t="str">
            <v>TDS - Other Interest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-7.8281400000000001E-2</v>
          </cell>
          <cell r="H207">
            <v>0</v>
          </cell>
          <cell r="I207">
            <v>2.0604999999999998E-2</v>
          </cell>
          <cell r="J207">
            <v>0</v>
          </cell>
          <cell r="K207">
            <v>-5.7676400000000003E-2</v>
          </cell>
          <cell r="L207">
            <v>0</v>
          </cell>
        </row>
        <row r="208">
          <cell r="A208">
            <v>3255033</v>
          </cell>
          <cell r="B208" t="str">
            <v>TDS - Works Contract  Tax - Head Office</v>
          </cell>
          <cell r="C208">
            <v>0</v>
          </cell>
          <cell r="D208">
            <v>0</v>
          </cell>
          <cell r="E208">
            <v>-4.0945700000000002E-2</v>
          </cell>
          <cell r="F208">
            <v>-1.1890299999999999E-2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-5.2836000000000001E-2</v>
          </cell>
          <cell r="L208">
            <v>0</v>
          </cell>
        </row>
        <row r="209">
          <cell r="A209">
            <v>3255040</v>
          </cell>
          <cell r="B209" t="str">
            <v>TDS - Technical Know How (DTA)</v>
          </cell>
          <cell r="C209">
            <v>1.40471E-2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1.40471E-2</v>
          </cell>
          <cell r="L209">
            <v>0</v>
          </cell>
        </row>
        <row r="210">
          <cell r="A210">
            <v>3255055</v>
          </cell>
          <cell r="B210" t="str">
            <v>TDS - Rent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-0.25344090000000002</v>
          </cell>
          <cell r="H210">
            <v>0</v>
          </cell>
          <cell r="I210">
            <v>9.7000699999999995E-2</v>
          </cell>
          <cell r="J210">
            <v>0</v>
          </cell>
          <cell r="K210">
            <v>-0.1564402</v>
          </cell>
          <cell r="L210">
            <v>0</v>
          </cell>
        </row>
        <row r="211">
          <cell r="A211">
            <v>3255065</v>
          </cell>
          <cell r="B211" t="str">
            <v>TDS - Professional Fees</v>
          </cell>
          <cell r="C211">
            <v>-2.8579E-2</v>
          </cell>
          <cell r="D211">
            <v>-3.0436000000000001E-2</v>
          </cell>
          <cell r="E211">
            <v>-7.9288999999999991E-3</v>
          </cell>
          <cell r="F211">
            <v>-1.8082E-3</v>
          </cell>
          <cell r="G211">
            <v>-5.3597780000000005E-2</v>
          </cell>
          <cell r="H211">
            <v>-3.3735500000000002E-2</v>
          </cell>
          <cell r="I211">
            <v>6.0577499999999999E-2</v>
          </cell>
          <cell r="J211">
            <v>0</v>
          </cell>
          <cell r="K211">
            <v>-9.5507880000000003E-2</v>
          </cell>
          <cell r="L211">
            <v>0</v>
          </cell>
        </row>
        <row r="212">
          <cell r="A212">
            <v>3255075</v>
          </cell>
          <cell r="B212" t="str">
            <v>TDS - Brokerage &amp; Commission</v>
          </cell>
          <cell r="C212">
            <v>-7.7000000000000001E-5</v>
          </cell>
          <cell r="D212">
            <v>0</v>
          </cell>
          <cell r="E212">
            <v>-9.09E-5</v>
          </cell>
          <cell r="F212">
            <v>0</v>
          </cell>
          <cell r="G212">
            <v>-2.2816999999999998E-3</v>
          </cell>
          <cell r="H212">
            <v>0</v>
          </cell>
          <cell r="I212">
            <v>-0.158858</v>
          </cell>
          <cell r="J212">
            <v>0</v>
          </cell>
          <cell r="K212">
            <v>-0.1613076</v>
          </cell>
          <cell r="L212">
            <v>0</v>
          </cell>
        </row>
        <row r="213">
          <cell r="A213">
            <v>3255500</v>
          </cell>
          <cell r="B213" t="str">
            <v>Collection of Tax at Source on Specified Goods</v>
          </cell>
          <cell r="C213">
            <v>-2.5280000000000002E-4</v>
          </cell>
          <cell r="D213">
            <v>-5.6999999999999996E-6</v>
          </cell>
          <cell r="E213">
            <v>-1.7386999999999999E-3</v>
          </cell>
          <cell r="F213">
            <v>-1.3420000000000001E-4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-2.1313999999999999E-3</v>
          </cell>
          <cell r="L213">
            <v>0</v>
          </cell>
        </row>
        <row r="214">
          <cell r="A214">
            <v>3257500</v>
          </cell>
          <cell r="B214" t="str">
            <v>Entry Tax Payable</v>
          </cell>
          <cell r="C214">
            <v>-1.997137E-3</v>
          </cell>
          <cell r="D214">
            <v>-8.8127700000000008E-4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-2.8784140000000001E-3</v>
          </cell>
          <cell r="L214">
            <v>0</v>
          </cell>
        </row>
        <row r="215">
          <cell r="A215">
            <v>3257600</v>
          </cell>
          <cell r="B215" t="str">
            <v>Cess Payable</v>
          </cell>
          <cell r="C215">
            <v>-1.9497E-3</v>
          </cell>
          <cell r="D215">
            <v>-1.8223E-3</v>
          </cell>
          <cell r="E215">
            <v>-2.3411E-3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-6.1130999999999998E-3</v>
          </cell>
          <cell r="L215">
            <v>0</v>
          </cell>
        </row>
        <row r="216">
          <cell r="A216">
            <v>3270010</v>
          </cell>
          <cell r="B216" t="str">
            <v>Unclaimed Dividend On Equity Shares - MP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-3.80825835</v>
          </cell>
          <cell r="H216">
            <v>0.76417453000000002</v>
          </cell>
          <cell r="I216">
            <v>0.23244754500000001</v>
          </cell>
          <cell r="J216">
            <v>0</v>
          </cell>
          <cell r="K216">
            <v>-2.8116362750000001</v>
          </cell>
          <cell r="L216">
            <v>0</v>
          </cell>
        </row>
        <row r="217">
          <cell r="A217">
            <v>3275010</v>
          </cell>
          <cell r="B217" t="str">
            <v>Interest Payable - Accrued But Not Due (Non TRTM)</v>
          </cell>
          <cell r="C217">
            <v>0</v>
          </cell>
          <cell r="D217">
            <v>-29.431957100999998</v>
          </cell>
          <cell r="E217">
            <v>-0.6935422</v>
          </cell>
          <cell r="F217">
            <v>0</v>
          </cell>
          <cell r="G217">
            <v>0</v>
          </cell>
          <cell r="H217">
            <v>-2.7943827260000003</v>
          </cell>
          <cell r="I217">
            <v>0</v>
          </cell>
          <cell r="J217">
            <v>0</v>
          </cell>
          <cell r="K217">
            <v>-32.919882027</v>
          </cell>
          <cell r="L217">
            <v>0</v>
          </cell>
        </row>
        <row r="218">
          <cell r="A218">
            <v>3275050</v>
          </cell>
          <cell r="B218" t="str">
            <v>Interest Payable - Accrued And Due (Non TRTM)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>
            <v>3275100</v>
          </cell>
          <cell r="B219" t="str">
            <v>Interest Payable on Debentures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-0.55559403299999999</v>
          </cell>
          <cell r="H219">
            <v>0.10409980000000001</v>
          </cell>
          <cell r="I219">
            <v>0</v>
          </cell>
          <cell r="J219">
            <v>0</v>
          </cell>
          <cell r="K219">
            <v>-0.45149423300000002</v>
          </cell>
          <cell r="L219">
            <v>0</v>
          </cell>
        </row>
        <row r="220">
          <cell r="A220">
            <v>3275110</v>
          </cell>
          <cell r="B220" t="str">
            <v>Interest Payable on Public Deposits</v>
          </cell>
          <cell r="C220">
            <v>-6.69E-5</v>
          </cell>
          <cell r="D220">
            <v>0</v>
          </cell>
          <cell r="E220">
            <v>0</v>
          </cell>
          <cell r="F220">
            <v>0</v>
          </cell>
          <cell r="G220">
            <v>1.3369360000000002E-3</v>
          </cell>
          <cell r="H220">
            <v>-7.4623682999999996E-2</v>
          </cell>
          <cell r="I220">
            <v>0</v>
          </cell>
          <cell r="J220">
            <v>0</v>
          </cell>
          <cell r="K220">
            <v>-7.3353646999999994E-2</v>
          </cell>
          <cell r="L220">
            <v>0</v>
          </cell>
        </row>
        <row r="221">
          <cell r="A221">
            <v>3290200</v>
          </cell>
          <cell r="B221" t="str">
            <v>Unclaimed Instalements - Non Convertible Debenture</v>
          </cell>
          <cell r="C221">
            <v>-2.0000000000000001E-4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-1.4263357999999999</v>
          </cell>
          <cell r="I221">
            <v>0</v>
          </cell>
          <cell r="J221">
            <v>0</v>
          </cell>
          <cell r="K221">
            <v>-1.4265357999999999</v>
          </cell>
          <cell r="L221">
            <v>0</v>
          </cell>
        </row>
        <row r="222">
          <cell r="A222">
            <v>3290210</v>
          </cell>
          <cell r="B222" t="str">
            <v>Unclaimed Instalments - Bonds/Deposits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-1.9573E-2</v>
          </cell>
          <cell r="I222">
            <v>0</v>
          </cell>
          <cell r="J222">
            <v>0</v>
          </cell>
          <cell r="K222">
            <v>-1.9573E-2</v>
          </cell>
          <cell r="L222">
            <v>0</v>
          </cell>
        </row>
        <row r="223">
          <cell r="A223">
            <v>3290570</v>
          </cell>
          <cell r="B223" t="str">
            <v>Liability for Financial Lease</v>
          </cell>
          <cell r="C223">
            <v>0</v>
          </cell>
          <cell r="D223">
            <v>-527.91294549999998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-527.91294549999998</v>
          </cell>
          <cell r="L223">
            <v>0</v>
          </cell>
        </row>
        <row r="224">
          <cell r="A224">
            <v>3290800</v>
          </cell>
          <cell r="B224" t="str">
            <v>Unencashed/Stale Cheques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</row>
        <row r="225">
          <cell r="A225">
            <v>3290900</v>
          </cell>
          <cell r="B225" t="str">
            <v>Current Liabilities-Others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-1.3566829999999998E-2</v>
          </cell>
          <cell r="H225">
            <v>0</v>
          </cell>
          <cell r="I225">
            <v>0</v>
          </cell>
          <cell r="J225">
            <v>0</v>
          </cell>
          <cell r="K225">
            <v>-1.3566829999999998E-2</v>
          </cell>
          <cell r="L225">
            <v>0</v>
          </cell>
        </row>
        <row r="226">
          <cell r="A226">
            <v>3601000</v>
          </cell>
          <cell r="B226" t="str">
            <v>Cum.Depn - Leasehold Land</v>
          </cell>
          <cell r="C226">
            <v>-1.1420860210000001</v>
          </cell>
          <cell r="D226">
            <v>-1.4455464710000001</v>
          </cell>
          <cell r="E226">
            <v>-3.2741423119999999</v>
          </cell>
          <cell r="F226">
            <v>-0.43453166300000001</v>
          </cell>
          <cell r="G226">
            <v>-0.75419923099999997</v>
          </cell>
          <cell r="H226">
            <v>0</v>
          </cell>
          <cell r="I226">
            <v>0</v>
          </cell>
          <cell r="J226">
            <v>0</v>
          </cell>
          <cell r="K226">
            <v>-7.0505056980000003</v>
          </cell>
          <cell r="L226">
            <v>0</v>
          </cell>
        </row>
        <row r="227">
          <cell r="A227">
            <v>3601100</v>
          </cell>
          <cell r="B227" t="str">
            <v>Cum.Depn - Leasehold Land - Manual Posting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A228">
            <v>3603000</v>
          </cell>
          <cell r="B228" t="str">
            <v>Cum.Depn - Railway Sidings</v>
          </cell>
          <cell r="C228">
            <v>-0.82587910499999995</v>
          </cell>
          <cell r="D228">
            <v>0</v>
          </cell>
          <cell r="E228">
            <v>-1.43809912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-2.2639782249999998</v>
          </cell>
          <cell r="L228">
            <v>0</v>
          </cell>
        </row>
        <row r="229">
          <cell r="A229">
            <v>3603100</v>
          </cell>
          <cell r="B229" t="str">
            <v>Cum.Depn - Railway Sidings Manual Posting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</row>
        <row r="230">
          <cell r="A230">
            <v>3605000</v>
          </cell>
          <cell r="B230" t="str">
            <v>Cum.Depn - Buildings</v>
          </cell>
          <cell r="C230">
            <v>-44.929172588</v>
          </cell>
          <cell r="D230">
            <v>-31.206181977999996</v>
          </cell>
          <cell r="E230">
            <v>-40.245354142000004</v>
          </cell>
          <cell r="F230">
            <v>-1.7597376399999998</v>
          </cell>
          <cell r="G230">
            <v>-7.1443264690000001</v>
          </cell>
          <cell r="H230">
            <v>0</v>
          </cell>
          <cell r="I230">
            <v>-3E-9</v>
          </cell>
          <cell r="J230">
            <v>0</v>
          </cell>
          <cell r="K230">
            <v>-125.28477282</v>
          </cell>
          <cell r="L230">
            <v>0</v>
          </cell>
        </row>
        <row r="231">
          <cell r="A231">
            <v>3605100</v>
          </cell>
          <cell r="B231" t="str">
            <v>Cum.Depn - Buildings manual posting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</row>
        <row r="232">
          <cell r="A232">
            <v>3606000</v>
          </cell>
          <cell r="B232" t="str">
            <v>Cum.Depn - Plant &amp; Machinery</v>
          </cell>
          <cell r="C232">
            <v>-1118.7502317989999</v>
          </cell>
          <cell r="D232">
            <v>-1247.0579269280001</v>
          </cell>
          <cell r="E232">
            <v>-1590.5275931690001</v>
          </cell>
          <cell r="F232">
            <v>-5.5705777960000002</v>
          </cell>
          <cell r="G232">
            <v>-11.588312166</v>
          </cell>
          <cell r="H232">
            <v>0</v>
          </cell>
          <cell r="I232">
            <v>0</v>
          </cell>
          <cell r="J232">
            <v>0</v>
          </cell>
          <cell r="K232">
            <v>-3973.4946418580003</v>
          </cell>
          <cell r="L232">
            <v>0</v>
          </cell>
        </row>
        <row r="233">
          <cell r="A233">
            <v>3606100</v>
          </cell>
          <cell r="B233" t="str">
            <v>Cum.Depn - Plant &amp; Machinery - Manual Posting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A234">
            <v>3607000</v>
          </cell>
          <cell r="B234" t="str">
            <v>Cum.Depn - Electrical Installations</v>
          </cell>
          <cell r="C234">
            <v>-0.22717266699999999</v>
          </cell>
          <cell r="D234">
            <v>-3.4920980000000003E-3</v>
          </cell>
          <cell r="E234">
            <v>-0.30806291699999999</v>
          </cell>
          <cell r="F234">
            <v>0</v>
          </cell>
          <cell r="G234">
            <v>-9.7782399999999997E-4</v>
          </cell>
          <cell r="H234">
            <v>0</v>
          </cell>
          <cell r="I234">
            <v>0</v>
          </cell>
          <cell r="J234">
            <v>0</v>
          </cell>
          <cell r="K234">
            <v>-0.539705506</v>
          </cell>
          <cell r="L234">
            <v>0</v>
          </cell>
        </row>
        <row r="235">
          <cell r="A235">
            <v>3608000</v>
          </cell>
          <cell r="B235" t="str">
            <v>Cum.Depn - Equipments</v>
          </cell>
          <cell r="C235">
            <v>-0.27575593199999998</v>
          </cell>
          <cell r="D235">
            <v>-3.4022735520000005</v>
          </cell>
          <cell r="E235">
            <v>-5.2605194340000008</v>
          </cell>
          <cell r="F235">
            <v>0</v>
          </cell>
          <cell r="G235">
            <v>-3.0217240000000003E-2</v>
          </cell>
          <cell r="H235">
            <v>0</v>
          </cell>
          <cell r="I235">
            <v>0</v>
          </cell>
          <cell r="J235">
            <v>0</v>
          </cell>
          <cell r="K235">
            <v>-8.9687661579999993</v>
          </cell>
          <cell r="L235">
            <v>0</v>
          </cell>
        </row>
        <row r="236">
          <cell r="A236">
            <v>3608100</v>
          </cell>
          <cell r="B236" t="str">
            <v>Cum.Depn - Equipments - Manual Posting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A237">
            <v>3609000</v>
          </cell>
          <cell r="B237" t="str">
            <v>Cum.Depn - Furniture &amp; Fixtures</v>
          </cell>
          <cell r="C237">
            <v>-42.274159904000001</v>
          </cell>
          <cell r="D237">
            <v>-3.707778147</v>
          </cell>
          <cell r="E237">
            <v>-4.8483603119999996</v>
          </cell>
          <cell r="F237">
            <v>-1.7100423820000001</v>
          </cell>
          <cell r="G237">
            <v>-30.592130977999997</v>
          </cell>
          <cell r="H237">
            <v>0</v>
          </cell>
          <cell r="I237">
            <v>0</v>
          </cell>
          <cell r="J237">
            <v>0</v>
          </cell>
          <cell r="K237">
            <v>-83.132471723000009</v>
          </cell>
          <cell r="L237">
            <v>0</v>
          </cell>
        </row>
        <row r="238">
          <cell r="A238">
            <v>3609100</v>
          </cell>
          <cell r="B238" t="str">
            <v>Cum.Depn - Furniture &amp; Fixtures - Manual Posting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A239">
            <v>3610000</v>
          </cell>
          <cell r="B239" t="str">
            <v>Cum.Depn - Vehicles</v>
          </cell>
          <cell r="C239">
            <v>-8.4613831790000003</v>
          </cell>
          <cell r="D239">
            <v>-1.7162970640000001</v>
          </cell>
          <cell r="E239">
            <v>-3.9077097159999998</v>
          </cell>
          <cell r="F239">
            <v>-0.14857405000000001</v>
          </cell>
          <cell r="G239">
            <v>-0.35103553300000001</v>
          </cell>
          <cell r="H239">
            <v>0</v>
          </cell>
          <cell r="I239">
            <v>0</v>
          </cell>
          <cell r="J239">
            <v>0</v>
          </cell>
          <cell r="K239">
            <v>-14.584999541999998</v>
          </cell>
          <cell r="L239">
            <v>0</v>
          </cell>
        </row>
        <row r="240">
          <cell r="A240">
            <v>3610100</v>
          </cell>
          <cell r="B240" t="str">
            <v>Cum.Depn - Vehicles - Manual Posting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A241">
            <v>3613000</v>
          </cell>
          <cell r="B241" t="str">
            <v>Cum.Depn - Jetties</v>
          </cell>
          <cell r="C241">
            <v>0</v>
          </cell>
          <cell r="D241">
            <v>-45.664397527999995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-45.664397527999995</v>
          </cell>
          <cell r="L241">
            <v>0</v>
          </cell>
        </row>
        <row r="242">
          <cell r="A242">
            <v>3613100</v>
          </cell>
          <cell r="B242" t="str">
            <v>Cum.Depn - Jetties - Manual Posting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</row>
        <row r="243">
          <cell r="A243">
            <v>3700000</v>
          </cell>
          <cell r="B243" t="str">
            <v>Provision For Wealth Tax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-0.16897100000000001</v>
          </cell>
          <cell r="H243">
            <v>0</v>
          </cell>
          <cell r="I243">
            <v>-6.7100000000000007E-2</v>
          </cell>
          <cell r="J243">
            <v>0</v>
          </cell>
          <cell r="K243">
            <v>-0.236071</v>
          </cell>
          <cell r="L243">
            <v>0</v>
          </cell>
        </row>
        <row r="244">
          <cell r="A244">
            <v>3705000</v>
          </cell>
          <cell r="B244" t="str">
            <v>Provision For Income Tax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-474.29478810000001</v>
          </cell>
          <cell r="H244">
            <v>0</v>
          </cell>
          <cell r="I244">
            <v>0</v>
          </cell>
          <cell r="J244">
            <v>0</v>
          </cell>
          <cell r="K244">
            <v>-474.29478810000001</v>
          </cell>
          <cell r="L244">
            <v>0</v>
          </cell>
        </row>
        <row r="245">
          <cell r="A245">
            <v>3705100</v>
          </cell>
          <cell r="B245" t="str">
            <v>Provision For Deferred Tax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-1081.1564000000001</v>
          </cell>
          <cell r="H245">
            <v>0</v>
          </cell>
          <cell r="I245">
            <v>0</v>
          </cell>
          <cell r="J245">
            <v>0</v>
          </cell>
          <cell r="K245">
            <v>-1081.1564000000001</v>
          </cell>
          <cell r="L245">
            <v>0</v>
          </cell>
        </row>
        <row r="246">
          <cell r="A246">
            <v>3720000</v>
          </cell>
          <cell r="B246" t="str">
            <v>Provision For Leave Encashment</v>
          </cell>
          <cell r="C246">
            <v>-58.679118366999994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-58.679118366999994</v>
          </cell>
          <cell r="L246">
            <v>0</v>
          </cell>
        </row>
        <row r="247">
          <cell r="A247">
            <v>3725000</v>
          </cell>
          <cell r="B247" t="str">
            <v>Proposed Dividend - Equity  Shares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-62.056399999999996</v>
          </cell>
          <cell r="H247">
            <v>0</v>
          </cell>
          <cell r="I247">
            <v>0</v>
          </cell>
          <cell r="J247">
            <v>0</v>
          </cell>
          <cell r="K247">
            <v>-62.056399999999996</v>
          </cell>
          <cell r="L247">
            <v>0</v>
          </cell>
        </row>
        <row r="248">
          <cell r="A248">
            <v>3730000</v>
          </cell>
          <cell r="B248" t="str">
            <v>Provision for Tax On Dividend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-7.9509999999999996</v>
          </cell>
          <cell r="H248">
            <v>0</v>
          </cell>
          <cell r="I248">
            <v>0</v>
          </cell>
          <cell r="J248">
            <v>0</v>
          </cell>
          <cell r="K248">
            <v>-7.9509999999999996</v>
          </cell>
          <cell r="L248">
            <v>0</v>
          </cell>
        </row>
        <row r="249">
          <cell r="A249">
            <v>4001000</v>
          </cell>
          <cell r="B249" t="str">
            <v>Gross Block-Leasehold Land</v>
          </cell>
          <cell r="C249">
            <v>6.7284842349999998</v>
          </cell>
          <cell r="D249">
            <v>12.6867959</v>
          </cell>
          <cell r="E249">
            <v>19.894969618000001</v>
          </cell>
          <cell r="F249">
            <v>2.1453514999999999</v>
          </cell>
          <cell r="G249">
            <v>5.7963469779999999</v>
          </cell>
          <cell r="H249">
            <v>0</v>
          </cell>
          <cell r="I249">
            <v>0</v>
          </cell>
          <cell r="J249">
            <v>0</v>
          </cell>
          <cell r="K249">
            <v>47.251948231</v>
          </cell>
          <cell r="L249">
            <v>0</v>
          </cell>
        </row>
        <row r="250">
          <cell r="A250">
            <v>4001100</v>
          </cell>
          <cell r="B250" t="str">
            <v>Gross Block-Leasehold Land - Manual Posting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A251">
            <v>4002000</v>
          </cell>
          <cell r="B251" t="str">
            <v>Gross Block-Freehold Land</v>
          </cell>
          <cell r="C251">
            <v>4.4882211349999999</v>
          </cell>
          <cell r="D251">
            <v>39.428406199999998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43.916627335000001</v>
          </cell>
          <cell r="L251">
            <v>0</v>
          </cell>
        </row>
        <row r="252">
          <cell r="A252">
            <v>4002100</v>
          </cell>
          <cell r="B252" t="str">
            <v>Gross Block-Freehold Land - Manual Posting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>
            <v>4003000</v>
          </cell>
          <cell r="B253" t="str">
            <v>Gross Block-Railway Sidings</v>
          </cell>
          <cell r="C253">
            <v>0.86932173499999998</v>
          </cell>
          <cell r="D253">
            <v>0</v>
          </cell>
          <cell r="E253">
            <v>2.1966632590000001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3.0659849940000004</v>
          </cell>
          <cell r="L253">
            <v>0</v>
          </cell>
        </row>
        <row r="254">
          <cell r="A254">
            <v>4003100</v>
          </cell>
          <cell r="B254" t="str">
            <v>Gross Block-Railway Sidings Manual Posting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A255">
            <v>4005000</v>
          </cell>
          <cell r="B255" t="str">
            <v>Gross Block-Buildings</v>
          </cell>
          <cell r="C255">
            <v>99.388651533000001</v>
          </cell>
          <cell r="D255">
            <v>272.08185828800003</v>
          </cell>
          <cell r="E255">
            <v>157.41458526400001</v>
          </cell>
          <cell r="F255">
            <v>4.6062352000000004</v>
          </cell>
          <cell r="G255">
            <v>21.738471641</v>
          </cell>
          <cell r="H255">
            <v>0</v>
          </cell>
          <cell r="I255">
            <v>0</v>
          </cell>
          <cell r="J255">
            <v>0</v>
          </cell>
          <cell r="K255">
            <v>555.22980192600005</v>
          </cell>
          <cell r="L255">
            <v>0</v>
          </cell>
        </row>
        <row r="256">
          <cell r="A256">
            <v>4005100</v>
          </cell>
          <cell r="B256" t="str">
            <v>Gross Block-Buildings - Manual Posting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A257">
            <v>4006000</v>
          </cell>
          <cell r="B257" t="str">
            <v>Gross Block-Plant &amp; Machinery</v>
          </cell>
          <cell r="C257">
            <v>1341.6975389479999</v>
          </cell>
          <cell r="D257">
            <v>4867.8326089029997</v>
          </cell>
          <cell r="E257">
            <v>2559.6172111259998</v>
          </cell>
          <cell r="F257">
            <v>8.4772898730000001</v>
          </cell>
          <cell r="G257">
            <v>13.810720433000002</v>
          </cell>
          <cell r="H257">
            <v>0</v>
          </cell>
          <cell r="I257">
            <v>0</v>
          </cell>
          <cell r="J257">
            <v>0</v>
          </cell>
          <cell r="K257">
            <v>8791.4353692830009</v>
          </cell>
          <cell r="L257">
            <v>0</v>
          </cell>
        </row>
        <row r="258">
          <cell r="A258">
            <v>4006100</v>
          </cell>
          <cell r="B258" t="str">
            <v>Gross Block-Plant &amp; Machinery - Manual Posting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9">
          <cell r="A259">
            <v>4007000</v>
          </cell>
          <cell r="B259" t="str">
            <v>Gross Block-Electrical Installations</v>
          </cell>
          <cell r="C259">
            <v>0.26739489399999999</v>
          </cell>
          <cell r="D259">
            <v>3.1619300000000003E-2</v>
          </cell>
          <cell r="E259">
            <v>0.57658852999999999</v>
          </cell>
          <cell r="F259">
            <v>0</v>
          </cell>
          <cell r="G259">
            <v>7.3534999999999998E-3</v>
          </cell>
          <cell r="H259">
            <v>0</v>
          </cell>
          <cell r="I259">
            <v>0</v>
          </cell>
          <cell r="J259">
            <v>0</v>
          </cell>
          <cell r="K259">
            <v>0.88295622400000007</v>
          </cell>
          <cell r="L259">
            <v>0</v>
          </cell>
        </row>
        <row r="260">
          <cell r="A260">
            <v>4007100</v>
          </cell>
          <cell r="B260" t="str">
            <v>Gross Block-Electrical Instns.- Manual Posting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</row>
        <row r="261">
          <cell r="A261">
            <v>4008000</v>
          </cell>
          <cell r="B261" t="str">
            <v>Gross Block-Equipments</v>
          </cell>
          <cell r="C261">
            <v>2.9515553359999998</v>
          </cell>
          <cell r="D261">
            <v>11.077072226</v>
          </cell>
          <cell r="E261">
            <v>13.844182844999999</v>
          </cell>
          <cell r="F261">
            <v>0</v>
          </cell>
          <cell r="G261">
            <v>0.47194575300000002</v>
          </cell>
          <cell r="H261">
            <v>0</v>
          </cell>
          <cell r="I261">
            <v>0</v>
          </cell>
          <cell r="J261">
            <v>0</v>
          </cell>
          <cell r="K261">
            <v>28.344756160000003</v>
          </cell>
          <cell r="L261">
            <v>0</v>
          </cell>
        </row>
        <row r="262">
          <cell r="A262">
            <v>4008100</v>
          </cell>
          <cell r="B262" t="str">
            <v>Gross Block-Equipments - Manual Posting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A263">
            <v>4009000</v>
          </cell>
          <cell r="B263" t="str">
            <v>Gross Block-Furniture &amp; Fixtures</v>
          </cell>
          <cell r="C263">
            <v>51.531056659000001</v>
          </cell>
          <cell r="D263">
            <v>7.9126508810000002</v>
          </cell>
          <cell r="E263">
            <v>6.6372394679999998</v>
          </cell>
          <cell r="F263">
            <v>2.4371550760000003</v>
          </cell>
          <cell r="G263">
            <v>41.098965699000004</v>
          </cell>
          <cell r="H263">
            <v>0</v>
          </cell>
          <cell r="I263">
            <v>0</v>
          </cell>
          <cell r="J263">
            <v>0</v>
          </cell>
          <cell r="K263">
            <v>109.617067783</v>
          </cell>
          <cell r="L263">
            <v>0</v>
          </cell>
        </row>
        <row r="264">
          <cell r="A264">
            <v>4009100</v>
          </cell>
          <cell r="B264" t="str">
            <v>Gross Block-Furniture &amp; Fixtures - Manual Posting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A265">
            <v>4010000</v>
          </cell>
          <cell r="B265" t="str">
            <v>Gross Block-Vehicles</v>
          </cell>
          <cell r="C265">
            <v>10.265683652</v>
          </cell>
          <cell r="D265">
            <v>2.185919594</v>
          </cell>
          <cell r="E265">
            <v>4.3933068329999996</v>
          </cell>
          <cell r="F265">
            <v>0.27397686800000004</v>
          </cell>
          <cell r="G265">
            <v>0.46392333299999999</v>
          </cell>
          <cell r="H265">
            <v>0</v>
          </cell>
          <cell r="I265">
            <v>0</v>
          </cell>
          <cell r="J265">
            <v>0</v>
          </cell>
          <cell r="K265">
            <v>17.58281028</v>
          </cell>
          <cell r="L265">
            <v>0</v>
          </cell>
        </row>
        <row r="266">
          <cell r="A266">
            <v>4010100</v>
          </cell>
          <cell r="B266" t="str">
            <v>Gross Block - Vehicles - Manual Posting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A267">
            <v>4013000</v>
          </cell>
          <cell r="B267" t="str">
            <v>Gross Block-Jetties</v>
          </cell>
          <cell r="C267">
            <v>0</v>
          </cell>
          <cell r="D267">
            <v>49.560010499999997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49.560010499999997</v>
          </cell>
          <cell r="L267">
            <v>0</v>
          </cell>
        </row>
        <row r="268">
          <cell r="A268">
            <v>4013100</v>
          </cell>
          <cell r="B268" t="str">
            <v>Gross Block-Jetties -Manual Posting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A269">
            <v>4200000</v>
          </cell>
          <cell r="B269" t="str">
            <v>Capital Work In Progress</v>
          </cell>
          <cell r="C269">
            <v>0</v>
          </cell>
          <cell r="D269">
            <v>17.708156392999999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14.715197086000002</v>
          </cell>
          <cell r="J269">
            <v>0</v>
          </cell>
          <cell r="K269">
            <v>32.423353478999999</v>
          </cell>
          <cell r="L269">
            <v>0</v>
          </cell>
        </row>
        <row r="270">
          <cell r="A270">
            <v>4200010</v>
          </cell>
          <cell r="B270" t="str">
            <v>Capital Work In Progress - Manual Posting</v>
          </cell>
          <cell r="C270">
            <v>4.6087729140000002</v>
          </cell>
          <cell r="D270">
            <v>0</v>
          </cell>
          <cell r="E270">
            <v>21.333908855000001</v>
          </cell>
          <cell r="F270">
            <v>0</v>
          </cell>
          <cell r="G270">
            <v>0.1631204</v>
          </cell>
          <cell r="H270">
            <v>0</v>
          </cell>
          <cell r="I270">
            <v>7.8283232999999994E-2</v>
          </cell>
          <cell r="J270">
            <v>0</v>
          </cell>
          <cell r="K270">
            <v>26.184085402000001</v>
          </cell>
          <cell r="L270">
            <v>0</v>
          </cell>
        </row>
        <row r="271">
          <cell r="A271">
            <v>4205000</v>
          </cell>
          <cell r="B271" t="str">
            <v>Capital Goods Inventory</v>
          </cell>
          <cell r="C271">
            <v>0.73354538899999999</v>
          </cell>
          <cell r="D271">
            <v>1.126634852</v>
          </cell>
          <cell r="E271">
            <v>0.61087878200000001</v>
          </cell>
          <cell r="F271">
            <v>5.4356185020000005</v>
          </cell>
          <cell r="G271">
            <v>0</v>
          </cell>
          <cell r="H271">
            <v>0</v>
          </cell>
          <cell r="I271">
            <v>8.6647359999999993E-3</v>
          </cell>
          <cell r="J271">
            <v>0</v>
          </cell>
          <cell r="K271">
            <v>7.9153422610000002</v>
          </cell>
          <cell r="L271">
            <v>0</v>
          </cell>
        </row>
        <row r="272">
          <cell r="A272">
            <v>4210100</v>
          </cell>
          <cell r="B272" t="str">
            <v>Other Preoperative Expenses</v>
          </cell>
          <cell r="C272">
            <v>1.4103771000000001</v>
          </cell>
          <cell r="D272">
            <v>0</v>
          </cell>
          <cell r="E272">
            <v>0</v>
          </cell>
          <cell r="F272">
            <v>0</v>
          </cell>
          <cell r="G272">
            <v>0.19614219999999999</v>
          </cell>
          <cell r="H272">
            <v>0</v>
          </cell>
          <cell r="I272">
            <v>0</v>
          </cell>
          <cell r="J272">
            <v>0</v>
          </cell>
          <cell r="K272">
            <v>1.6065193</v>
          </cell>
          <cell r="L272">
            <v>0</v>
          </cell>
        </row>
        <row r="273">
          <cell r="A273">
            <v>4210150</v>
          </cell>
          <cell r="B273" t="str">
            <v>Technical Knowhow Fees</v>
          </cell>
          <cell r="C273">
            <v>12.529687600000001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12.529687600000001</v>
          </cell>
          <cell r="L273">
            <v>0</v>
          </cell>
        </row>
        <row r="274">
          <cell r="A274">
            <v>4500300</v>
          </cell>
          <cell r="B274" t="str">
            <v>LT-INS-Govt Sec &amp; Govt Guarnateed (Incld T bills)</v>
          </cell>
          <cell r="C274">
            <v>6.9999999999999999E-4</v>
          </cell>
          <cell r="D274">
            <v>0</v>
          </cell>
          <cell r="E274">
            <v>1E-3</v>
          </cell>
          <cell r="F274">
            <v>0</v>
          </cell>
          <cell r="G274">
            <v>1E-4</v>
          </cell>
          <cell r="H274">
            <v>0</v>
          </cell>
          <cell r="I274">
            <v>0</v>
          </cell>
          <cell r="J274">
            <v>0</v>
          </cell>
          <cell r="K274">
            <v>1.8E-3</v>
          </cell>
          <cell r="L274">
            <v>0</v>
          </cell>
        </row>
        <row r="275">
          <cell r="A275">
            <v>4500400</v>
          </cell>
          <cell r="B275" t="str">
            <v>LT-INS-Other approved securities</v>
          </cell>
          <cell r="C275">
            <v>0</v>
          </cell>
          <cell r="D275">
            <v>62.7186831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62.7186831</v>
          </cell>
          <cell r="L275">
            <v>0</v>
          </cell>
        </row>
        <row r="276">
          <cell r="A276">
            <v>4510210</v>
          </cell>
          <cell r="B276" t="str">
            <v>LT Invt-Others-Equity Shares-Unqtd-Fully Paid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90.663124999999994</v>
          </cell>
          <cell r="I276">
            <v>0</v>
          </cell>
          <cell r="J276">
            <v>0</v>
          </cell>
          <cell r="K276">
            <v>90.663124999999994</v>
          </cell>
          <cell r="L276">
            <v>0</v>
          </cell>
        </row>
        <row r="277">
          <cell r="A277">
            <v>4900000</v>
          </cell>
          <cell r="B277" t="str">
            <v>Provision in Dimunition in Value - Investements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-2.1579999999999999</v>
          </cell>
          <cell r="I277">
            <v>0</v>
          </cell>
          <cell r="J277">
            <v>0</v>
          </cell>
          <cell r="K277">
            <v>-2.1579999999999999</v>
          </cell>
          <cell r="L277">
            <v>0</v>
          </cell>
        </row>
        <row r="278">
          <cell r="A278">
            <v>5000000</v>
          </cell>
          <cell r="B278" t="str">
            <v>Interest Accrued On Investment-Due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A279">
            <v>5100000</v>
          </cell>
          <cell r="B279" t="str">
            <v>Inventories - Stores &amp; Spares - Mech.</v>
          </cell>
          <cell r="C279">
            <v>121.388916782</v>
          </cell>
          <cell r="D279">
            <v>33.289845294000003</v>
          </cell>
          <cell r="E279">
            <v>51.607141417000001</v>
          </cell>
          <cell r="F279">
            <v>0.43133071500000003</v>
          </cell>
          <cell r="G279">
            <v>0</v>
          </cell>
          <cell r="H279">
            <v>0</v>
          </cell>
          <cell r="I279">
            <v>3.0461583E-2</v>
          </cell>
          <cell r="J279">
            <v>0</v>
          </cell>
          <cell r="K279">
            <v>206.74769579100001</v>
          </cell>
          <cell r="L279">
            <v>0</v>
          </cell>
        </row>
        <row r="280">
          <cell r="A280">
            <v>5100100</v>
          </cell>
          <cell r="B280" t="str">
            <v>Inventories - Stores &amp; Spares - Elect.</v>
          </cell>
          <cell r="C280">
            <v>7.8152312940000002</v>
          </cell>
          <cell r="D280">
            <v>8.9307645349999998</v>
          </cell>
          <cell r="E280">
            <v>14.061956868999999</v>
          </cell>
          <cell r="F280">
            <v>0.103365602</v>
          </cell>
          <cell r="G280">
            <v>0</v>
          </cell>
          <cell r="H280">
            <v>0</v>
          </cell>
          <cell r="I280">
            <v>6.9516850000000008E-3</v>
          </cell>
          <cell r="J280">
            <v>0</v>
          </cell>
          <cell r="K280">
            <v>30.918269985000002</v>
          </cell>
          <cell r="L280">
            <v>0</v>
          </cell>
        </row>
        <row r="281">
          <cell r="A281">
            <v>5100200</v>
          </cell>
          <cell r="B281" t="str">
            <v>Inventories - Stores &amp; Spares - Inst.</v>
          </cell>
          <cell r="C281">
            <v>12.919903335999999</v>
          </cell>
          <cell r="D281">
            <v>15.895597781000001</v>
          </cell>
          <cell r="E281">
            <v>20.031349747</v>
          </cell>
          <cell r="F281">
            <v>7.5747892000000011E-2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48.922598755999999</v>
          </cell>
          <cell r="L281">
            <v>0</v>
          </cell>
        </row>
        <row r="282">
          <cell r="A282">
            <v>5100300</v>
          </cell>
          <cell r="B282" t="str">
            <v>Inventories - Stores &amp; Spares - Civil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A283">
            <v>5100400</v>
          </cell>
          <cell r="B283" t="str">
            <v>Inventories - Lubes, Oils and Greases</v>
          </cell>
          <cell r="C283">
            <v>0.84469136899999997</v>
          </cell>
          <cell r="D283">
            <v>0.30745115099999998</v>
          </cell>
          <cell r="E283">
            <v>0.33789591099999999</v>
          </cell>
          <cell r="F283">
            <v>8.4817910000000007E-3</v>
          </cell>
          <cell r="G283">
            <v>0</v>
          </cell>
          <cell r="H283">
            <v>0</v>
          </cell>
          <cell r="I283">
            <v>7.3916670000000002E-3</v>
          </cell>
          <cell r="J283">
            <v>0</v>
          </cell>
          <cell r="K283">
            <v>1.5059118890000001</v>
          </cell>
          <cell r="L283">
            <v>0</v>
          </cell>
        </row>
        <row r="284">
          <cell r="A284">
            <v>5100500</v>
          </cell>
          <cell r="B284" t="str">
            <v>Inventories - Other consumables</v>
          </cell>
          <cell r="C284">
            <v>20.944866332</v>
          </cell>
          <cell r="D284">
            <v>63.240980321000002</v>
          </cell>
          <cell r="E284">
            <v>17.563361465</v>
          </cell>
          <cell r="F284">
            <v>0.26778761200000001</v>
          </cell>
          <cell r="G284">
            <v>0</v>
          </cell>
          <cell r="H284">
            <v>0</v>
          </cell>
          <cell r="I284">
            <v>2.1184267999999999E-2</v>
          </cell>
          <cell r="J284">
            <v>0</v>
          </cell>
          <cell r="K284">
            <v>102.038179998</v>
          </cell>
          <cell r="L284">
            <v>0</v>
          </cell>
        </row>
        <row r="285">
          <cell r="A285">
            <v>5100510</v>
          </cell>
          <cell r="B285" t="str">
            <v>Inventories - Other consumables - Manual Posting</v>
          </cell>
          <cell r="C285">
            <v>46.585266177999998</v>
          </cell>
          <cell r="D285">
            <v>0</v>
          </cell>
          <cell r="E285">
            <v>-18.336212674000002</v>
          </cell>
          <cell r="F285">
            <v>0.199745484</v>
          </cell>
          <cell r="G285">
            <v>0</v>
          </cell>
          <cell r="H285">
            <v>0</v>
          </cell>
          <cell r="I285">
            <v>-0.43405798600000001</v>
          </cell>
          <cell r="J285">
            <v>0</v>
          </cell>
          <cell r="K285">
            <v>28.014741001999997</v>
          </cell>
          <cell r="L285">
            <v>0</v>
          </cell>
        </row>
        <row r="286">
          <cell r="A286">
            <v>5100600</v>
          </cell>
          <cell r="B286" t="str">
            <v>Provision in Dimunition in Value - Stores &amp; Spares</v>
          </cell>
          <cell r="C286">
            <v>-69.289910244000012</v>
          </cell>
          <cell r="D286">
            <v>-59.190706965999993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-128.48061720999999</v>
          </cell>
          <cell r="L286">
            <v>0</v>
          </cell>
        </row>
        <row r="287">
          <cell r="A287">
            <v>5100700</v>
          </cell>
          <cell r="B287" t="str">
            <v>Contra for reval of inven-Stores &amp; Sp.</v>
          </cell>
          <cell r="C287">
            <v>-65.446855033000006</v>
          </cell>
          <cell r="D287">
            <v>-9.9373266269999991</v>
          </cell>
          <cell r="E287">
            <v>-36.538861650000001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-111.92304331</v>
          </cell>
          <cell r="L287">
            <v>0</v>
          </cell>
        </row>
        <row r="288">
          <cell r="A288">
            <v>5100850</v>
          </cell>
          <cell r="B288" t="str">
            <v>Inventories - Stores &amp; Spares - Adjustment</v>
          </cell>
          <cell r="C288">
            <v>-2.0380499999999999E-4</v>
          </cell>
          <cell r="D288">
            <v>3.1017593949999998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3.1015555899999998</v>
          </cell>
          <cell r="L288">
            <v>0</v>
          </cell>
        </row>
        <row r="289">
          <cell r="A289">
            <v>5100900</v>
          </cell>
          <cell r="B289" t="str">
            <v>Material in Transit - Stores &amp; Spares</v>
          </cell>
          <cell r="C289">
            <v>2.8206082000000001</v>
          </cell>
          <cell r="D289">
            <v>0</v>
          </cell>
          <cell r="E289">
            <v>5.6189000000000003E-2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2.8767971999999999</v>
          </cell>
          <cell r="L289">
            <v>0</v>
          </cell>
        </row>
        <row r="290">
          <cell r="A290">
            <v>5100950</v>
          </cell>
          <cell r="B290" t="str">
            <v>Inventories - Stores &amp; Spares - Electronics</v>
          </cell>
          <cell r="C290">
            <v>0.95754930999999999</v>
          </cell>
          <cell r="D290">
            <v>0.30597304599999997</v>
          </cell>
          <cell r="E290">
            <v>0.13033225800000001</v>
          </cell>
          <cell r="F290">
            <v>2.2164340000000002E-3</v>
          </cell>
          <cell r="G290">
            <v>0</v>
          </cell>
          <cell r="H290">
            <v>0</v>
          </cell>
          <cell r="I290">
            <v>3.46E-3</v>
          </cell>
          <cell r="J290">
            <v>0</v>
          </cell>
          <cell r="K290">
            <v>1.3995310480000001</v>
          </cell>
          <cell r="L290">
            <v>0</v>
          </cell>
        </row>
        <row r="291">
          <cell r="A291">
            <v>5110000</v>
          </cell>
          <cell r="B291" t="str">
            <v>Inventories - Chemicals &amp; Catalysts</v>
          </cell>
          <cell r="C291">
            <v>22.071124834999999</v>
          </cell>
          <cell r="D291">
            <v>12.132051731000001</v>
          </cell>
          <cell r="E291">
            <v>16.275550345999999</v>
          </cell>
          <cell r="F291">
            <v>3.1344812160000002</v>
          </cell>
          <cell r="G291">
            <v>0</v>
          </cell>
          <cell r="H291">
            <v>0</v>
          </cell>
          <cell r="I291">
            <v>0.90696475399999987</v>
          </cell>
          <cell r="J291">
            <v>0</v>
          </cell>
          <cell r="K291">
            <v>54.520172882000004</v>
          </cell>
          <cell r="L291">
            <v>0</v>
          </cell>
        </row>
        <row r="292">
          <cell r="A292">
            <v>5110010</v>
          </cell>
          <cell r="B292" t="str">
            <v>Inventories - Chemicals &amp; Catalysts - Manual Post.</v>
          </cell>
          <cell r="C292">
            <v>0.19229838899999999</v>
          </cell>
          <cell r="D292">
            <v>4.4318800000000001E-4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0.192741577</v>
          </cell>
          <cell r="L292">
            <v>0</v>
          </cell>
        </row>
        <row r="293">
          <cell r="A293">
            <v>5110600</v>
          </cell>
          <cell r="B293" t="str">
            <v>Prov. in Dimunition in Value - Chemical &amp; Catalyst</v>
          </cell>
          <cell r="C293">
            <v>-3.676185737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-3.676185737</v>
          </cell>
          <cell r="L293">
            <v>0</v>
          </cell>
        </row>
        <row r="294">
          <cell r="A294">
            <v>5110900</v>
          </cell>
          <cell r="B294" t="str">
            <v>Material in Transit - Chemicals &amp; Catalysts</v>
          </cell>
          <cell r="C294">
            <v>0</v>
          </cell>
          <cell r="D294">
            <v>1.6856819999999999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1.6856819999999999</v>
          </cell>
          <cell r="L294">
            <v>0</v>
          </cell>
        </row>
        <row r="295">
          <cell r="A295">
            <v>5115000</v>
          </cell>
          <cell r="B295" t="str">
            <v>Inventories - Fuels</v>
          </cell>
          <cell r="C295">
            <v>9.2552453789999998</v>
          </cell>
          <cell r="D295">
            <v>14.697354185</v>
          </cell>
          <cell r="E295">
            <v>4.7311286150000003</v>
          </cell>
          <cell r="F295">
            <v>0.13775084900000001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28.821479027999999</v>
          </cell>
          <cell r="L295">
            <v>0</v>
          </cell>
        </row>
        <row r="296">
          <cell r="A296">
            <v>5115800</v>
          </cell>
          <cell r="B296" t="str">
            <v>Inventories - Fuels - Manual Posting</v>
          </cell>
          <cell r="C296">
            <v>0</v>
          </cell>
          <cell r="D296">
            <v>0</v>
          </cell>
          <cell r="E296">
            <v>-4.980503E-2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-4.980503E-2</v>
          </cell>
          <cell r="L296">
            <v>0</v>
          </cell>
        </row>
        <row r="297">
          <cell r="A297">
            <v>5115900</v>
          </cell>
          <cell r="B297" t="str">
            <v>Material in Transit - Fuels</v>
          </cell>
          <cell r="C297">
            <v>0</v>
          </cell>
          <cell r="D297">
            <v>8.4145844000000007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8.4145844000000007</v>
          </cell>
          <cell r="L297">
            <v>0</v>
          </cell>
        </row>
        <row r="298">
          <cell r="A298">
            <v>5120000</v>
          </cell>
          <cell r="B298" t="str">
            <v>Inventories - Packing Materials</v>
          </cell>
          <cell r="C298">
            <v>1.4058241199999999</v>
          </cell>
          <cell r="D298">
            <v>1.022359351</v>
          </cell>
          <cell r="E298">
            <v>1.195205691</v>
          </cell>
          <cell r="F298">
            <v>1.1296951E-2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3.6346861130000003</v>
          </cell>
          <cell r="L298">
            <v>0</v>
          </cell>
        </row>
        <row r="299">
          <cell r="A299">
            <v>5120600</v>
          </cell>
          <cell r="B299" t="str">
            <v>Prov. in Dimunition in Value - Packing Material</v>
          </cell>
          <cell r="C299">
            <v>-4.5026175000000002E-2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-4.5026175000000002E-2</v>
          </cell>
          <cell r="L299">
            <v>0</v>
          </cell>
        </row>
        <row r="300">
          <cell r="A300">
            <v>5120800</v>
          </cell>
          <cell r="B300" t="str">
            <v>Inventories - Packing Materials - Manual Posting</v>
          </cell>
          <cell r="C300">
            <v>-0.187661839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-0.187661839</v>
          </cell>
          <cell r="L300">
            <v>0</v>
          </cell>
        </row>
        <row r="301">
          <cell r="A301">
            <v>5130000</v>
          </cell>
          <cell r="B301" t="str">
            <v>Inventories-Raw Matls (Other than Crude)</v>
          </cell>
          <cell r="C301">
            <v>104.66349951900001</v>
          </cell>
          <cell r="D301">
            <v>41.930799692000001</v>
          </cell>
          <cell r="E301">
            <v>8.9137186449999994</v>
          </cell>
          <cell r="F301">
            <v>2.2497472000000001E-2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155.53051532800001</v>
          </cell>
          <cell r="L301">
            <v>0</v>
          </cell>
        </row>
        <row r="302">
          <cell r="A302">
            <v>5130100</v>
          </cell>
          <cell r="B302" t="str">
            <v>Inventories - RM/CC - Third Party</v>
          </cell>
          <cell r="C302">
            <v>17.309326200000001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17.309326200000001</v>
          </cell>
          <cell r="L302">
            <v>0</v>
          </cell>
        </row>
        <row r="303">
          <cell r="A303">
            <v>5130850</v>
          </cell>
          <cell r="B303" t="str">
            <v>Inventories - Raw Materials (Other than Crude)-Adj</v>
          </cell>
          <cell r="C303">
            <v>14.363488338</v>
          </cell>
          <cell r="D303">
            <v>-0.13207579999999999</v>
          </cell>
          <cell r="E303">
            <v>-0.29521248</v>
          </cell>
          <cell r="F303">
            <v>0</v>
          </cell>
          <cell r="G303">
            <v>-23.097000000000001</v>
          </cell>
          <cell r="H303">
            <v>0</v>
          </cell>
          <cell r="I303">
            <v>0</v>
          </cell>
          <cell r="J303">
            <v>0</v>
          </cell>
          <cell r="K303">
            <v>-9.1607999420000006</v>
          </cell>
          <cell r="L303">
            <v>0</v>
          </cell>
        </row>
        <row r="304">
          <cell r="A304">
            <v>5130900</v>
          </cell>
          <cell r="B304" t="str">
            <v>Material in Transit-Raw Material(Other than Crude)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>
            <v>5140000</v>
          </cell>
          <cell r="B305" t="str">
            <v>Inventories - Stock In Process (Autopost)</v>
          </cell>
          <cell r="C305">
            <v>17.415894227999999</v>
          </cell>
          <cell r="D305">
            <v>3.184616278</v>
          </cell>
          <cell r="E305">
            <v>3.8799494939999999</v>
          </cell>
          <cell r="F305">
            <v>1.0321776619999998</v>
          </cell>
          <cell r="G305">
            <v>0</v>
          </cell>
          <cell r="H305">
            <v>0</v>
          </cell>
          <cell r="I305">
            <v>3.3812999999999996E-5</v>
          </cell>
          <cell r="J305">
            <v>0</v>
          </cell>
          <cell r="K305">
            <v>25.512671475000001</v>
          </cell>
          <cell r="L305">
            <v>0</v>
          </cell>
        </row>
        <row r="306">
          <cell r="A306">
            <v>5140120</v>
          </cell>
          <cell r="B306" t="str">
            <v>Inventories - Stock In Process-Autopost from CO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A307">
            <v>5140130</v>
          </cell>
          <cell r="B307" t="str">
            <v>Inventories - Stock In Process-Others (MP)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A308">
            <v>5150000</v>
          </cell>
          <cell r="B308" t="str">
            <v>Inventories - Finished Goods</v>
          </cell>
          <cell r="C308">
            <v>109.06379488299999</v>
          </cell>
          <cell r="D308">
            <v>97.840662864999999</v>
          </cell>
          <cell r="E308">
            <v>38.963221026999996</v>
          </cell>
          <cell r="F308">
            <v>2.0050975379999998</v>
          </cell>
          <cell r="G308">
            <v>5.384566124</v>
          </cell>
          <cell r="H308">
            <v>0</v>
          </cell>
          <cell r="I308">
            <v>0</v>
          </cell>
          <cell r="J308">
            <v>0</v>
          </cell>
          <cell r="K308">
            <v>253.25734243699998</v>
          </cell>
          <cell r="L308">
            <v>0</v>
          </cell>
        </row>
        <row r="309">
          <cell r="A309">
            <v>5150010</v>
          </cell>
          <cell r="B309" t="str">
            <v>Inventories - Finished Goods - Manual Posting</v>
          </cell>
          <cell r="C309">
            <v>-6.8656325120000004</v>
          </cell>
          <cell r="D309">
            <v>-7.4067787279999999</v>
          </cell>
          <cell r="E309">
            <v>0.43567962100000002</v>
          </cell>
          <cell r="F309">
            <v>-0.73478086100000006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-14.571512480000001</v>
          </cell>
          <cell r="L309">
            <v>0</v>
          </cell>
        </row>
        <row r="310">
          <cell r="A310">
            <v>5150100</v>
          </cell>
          <cell r="B310" t="str">
            <v>Excise Duty on Finished Goods under Bond</v>
          </cell>
          <cell r="C310">
            <v>18.403209777000001</v>
          </cell>
          <cell r="D310">
            <v>19.947761413999999</v>
          </cell>
          <cell r="E310">
            <v>10.656652866</v>
          </cell>
          <cell r="F310">
            <v>2.6824837000000001E-2</v>
          </cell>
          <cell r="G310">
            <v>3.8230000000000002E-4</v>
          </cell>
          <cell r="H310">
            <v>0</v>
          </cell>
          <cell r="I310">
            <v>0</v>
          </cell>
          <cell r="J310">
            <v>0</v>
          </cell>
          <cell r="K310">
            <v>49.034831193999999</v>
          </cell>
          <cell r="L310">
            <v>0</v>
          </cell>
        </row>
        <row r="311">
          <cell r="A311">
            <v>5150200</v>
          </cell>
          <cell r="B311" t="str">
            <v>Inventories - By Products</v>
          </cell>
          <cell r="C311">
            <v>7.0064136640000001</v>
          </cell>
          <cell r="D311">
            <v>6.1216317609999997</v>
          </cell>
          <cell r="E311">
            <v>1.4680583270000001</v>
          </cell>
          <cell r="F311">
            <v>0</v>
          </cell>
          <cell r="G311">
            <v>7.8938567000000001E-2</v>
          </cell>
          <cell r="H311">
            <v>0</v>
          </cell>
          <cell r="I311">
            <v>0</v>
          </cell>
          <cell r="J311">
            <v>0</v>
          </cell>
          <cell r="K311">
            <v>14.675042318999999</v>
          </cell>
          <cell r="L311">
            <v>0</v>
          </cell>
        </row>
        <row r="312">
          <cell r="A312">
            <v>5160000</v>
          </cell>
          <cell r="B312" t="str">
            <v>Inventories - Traded Goods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2.372024084</v>
          </cell>
          <cell r="H312">
            <v>0</v>
          </cell>
          <cell r="I312">
            <v>0</v>
          </cell>
          <cell r="J312">
            <v>0</v>
          </cell>
          <cell r="K312">
            <v>2.372024084</v>
          </cell>
          <cell r="L312">
            <v>0</v>
          </cell>
        </row>
        <row r="313">
          <cell r="A313">
            <v>5190000</v>
          </cell>
          <cell r="B313" t="str">
            <v>Material in Transit</v>
          </cell>
          <cell r="C313">
            <v>1.3882950000000001E-3</v>
          </cell>
          <cell r="D313">
            <v>8.7692948279999996</v>
          </cell>
          <cell r="E313">
            <v>9.256115320000001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18.026798443000001</v>
          </cell>
          <cell r="L313">
            <v>0</v>
          </cell>
        </row>
        <row r="314">
          <cell r="A314">
            <v>5190010</v>
          </cell>
          <cell r="B314" t="str">
            <v>Material in Transit - Manual Posting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A315">
            <v>5300000</v>
          </cell>
          <cell r="B315" t="str">
            <v>Sundry Debtors-Domestic</v>
          </cell>
          <cell r="C315">
            <v>110.35898218499999</v>
          </cell>
          <cell r="D315">
            <v>103.83270610700001</v>
          </cell>
          <cell r="E315">
            <v>35.202627874999997</v>
          </cell>
          <cell r="F315">
            <v>1.3148644789999999</v>
          </cell>
          <cell r="G315">
            <v>90.244263325999995</v>
          </cell>
          <cell r="H315">
            <v>2.5320529000000001E-2</v>
          </cell>
          <cell r="I315">
            <v>0.77760805899999996</v>
          </cell>
          <cell r="J315">
            <v>-69.204542938999992</v>
          </cell>
          <cell r="K315">
            <v>272.55182962100002</v>
          </cell>
          <cell r="L315">
            <v>0</v>
          </cell>
        </row>
        <row r="316">
          <cell r="A316">
            <v>5300999</v>
          </cell>
          <cell r="B316" t="str">
            <v>Sundry Debtors - Manual Posting</v>
          </cell>
          <cell r="C316">
            <v>0</v>
          </cell>
          <cell r="D316">
            <v>3.3835236000000002</v>
          </cell>
          <cell r="E316">
            <v>5.3800000000000001E-2</v>
          </cell>
          <cell r="F316">
            <v>-1.9405E-3</v>
          </cell>
          <cell r="G316">
            <v>-12.109406575</v>
          </cell>
          <cell r="H316">
            <v>0</v>
          </cell>
          <cell r="I316">
            <v>0</v>
          </cell>
          <cell r="J316">
            <v>0</v>
          </cell>
          <cell r="K316">
            <v>-8.6740234750000003</v>
          </cell>
          <cell r="L316">
            <v>0</v>
          </cell>
        </row>
        <row r="317">
          <cell r="A317">
            <v>5305000</v>
          </cell>
          <cell r="B317" t="str">
            <v>Sundry Debtors-Foreign</v>
          </cell>
          <cell r="C317">
            <v>0</v>
          </cell>
          <cell r="D317">
            <v>7.3255874999999998E-2</v>
          </cell>
          <cell r="E317">
            <v>0</v>
          </cell>
          <cell r="F317">
            <v>1.2833E-3</v>
          </cell>
          <cell r="G317">
            <v>4.802766278</v>
          </cell>
          <cell r="H317">
            <v>0</v>
          </cell>
          <cell r="I317">
            <v>0</v>
          </cell>
          <cell r="J317">
            <v>-0.20966031699999998</v>
          </cell>
          <cell r="K317">
            <v>4.667645136</v>
          </cell>
          <cell r="L317">
            <v>0</v>
          </cell>
        </row>
        <row r="318">
          <cell r="A318">
            <v>5310000</v>
          </cell>
          <cell r="B318" t="str">
            <v>Sundry Debtors-Inter Divisional Sales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A319">
            <v>5330900</v>
          </cell>
          <cell r="B319" t="str">
            <v>Sundry Debtors-Others</v>
          </cell>
          <cell r="C319">
            <v>-0.16256382599999999</v>
          </cell>
          <cell r="D319">
            <v>0</v>
          </cell>
          <cell r="E319">
            <v>0</v>
          </cell>
          <cell r="F319">
            <v>0</v>
          </cell>
          <cell r="G319">
            <v>-1.48659E-2</v>
          </cell>
          <cell r="H319">
            <v>9.3099999999999997E-4</v>
          </cell>
          <cell r="I319">
            <v>0</v>
          </cell>
          <cell r="J319">
            <v>0</v>
          </cell>
          <cell r="K319">
            <v>-0.17649872599999999</v>
          </cell>
          <cell r="L319">
            <v>0</v>
          </cell>
        </row>
        <row r="320">
          <cell r="A320">
            <v>5390010</v>
          </cell>
          <cell r="B320" t="str">
            <v>Provision For Doubtful Debts - Manual Posting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-93.472869469000003</v>
          </cell>
          <cell r="H320">
            <v>0</v>
          </cell>
          <cell r="I320">
            <v>0</v>
          </cell>
          <cell r="J320">
            <v>0</v>
          </cell>
          <cell r="K320">
            <v>-93.472869469000003</v>
          </cell>
          <cell r="L320">
            <v>0</v>
          </cell>
        </row>
        <row r="321">
          <cell r="A321">
            <v>5391000</v>
          </cell>
          <cell r="B321" t="str">
            <v>Prov. For Rate Diff. &amp; Discounts To Customers</v>
          </cell>
          <cell r="C321">
            <v>-3.9461336999999999</v>
          </cell>
          <cell r="D321">
            <v>-0.65</v>
          </cell>
          <cell r="E321">
            <v>0</v>
          </cell>
          <cell r="F321">
            <v>0</v>
          </cell>
          <cell r="G321">
            <v>-20.457689691999999</v>
          </cell>
          <cell r="H321">
            <v>0</v>
          </cell>
          <cell r="I321">
            <v>0</v>
          </cell>
          <cell r="J321">
            <v>0</v>
          </cell>
          <cell r="K321">
            <v>-25.053823391999998</v>
          </cell>
          <cell r="L321">
            <v>0</v>
          </cell>
        </row>
        <row r="322">
          <cell r="A322">
            <v>5395000</v>
          </cell>
          <cell r="B322" t="str">
            <v>Bills Receivable - Customers - Domestic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3.2224889999999999E-2</v>
          </cell>
          <cell r="H322">
            <v>0</v>
          </cell>
          <cell r="I322">
            <v>0</v>
          </cell>
          <cell r="J322">
            <v>24.182905633000001</v>
          </cell>
          <cell r="K322">
            <v>24.215130522999999</v>
          </cell>
          <cell r="L322">
            <v>0</v>
          </cell>
        </row>
        <row r="323">
          <cell r="A323">
            <v>5395100</v>
          </cell>
          <cell r="B323" t="str">
            <v>Bills Receivable - Customers - Foreign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253.920014181</v>
          </cell>
          <cell r="K323">
            <v>253.920014181</v>
          </cell>
          <cell r="L323">
            <v>0</v>
          </cell>
        </row>
        <row r="324">
          <cell r="A324">
            <v>5400810</v>
          </cell>
          <cell r="B324" t="str">
            <v>Cash In Hand - Vadodara</v>
          </cell>
          <cell r="C324">
            <v>4.9010999999999999E-2</v>
          </cell>
          <cell r="D324">
            <v>0</v>
          </cell>
          <cell r="E324">
            <v>0</v>
          </cell>
          <cell r="F324">
            <v>0</v>
          </cell>
          <cell r="G324">
            <v>-3.3043099999999999E-2</v>
          </cell>
          <cell r="H324">
            <v>-8.1499999999999997E-4</v>
          </cell>
          <cell r="I324">
            <v>0</v>
          </cell>
          <cell r="J324">
            <v>0</v>
          </cell>
          <cell r="K324">
            <v>1.51529E-2</v>
          </cell>
          <cell r="L324">
            <v>0</v>
          </cell>
        </row>
        <row r="325">
          <cell r="A325">
            <v>5400820</v>
          </cell>
          <cell r="B325" t="str">
            <v>Cash in Hand - Gandhar</v>
          </cell>
          <cell r="C325">
            <v>0</v>
          </cell>
          <cell r="D325">
            <v>4.1764000000000003E-3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4.1764000000000003E-3</v>
          </cell>
          <cell r="L325">
            <v>0</v>
          </cell>
        </row>
        <row r="326">
          <cell r="A326">
            <v>5400830</v>
          </cell>
          <cell r="B326" t="str">
            <v>Cash In Hand - Nagothane</v>
          </cell>
          <cell r="C326">
            <v>0</v>
          </cell>
          <cell r="D326">
            <v>0</v>
          </cell>
          <cell r="E326">
            <v>2.9384965000000002E-2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2.9384965000000002E-2</v>
          </cell>
          <cell r="L326">
            <v>0</v>
          </cell>
        </row>
        <row r="327">
          <cell r="A327">
            <v>5400840</v>
          </cell>
          <cell r="B327" t="str">
            <v>Cash in Hand - Catad</v>
          </cell>
          <cell r="C327">
            <v>0</v>
          </cell>
          <cell r="D327">
            <v>0</v>
          </cell>
          <cell r="E327">
            <v>0</v>
          </cell>
          <cell r="F327">
            <v>1.2930000000000001E-3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1.2930000000000001E-3</v>
          </cell>
          <cell r="L327">
            <v>0</v>
          </cell>
        </row>
        <row r="328">
          <cell r="A328">
            <v>5401050</v>
          </cell>
          <cell r="B328" t="str">
            <v>Cash In Hand-Mumbai City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5.3644499999999998E-4</v>
          </cell>
          <cell r="H328">
            <v>0</v>
          </cell>
          <cell r="I328">
            <v>3.2615599999999997E-3</v>
          </cell>
          <cell r="J328">
            <v>0</v>
          </cell>
          <cell r="K328">
            <v>3.7980050000000001E-3</v>
          </cell>
          <cell r="L328">
            <v>0</v>
          </cell>
        </row>
        <row r="329">
          <cell r="A329">
            <v>5402010</v>
          </cell>
          <cell r="B329" t="str">
            <v>Cash In Hand - RO - Polymer - Ahmedabad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1.4040000000000001E-3</v>
          </cell>
          <cell r="H329">
            <v>0</v>
          </cell>
          <cell r="I329">
            <v>-1.4040000000000001E-3</v>
          </cell>
          <cell r="J329">
            <v>0</v>
          </cell>
          <cell r="K329">
            <v>0</v>
          </cell>
          <cell r="L329">
            <v>0</v>
          </cell>
        </row>
        <row r="330">
          <cell r="A330">
            <v>5402011</v>
          </cell>
          <cell r="B330" t="str">
            <v>Cash In Hand - RO - Polymer - Bombay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3.9179999999999998E-4</v>
          </cell>
          <cell r="H330">
            <v>0</v>
          </cell>
          <cell r="I330">
            <v>-3.9179999999999998E-4</v>
          </cell>
          <cell r="J330">
            <v>0</v>
          </cell>
          <cell r="K330">
            <v>0</v>
          </cell>
          <cell r="L330">
            <v>0</v>
          </cell>
        </row>
        <row r="331">
          <cell r="A331">
            <v>5402012</v>
          </cell>
          <cell r="B331" t="str">
            <v>Cash In Hand - RO - Polymer - Calcutta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3.1486325000000003E-2</v>
          </cell>
          <cell r="H331">
            <v>0</v>
          </cell>
          <cell r="I331">
            <v>-3.1333600000000003E-2</v>
          </cell>
          <cell r="J331">
            <v>0</v>
          </cell>
          <cell r="K331">
            <v>1.5272500000000001E-4</v>
          </cell>
          <cell r="L331">
            <v>-6.2341624917916505E-19</v>
          </cell>
        </row>
        <row r="332">
          <cell r="A332">
            <v>5402014</v>
          </cell>
          <cell r="B332" t="str">
            <v>Cash In Hand - RO - Polymer - Madras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5.0000000000000001E-9</v>
          </cell>
          <cell r="H332">
            <v>0</v>
          </cell>
          <cell r="I332">
            <v>-5.0000000000000001E-9</v>
          </cell>
          <cell r="J332">
            <v>0</v>
          </cell>
          <cell r="K332">
            <v>0</v>
          </cell>
          <cell r="L332">
            <v>0</v>
          </cell>
        </row>
        <row r="333">
          <cell r="A333">
            <v>5403000</v>
          </cell>
          <cell r="B333" t="str">
            <v>Cash In Hand - Delhi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2.88089E-4</v>
          </cell>
          <cell r="H333">
            <v>0</v>
          </cell>
          <cell r="I333">
            <v>-2.81413E-4</v>
          </cell>
          <cell r="J333">
            <v>0</v>
          </cell>
          <cell r="K333">
            <v>6.6760000000000001E-6</v>
          </cell>
          <cell r="L333">
            <v>0</v>
          </cell>
        </row>
        <row r="334">
          <cell r="A334">
            <v>5403500</v>
          </cell>
          <cell r="B334" t="str">
            <v>Cash In Hand-Baroda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9.8999999999999994E-5</v>
          </cell>
          <cell r="H334">
            <v>0</v>
          </cell>
          <cell r="I334">
            <v>0</v>
          </cell>
          <cell r="J334">
            <v>0</v>
          </cell>
          <cell r="K334">
            <v>9.8999999999999994E-5</v>
          </cell>
          <cell r="L334">
            <v>0</v>
          </cell>
        </row>
        <row r="335">
          <cell r="A335">
            <v>5404250</v>
          </cell>
          <cell r="B335" t="str">
            <v>Cash In Hand - Jebel Ali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1.2360499999999999E-4</v>
          </cell>
          <cell r="I335">
            <v>0</v>
          </cell>
          <cell r="J335">
            <v>0</v>
          </cell>
          <cell r="K335">
            <v>1.2360499999999999E-4</v>
          </cell>
          <cell r="L335">
            <v>0</v>
          </cell>
        </row>
        <row r="336">
          <cell r="A336">
            <v>5505830</v>
          </cell>
          <cell r="B336" t="str">
            <v>State Bank of India -  A/c 10000050072- Main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>
            <v>5505840</v>
          </cell>
          <cell r="B337" t="str">
            <v>State Bank of India -  A/c 10000029- Main</v>
          </cell>
          <cell r="C337">
            <v>0</v>
          </cell>
          <cell r="D337">
            <v>0</v>
          </cell>
          <cell r="E337">
            <v>0</v>
          </cell>
          <cell r="F337">
            <v>1.16461E-3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1.16461E-3</v>
          </cell>
          <cell r="L337">
            <v>0</v>
          </cell>
        </row>
        <row r="338">
          <cell r="A338">
            <v>5506350</v>
          </cell>
          <cell r="B338" t="str">
            <v>SBI Bank - Col /00/050017 - Main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0.40559450000000002</v>
          </cell>
          <cell r="I338">
            <v>0</v>
          </cell>
          <cell r="J338">
            <v>0</v>
          </cell>
          <cell r="K338">
            <v>0.40559450000000002</v>
          </cell>
          <cell r="L338">
            <v>0</v>
          </cell>
        </row>
        <row r="339">
          <cell r="A339">
            <v>5506352</v>
          </cell>
          <cell r="B339" t="str">
            <v>SBI Bank - Col /00/050017 - Receipts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2.8257491629999998</v>
          </cell>
          <cell r="I339">
            <v>0</v>
          </cell>
          <cell r="J339">
            <v>0</v>
          </cell>
          <cell r="K339">
            <v>2.8257491629999998</v>
          </cell>
          <cell r="L339">
            <v>0</v>
          </cell>
        </row>
        <row r="340">
          <cell r="A340">
            <v>5506362</v>
          </cell>
          <cell r="B340" t="str">
            <v>SBI  Bank - Mandvi - 4086005839- Receipts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0.38141209999999998</v>
          </cell>
          <cell r="I340">
            <v>0</v>
          </cell>
          <cell r="J340">
            <v>0</v>
          </cell>
          <cell r="K340">
            <v>0.38141209999999998</v>
          </cell>
          <cell r="L340">
            <v>0</v>
          </cell>
        </row>
        <row r="341">
          <cell r="A341">
            <v>5506371</v>
          </cell>
          <cell r="B341" t="str">
            <v>Corp Bank - IPV2294 - Dandia Bazar - Payments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-2.2778400000000001E-2</v>
          </cell>
          <cell r="I341">
            <v>0</v>
          </cell>
          <cell r="J341">
            <v>0</v>
          </cell>
          <cell r="K341">
            <v>-2.2778400000000001E-2</v>
          </cell>
          <cell r="L341">
            <v>0</v>
          </cell>
        </row>
        <row r="342">
          <cell r="A342">
            <v>5506372</v>
          </cell>
          <cell r="B342" t="str">
            <v>Corp Bank - IPV2294 - Dandia Bazar - Receipts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11.785555335</v>
          </cell>
          <cell r="I342">
            <v>0</v>
          </cell>
          <cell r="J342">
            <v>0</v>
          </cell>
          <cell r="K342">
            <v>11.785555335</v>
          </cell>
          <cell r="L342">
            <v>0</v>
          </cell>
        </row>
        <row r="343">
          <cell r="A343">
            <v>5506530</v>
          </cell>
          <cell r="B343" t="str">
            <v>State Bank of India - Backbay - A/C- 200  -   Main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1E-4</v>
          </cell>
          <cell r="I343">
            <v>0</v>
          </cell>
          <cell r="J343">
            <v>0</v>
          </cell>
          <cell r="K343">
            <v>1E-4</v>
          </cell>
          <cell r="L343">
            <v>0</v>
          </cell>
        </row>
        <row r="344">
          <cell r="A344">
            <v>5506532</v>
          </cell>
          <cell r="B344" t="str">
            <v>State Bank of India - Backbay - A/C- 200 - Receipt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1.550388E-3</v>
          </cell>
          <cell r="I344">
            <v>0</v>
          </cell>
          <cell r="J344">
            <v>0</v>
          </cell>
          <cell r="K344">
            <v>1.550388E-3</v>
          </cell>
          <cell r="L344">
            <v>0</v>
          </cell>
        </row>
        <row r="345">
          <cell r="A345">
            <v>5506540</v>
          </cell>
          <cell r="B345" t="str">
            <v>State Bank of India -  A/c 160000000202 - Main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A346">
            <v>5509360</v>
          </cell>
          <cell r="B346" t="str">
            <v>(IPCL) HDFC - 0330110000100 - Alkapuri - M</v>
          </cell>
          <cell r="C346">
            <v>-4.7096099999999999E-4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-4.7096099999999999E-4</v>
          </cell>
          <cell r="L346">
            <v>0</v>
          </cell>
        </row>
        <row r="347">
          <cell r="A347">
            <v>5509362</v>
          </cell>
          <cell r="B347" t="str">
            <v>(IPCL) HDFC - 0330110000100 - Alkapuri - R</v>
          </cell>
          <cell r="C347">
            <v>31.2987419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31.2987419</v>
          </cell>
          <cell r="L347">
            <v>0</v>
          </cell>
        </row>
        <row r="348">
          <cell r="A348">
            <v>5509370</v>
          </cell>
          <cell r="B348" t="str">
            <v>(IPCL) Citi - 000050084019 - Boroda - M</v>
          </cell>
          <cell r="C348">
            <v>-3.5029452000000003E-2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-3.5029452000000003E-2</v>
          </cell>
          <cell r="L348">
            <v>0</v>
          </cell>
        </row>
        <row r="349">
          <cell r="A349">
            <v>5509380</v>
          </cell>
          <cell r="B349" t="str">
            <v>(IPCL) ICICI - 000305002206 - Baroda - M</v>
          </cell>
          <cell r="C349">
            <v>0.38486706300000001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0.38486706300000001</v>
          </cell>
          <cell r="L349">
            <v>0</v>
          </cell>
        </row>
        <row r="350">
          <cell r="A350">
            <v>5509450</v>
          </cell>
          <cell r="B350" t="str">
            <v>(IPCL) HDF - 5400110000013 - Vashi - M</v>
          </cell>
          <cell r="C350">
            <v>0</v>
          </cell>
          <cell r="D350">
            <v>0</v>
          </cell>
          <cell r="E350">
            <v>0</v>
          </cell>
          <cell r="F350">
            <v>-1.6289200000000001E-4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-1.6289200000000001E-4</v>
          </cell>
          <cell r="L350">
            <v>0</v>
          </cell>
        </row>
        <row r="351">
          <cell r="A351">
            <v>5509660</v>
          </cell>
          <cell r="B351" t="str">
            <v>(IPCL) ABN AMRO - 2.24.76.067 - Dubai - M</v>
          </cell>
          <cell r="C351">
            <v>0.26324438999999999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0.26324438999999999</v>
          </cell>
          <cell r="L351">
            <v>0</v>
          </cell>
        </row>
        <row r="352">
          <cell r="A352">
            <v>5509661</v>
          </cell>
          <cell r="B352" t="str">
            <v>(IPCL) ABN AMRO - 2.24.76.067 - Dubai - P</v>
          </cell>
          <cell r="C352">
            <v>-0.24973809100000002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-0.24973809100000002</v>
          </cell>
          <cell r="L352">
            <v>0</v>
          </cell>
        </row>
        <row r="353">
          <cell r="A353">
            <v>5509662</v>
          </cell>
          <cell r="B353" t="str">
            <v>(IPCL) ABN AMRO - 2.24.76.067 - Dubai - R</v>
          </cell>
          <cell r="C353">
            <v>0.1236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0.1236</v>
          </cell>
          <cell r="L353">
            <v>0</v>
          </cell>
        </row>
        <row r="354">
          <cell r="A354">
            <v>5510791</v>
          </cell>
          <cell r="B354" t="str">
            <v>(IPCL) SBI - 5363/01 - Mandvi-P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-6.7</v>
          </cell>
          <cell r="I354">
            <v>0</v>
          </cell>
          <cell r="J354">
            <v>0</v>
          </cell>
          <cell r="K354">
            <v>-6.7</v>
          </cell>
          <cell r="L354">
            <v>0</v>
          </cell>
        </row>
        <row r="355">
          <cell r="A355">
            <v>5510792</v>
          </cell>
          <cell r="B355" t="str">
            <v>(IPCL) SBI - 5363/01 - Mandvi-R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6.7</v>
          </cell>
          <cell r="I355">
            <v>0</v>
          </cell>
          <cell r="J355">
            <v>0</v>
          </cell>
          <cell r="K355">
            <v>6.7</v>
          </cell>
          <cell r="L355">
            <v>0</v>
          </cell>
        </row>
        <row r="356">
          <cell r="A356">
            <v>5510811</v>
          </cell>
          <cell r="B356" t="str">
            <v>(IPCL) SBI - 50017/01 - Koyali-P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-2.5497266000000001</v>
          </cell>
          <cell r="I356">
            <v>0</v>
          </cell>
          <cell r="J356">
            <v>0</v>
          </cell>
          <cell r="K356">
            <v>-2.5497266000000001</v>
          </cell>
          <cell r="L356">
            <v>0</v>
          </cell>
        </row>
        <row r="357">
          <cell r="A357">
            <v>5510812</v>
          </cell>
          <cell r="B357" t="str">
            <v>(IPCL) SBI - 50017/01 - Koyali-R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2.54</v>
          </cell>
          <cell r="I357">
            <v>0</v>
          </cell>
          <cell r="J357">
            <v>0</v>
          </cell>
          <cell r="K357">
            <v>2.54</v>
          </cell>
          <cell r="L357">
            <v>0</v>
          </cell>
        </row>
        <row r="358">
          <cell r="A358">
            <v>5510821</v>
          </cell>
          <cell r="B358" t="str">
            <v>(IPCL) SBI - 50017/02 - Koyali-P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-0.15021983999999999</v>
          </cell>
          <cell r="I358">
            <v>0</v>
          </cell>
          <cell r="J358">
            <v>0</v>
          </cell>
          <cell r="K358">
            <v>-0.15021983999999999</v>
          </cell>
          <cell r="L358">
            <v>0</v>
          </cell>
        </row>
        <row r="359">
          <cell r="A359">
            <v>5510822</v>
          </cell>
          <cell r="B359" t="str">
            <v>(IPCL) SBI - 50017/02 - Koyali-R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0.1502</v>
          </cell>
          <cell r="I359">
            <v>0</v>
          </cell>
          <cell r="J359">
            <v>0</v>
          </cell>
          <cell r="K359">
            <v>0.1502</v>
          </cell>
          <cell r="L359">
            <v>0</v>
          </cell>
        </row>
        <row r="360">
          <cell r="A360">
            <v>5510830</v>
          </cell>
          <cell r="B360" t="str">
            <v>(IPCL) HDF - 330310000374 - Alkapuri-M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-5.7869499999999995E-4</v>
          </cell>
          <cell r="I360">
            <v>0</v>
          </cell>
          <cell r="J360">
            <v>0</v>
          </cell>
          <cell r="K360">
            <v>-5.7869499999999995E-4</v>
          </cell>
          <cell r="L360">
            <v>0</v>
          </cell>
        </row>
        <row r="361">
          <cell r="A361">
            <v>5510831</v>
          </cell>
          <cell r="B361" t="str">
            <v>(IPCL) HDF - 330310000374 - Alkapuri-P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-0.53858079999999997</v>
          </cell>
          <cell r="I361">
            <v>0</v>
          </cell>
          <cell r="J361">
            <v>0</v>
          </cell>
          <cell r="K361">
            <v>-0.53858079999999997</v>
          </cell>
          <cell r="L361">
            <v>0</v>
          </cell>
        </row>
        <row r="362">
          <cell r="A362">
            <v>5510832</v>
          </cell>
          <cell r="B362" t="str">
            <v>(IPCL) HDF - 330310000374 - Alkapuri-R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0.53849999999999998</v>
          </cell>
          <cell r="I362">
            <v>0</v>
          </cell>
          <cell r="J362">
            <v>0</v>
          </cell>
          <cell r="K362">
            <v>0.53849999999999998</v>
          </cell>
          <cell r="L362">
            <v>0</v>
          </cell>
        </row>
        <row r="363">
          <cell r="A363">
            <v>5510881</v>
          </cell>
          <cell r="B363" t="str">
            <v>(IPCL) Citi - 50084035 - Baroda-P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-0.59835616399999991</v>
          </cell>
          <cell r="I363">
            <v>0</v>
          </cell>
          <cell r="J363">
            <v>0</v>
          </cell>
          <cell r="K363">
            <v>-0.59835616399999991</v>
          </cell>
          <cell r="L363">
            <v>0</v>
          </cell>
        </row>
        <row r="364">
          <cell r="A364">
            <v>5510882</v>
          </cell>
          <cell r="B364" t="str">
            <v>(IPCL) Citi - 50084035 - Baroda-R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0.59799999999999998</v>
          </cell>
          <cell r="I364">
            <v>0</v>
          </cell>
          <cell r="J364">
            <v>0</v>
          </cell>
          <cell r="K364">
            <v>0.59799999999999998</v>
          </cell>
          <cell r="L364">
            <v>0</v>
          </cell>
        </row>
        <row r="365">
          <cell r="A365">
            <v>5510911</v>
          </cell>
          <cell r="B365" t="str">
            <v>(IPCL) HDFC - 0330310000364 - Baroda-P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-0.53765620000000003</v>
          </cell>
          <cell r="I365">
            <v>0</v>
          </cell>
          <cell r="J365">
            <v>0</v>
          </cell>
          <cell r="K365">
            <v>-0.53765620000000003</v>
          </cell>
          <cell r="L365">
            <v>0</v>
          </cell>
        </row>
        <row r="366">
          <cell r="A366">
            <v>5510912</v>
          </cell>
          <cell r="B366" t="str">
            <v>(IPCL) HDFC - 0330310000364 - Baroda-R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0.53749999999999998</v>
          </cell>
          <cell r="I366">
            <v>0</v>
          </cell>
          <cell r="J366">
            <v>0</v>
          </cell>
          <cell r="K366">
            <v>0.53749999999999998</v>
          </cell>
          <cell r="L366">
            <v>0</v>
          </cell>
        </row>
        <row r="367">
          <cell r="A367">
            <v>5510950</v>
          </cell>
          <cell r="B367" t="str">
            <v>(IPCL) HDF - 0600310004448 - MUMBAI-M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-1.7484999999999999E-5</v>
          </cell>
          <cell r="I367">
            <v>0</v>
          </cell>
          <cell r="J367">
            <v>0</v>
          </cell>
          <cell r="K367">
            <v>-1.7484999999999999E-5</v>
          </cell>
          <cell r="L367">
            <v>0</v>
          </cell>
        </row>
        <row r="368">
          <cell r="A368">
            <v>5510951</v>
          </cell>
          <cell r="B368" t="str">
            <v>(IPCL) HDF - 0600310004448 - MUMBAI-P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-0.12003367600000001</v>
          </cell>
          <cell r="I368">
            <v>0</v>
          </cell>
          <cell r="J368">
            <v>0</v>
          </cell>
          <cell r="K368">
            <v>-0.12003367600000001</v>
          </cell>
          <cell r="L368">
            <v>0</v>
          </cell>
        </row>
        <row r="369">
          <cell r="A369">
            <v>5510952</v>
          </cell>
          <cell r="B369" t="str">
            <v>(IPCL) HDF - 0600310004448 - MUMBAI-R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0.12</v>
          </cell>
          <cell r="I369">
            <v>0</v>
          </cell>
          <cell r="J369">
            <v>0</v>
          </cell>
          <cell r="K369">
            <v>0.12</v>
          </cell>
          <cell r="L369">
            <v>0</v>
          </cell>
        </row>
        <row r="370">
          <cell r="A370">
            <v>5510971</v>
          </cell>
          <cell r="B370" t="str">
            <v>(IPCL) HDF - 600310004389 - MUMBAI-P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-1.8028572</v>
          </cell>
          <cell r="I370">
            <v>0</v>
          </cell>
          <cell r="J370">
            <v>0</v>
          </cell>
          <cell r="K370">
            <v>-1.8028572</v>
          </cell>
          <cell r="L370">
            <v>0</v>
          </cell>
        </row>
        <row r="371">
          <cell r="A371">
            <v>5510972</v>
          </cell>
          <cell r="B371" t="str">
            <v>(IPCL) HDF - 600310004389 - MUMBAI-R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1.8</v>
          </cell>
          <cell r="I371">
            <v>0</v>
          </cell>
          <cell r="J371">
            <v>0</v>
          </cell>
          <cell r="K371">
            <v>1.8</v>
          </cell>
          <cell r="L371">
            <v>0</v>
          </cell>
        </row>
        <row r="372">
          <cell r="A372">
            <v>5510980</v>
          </cell>
          <cell r="B372" t="str">
            <v>(IPCL) BOB - 363 - BARODA-M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1E-4</v>
          </cell>
          <cell r="I372">
            <v>0</v>
          </cell>
          <cell r="J372">
            <v>0</v>
          </cell>
          <cell r="K372">
            <v>1E-4</v>
          </cell>
          <cell r="L372">
            <v>0</v>
          </cell>
        </row>
        <row r="373">
          <cell r="A373">
            <v>5510990</v>
          </cell>
          <cell r="B373" t="str">
            <v>(IPCL) BOB - 364 - BARODA-M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1E-4</v>
          </cell>
          <cell r="I373">
            <v>0</v>
          </cell>
          <cell r="J373">
            <v>0</v>
          </cell>
          <cell r="K373">
            <v>1E-4</v>
          </cell>
          <cell r="L373">
            <v>0</v>
          </cell>
        </row>
        <row r="374">
          <cell r="A374">
            <v>5510991</v>
          </cell>
          <cell r="B374" t="str">
            <v>(IPCL) BOB - 364 - BARODA-P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-0.15171399599999999</v>
          </cell>
          <cell r="I374">
            <v>0</v>
          </cell>
          <cell r="J374">
            <v>0</v>
          </cell>
          <cell r="K374">
            <v>-0.15171399599999999</v>
          </cell>
          <cell r="L374">
            <v>0</v>
          </cell>
        </row>
        <row r="375">
          <cell r="A375">
            <v>5510992</v>
          </cell>
          <cell r="B375" t="str">
            <v>(IPCL) BOB - 364 - BARODA-R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0.15</v>
          </cell>
          <cell r="I375">
            <v>0</v>
          </cell>
          <cell r="J375">
            <v>0</v>
          </cell>
          <cell r="K375">
            <v>0.15</v>
          </cell>
          <cell r="L375">
            <v>0</v>
          </cell>
        </row>
        <row r="376">
          <cell r="A376">
            <v>5511000</v>
          </cell>
          <cell r="B376" t="str">
            <v>(IPCL) BOB - 365 - BARODA-M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1E-4</v>
          </cell>
          <cell r="I376">
            <v>0</v>
          </cell>
          <cell r="J376">
            <v>0</v>
          </cell>
          <cell r="K376">
            <v>1E-4</v>
          </cell>
          <cell r="L376">
            <v>0</v>
          </cell>
        </row>
        <row r="377">
          <cell r="A377">
            <v>5511001</v>
          </cell>
          <cell r="B377" t="str">
            <v>(IPCL) BOB - 365 - BARODA-P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-1.0601E-3</v>
          </cell>
          <cell r="I377">
            <v>0</v>
          </cell>
          <cell r="J377">
            <v>0</v>
          </cell>
          <cell r="K377">
            <v>-1.0601E-3</v>
          </cell>
          <cell r="L377">
            <v>0</v>
          </cell>
        </row>
        <row r="378">
          <cell r="A378">
            <v>5511050</v>
          </cell>
          <cell r="B378" t="str">
            <v>(IPCL) HDFC - 0600310004396 - Mumbai-M</v>
          </cell>
          <cell r="C378">
            <v>0</v>
          </cell>
          <cell r="D378">
            <v>-3.6759999999999996E-6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-3.6759999999999996E-6</v>
          </cell>
          <cell r="L378">
            <v>0</v>
          </cell>
        </row>
        <row r="379">
          <cell r="A379">
            <v>5511060</v>
          </cell>
          <cell r="B379" t="str">
            <v>(IPCL) HDFC - 0300310000049 - Dahej-M</v>
          </cell>
          <cell r="C379">
            <v>0</v>
          </cell>
          <cell r="D379">
            <v>-1.9000000000000001E-8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-1.9000000000000001E-8</v>
          </cell>
          <cell r="L379">
            <v>0</v>
          </cell>
        </row>
        <row r="380">
          <cell r="A380">
            <v>5511090</v>
          </cell>
          <cell r="B380" t="str">
            <v>(IPCL) HDFC - 5400310000095 - Vashi-M</v>
          </cell>
          <cell r="C380">
            <v>0</v>
          </cell>
          <cell r="D380">
            <v>0</v>
          </cell>
          <cell r="E380">
            <v>9.1078099999999994E-4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9.1078099999999994E-4</v>
          </cell>
          <cell r="L380">
            <v>0</v>
          </cell>
        </row>
        <row r="381">
          <cell r="A381">
            <v>5511091</v>
          </cell>
          <cell r="B381" t="str">
            <v>(IPCL) HDFC - 5400310000095 - Vashi-P</v>
          </cell>
          <cell r="C381">
            <v>0</v>
          </cell>
          <cell r="D381">
            <v>0</v>
          </cell>
          <cell r="E381">
            <v>-0.30938019999999999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-0.30938019999999999</v>
          </cell>
          <cell r="L381">
            <v>0</v>
          </cell>
        </row>
        <row r="382">
          <cell r="A382">
            <v>5511092</v>
          </cell>
          <cell r="B382" t="str">
            <v>(IPCL) HDFC - 5400310000095 - Vashi-R</v>
          </cell>
          <cell r="C382">
            <v>0</v>
          </cell>
          <cell r="D382">
            <v>0</v>
          </cell>
          <cell r="E382">
            <v>0.30296339999999999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0.30296339999999999</v>
          </cell>
          <cell r="L382">
            <v>0</v>
          </cell>
        </row>
        <row r="383">
          <cell r="A383">
            <v>5511101</v>
          </cell>
          <cell r="B383" t="str">
            <v>(IPCL) SBI - 01000005138 - NGT-P</v>
          </cell>
          <cell r="C383">
            <v>0</v>
          </cell>
          <cell r="D383">
            <v>0</v>
          </cell>
          <cell r="E383">
            <v>-1.19606E-2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-1.19606E-2</v>
          </cell>
          <cell r="L383">
            <v>0</v>
          </cell>
        </row>
        <row r="384">
          <cell r="A384">
            <v>5511102</v>
          </cell>
          <cell r="B384" t="str">
            <v>(IPCL) SBI - 01000005138 - NGT-R</v>
          </cell>
          <cell r="C384">
            <v>0</v>
          </cell>
          <cell r="D384">
            <v>0</v>
          </cell>
          <cell r="E384">
            <v>1.2E-2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1.2E-2</v>
          </cell>
          <cell r="L384">
            <v>0</v>
          </cell>
        </row>
        <row r="385">
          <cell r="A385">
            <v>5511120</v>
          </cell>
          <cell r="B385" t="str">
            <v>(IPCL)  SBI - 01000000002 - Backbay-M</v>
          </cell>
          <cell r="C385">
            <v>0</v>
          </cell>
          <cell r="D385">
            <v>0</v>
          </cell>
          <cell r="E385">
            <v>2.0824110000000002E-3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2.0824110000000002E-3</v>
          </cell>
          <cell r="L385">
            <v>0</v>
          </cell>
        </row>
        <row r="386">
          <cell r="A386">
            <v>5511131</v>
          </cell>
          <cell r="B386" t="str">
            <v>(IPCL) SBI - 0100000516900 - Mumbai-P</v>
          </cell>
          <cell r="C386">
            <v>0</v>
          </cell>
          <cell r="D386">
            <v>0</v>
          </cell>
          <cell r="E386">
            <v>-3.6350000000000002E-3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-3.6350000000000002E-3</v>
          </cell>
          <cell r="L386">
            <v>0</v>
          </cell>
        </row>
        <row r="387">
          <cell r="A387">
            <v>5597000</v>
          </cell>
          <cell r="B387" t="str">
            <v>Fixed Deposits With Scheduled Banks-INR</v>
          </cell>
          <cell r="C387">
            <v>0</v>
          </cell>
          <cell r="D387">
            <v>0.4012</v>
          </cell>
          <cell r="E387">
            <v>0</v>
          </cell>
          <cell r="F387">
            <v>0</v>
          </cell>
          <cell r="G387">
            <v>1.17473E-2</v>
          </cell>
          <cell r="H387">
            <v>0.1334458</v>
          </cell>
          <cell r="I387">
            <v>0</v>
          </cell>
          <cell r="J387">
            <v>0</v>
          </cell>
          <cell r="K387">
            <v>0.54639309999999996</v>
          </cell>
          <cell r="L387">
            <v>0</v>
          </cell>
        </row>
        <row r="388">
          <cell r="A388">
            <v>5620000</v>
          </cell>
          <cell r="B388" t="str">
            <v>Advances to Vendors</v>
          </cell>
          <cell r="C388">
            <v>4.721002489</v>
          </cell>
          <cell r="D388">
            <v>22.271170690000002</v>
          </cell>
          <cell r="E388">
            <v>5.0401265259999999</v>
          </cell>
          <cell r="F388">
            <v>1.1817046</v>
          </cell>
          <cell r="G388">
            <v>0.143707</v>
          </cell>
          <cell r="H388">
            <v>6.9705102749999996</v>
          </cell>
          <cell r="I388">
            <v>4.7791842000000001E-2</v>
          </cell>
          <cell r="J388">
            <v>0.48541509999999999</v>
          </cell>
          <cell r="K388">
            <v>40.861428522000004</v>
          </cell>
          <cell r="L388">
            <v>0</v>
          </cell>
        </row>
        <row r="389">
          <cell r="A389">
            <v>5620020</v>
          </cell>
          <cell r="B389" t="str">
            <v>Advances to Vendors - Manual Posting</v>
          </cell>
          <cell r="C389">
            <v>0.129635692</v>
          </cell>
          <cell r="D389">
            <v>0</v>
          </cell>
          <cell r="E389">
            <v>0</v>
          </cell>
          <cell r="F389">
            <v>0</v>
          </cell>
          <cell r="G389">
            <v>1.053549764</v>
          </cell>
          <cell r="H389">
            <v>0</v>
          </cell>
          <cell r="I389">
            <v>-8.1616999999999992E-3</v>
          </cell>
          <cell r="J389">
            <v>0</v>
          </cell>
          <cell r="K389">
            <v>1.1750237560000001</v>
          </cell>
          <cell r="L389">
            <v>0</v>
          </cell>
        </row>
        <row r="390">
          <cell r="A390">
            <v>5625020</v>
          </cell>
          <cell r="B390" t="str">
            <v>Loans To Employees-Housing (UCG)</v>
          </cell>
          <cell r="C390">
            <v>47.886946117999997</v>
          </cell>
          <cell r="D390">
            <v>0</v>
          </cell>
          <cell r="E390">
            <v>0</v>
          </cell>
          <cell r="F390">
            <v>0</v>
          </cell>
          <cell r="G390">
            <v>-0.260683463</v>
          </cell>
          <cell r="H390">
            <v>0</v>
          </cell>
          <cell r="I390">
            <v>0</v>
          </cell>
          <cell r="J390">
            <v>0</v>
          </cell>
          <cell r="K390">
            <v>47.626262654999998</v>
          </cell>
          <cell r="L390">
            <v>0</v>
          </cell>
        </row>
        <row r="391">
          <cell r="A391">
            <v>5625025</v>
          </cell>
          <cell r="B391" t="str">
            <v>Loans To Employees-House Lease Deposit</v>
          </cell>
          <cell r="C391">
            <v>1.638017979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1.638017979</v>
          </cell>
          <cell r="L391">
            <v>0</v>
          </cell>
        </row>
        <row r="392">
          <cell r="A392">
            <v>5625030</v>
          </cell>
          <cell r="B392" t="str">
            <v>Interest Accrued on loans to employees - Housing</v>
          </cell>
          <cell r="C392">
            <v>1.843415537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1.843415537</v>
          </cell>
          <cell r="L392">
            <v>0</v>
          </cell>
        </row>
        <row r="393">
          <cell r="A393">
            <v>5625070</v>
          </cell>
          <cell r="B393" t="str">
            <v>Loans To Employees-Vehicle</v>
          </cell>
          <cell r="C393">
            <v>10.911137481999999</v>
          </cell>
          <cell r="D393">
            <v>0</v>
          </cell>
          <cell r="E393">
            <v>0</v>
          </cell>
          <cell r="F393">
            <v>0</v>
          </cell>
          <cell r="G393">
            <v>-9.3295038999999996E-2</v>
          </cell>
          <cell r="H393">
            <v>0</v>
          </cell>
          <cell r="I393">
            <v>0</v>
          </cell>
          <cell r="J393">
            <v>0</v>
          </cell>
          <cell r="K393">
            <v>10.817842443</v>
          </cell>
          <cell r="L393">
            <v>0</v>
          </cell>
        </row>
        <row r="394">
          <cell r="A394">
            <v>5625075</v>
          </cell>
          <cell r="B394" t="str">
            <v>Loans To Employees-Medical Loan</v>
          </cell>
          <cell r="C394">
            <v>-3.4249300000000003E-2</v>
          </cell>
          <cell r="D394">
            <v>0</v>
          </cell>
          <cell r="E394">
            <v>0</v>
          </cell>
          <cell r="F394">
            <v>0</v>
          </cell>
          <cell r="G394">
            <v>3.4249300000000003E-2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A395">
            <v>5625500</v>
          </cell>
          <cell r="B395" t="str">
            <v>Advance To Employees - Salary/Bonus</v>
          </cell>
          <cell r="C395">
            <v>2.5999999999999999E-3</v>
          </cell>
          <cell r="D395">
            <v>0</v>
          </cell>
          <cell r="E395">
            <v>0</v>
          </cell>
          <cell r="F395">
            <v>0</v>
          </cell>
          <cell r="G395">
            <v>-1.6678000000000001E-3</v>
          </cell>
          <cell r="H395">
            <v>0</v>
          </cell>
          <cell r="I395">
            <v>0</v>
          </cell>
          <cell r="J395">
            <v>0</v>
          </cell>
          <cell r="K395">
            <v>9.322E-4</v>
          </cell>
          <cell r="L395">
            <v>0</v>
          </cell>
        </row>
        <row r="396">
          <cell r="A396">
            <v>5625510</v>
          </cell>
          <cell r="B396" t="str">
            <v>Advance To Employees -Festival Advance</v>
          </cell>
          <cell r="C396">
            <v>0.1880618</v>
          </cell>
          <cell r="D396">
            <v>0</v>
          </cell>
          <cell r="E396">
            <v>0</v>
          </cell>
          <cell r="F396">
            <v>0</v>
          </cell>
          <cell r="G396">
            <v>-3.0000000000000001E-5</v>
          </cell>
          <cell r="H396">
            <v>0</v>
          </cell>
          <cell r="I396">
            <v>0</v>
          </cell>
          <cell r="J396">
            <v>0</v>
          </cell>
          <cell r="K396">
            <v>0.1880318</v>
          </cell>
          <cell r="L396">
            <v>0</v>
          </cell>
        </row>
        <row r="397">
          <cell r="A397">
            <v>5625520</v>
          </cell>
          <cell r="B397" t="str">
            <v>Advance To Employees -Travel</v>
          </cell>
          <cell r="C397">
            <v>4.9430000000000002E-2</v>
          </cell>
          <cell r="D397">
            <v>5.0499999999999998E-3</v>
          </cell>
          <cell r="E397">
            <v>3.8111100000000002E-2</v>
          </cell>
          <cell r="F397">
            <v>0</v>
          </cell>
          <cell r="G397">
            <v>5.0822430000000002E-3</v>
          </cell>
          <cell r="H397">
            <v>0</v>
          </cell>
          <cell r="I397">
            <v>7.5227000000000002E-3</v>
          </cell>
          <cell r="J397">
            <v>0</v>
          </cell>
          <cell r="K397">
            <v>0.10519604299999999</v>
          </cell>
          <cell r="L397">
            <v>0</v>
          </cell>
        </row>
        <row r="398">
          <cell r="A398">
            <v>5625530</v>
          </cell>
          <cell r="B398" t="str">
            <v>Advance To Employees -Medical</v>
          </cell>
          <cell r="C398">
            <v>3.14322E-2</v>
          </cell>
          <cell r="D398">
            <v>2.5171300000000001E-2</v>
          </cell>
          <cell r="E398">
            <v>5.0365999999999996E-3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6.1640100000000003E-2</v>
          </cell>
          <cell r="L398">
            <v>0</v>
          </cell>
        </row>
        <row r="399">
          <cell r="A399">
            <v>5625590</v>
          </cell>
          <cell r="B399" t="str">
            <v>Advance To Employees -Others Including Imprest</v>
          </cell>
          <cell r="C399">
            <v>4.4727999999999999E-3</v>
          </cell>
          <cell r="D399">
            <v>5.2566000000000002E-3</v>
          </cell>
          <cell r="E399">
            <v>0</v>
          </cell>
          <cell r="F399">
            <v>0</v>
          </cell>
          <cell r="G399">
            <v>5.2470199999999998E-3</v>
          </cell>
          <cell r="H399">
            <v>0</v>
          </cell>
          <cell r="I399">
            <v>3.5000000000000001E-3</v>
          </cell>
          <cell r="J399">
            <v>0</v>
          </cell>
          <cell r="K399">
            <v>1.847642E-2</v>
          </cell>
          <cell r="L399">
            <v>0</v>
          </cell>
        </row>
        <row r="400">
          <cell r="A400">
            <v>5625600</v>
          </cell>
          <cell r="B400" t="str">
            <v>Advance To Employees - Food grain</v>
          </cell>
          <cell r="C400">
            <v>3.9751045</v>
          </cell>
          <cell r="D400">
            <v>0</v>
          </cell>
          <cell r="E400">
            <v>0</v>
          </cell>
          <cell r="F400">
            <v>0</v>
          </cell>
          <cell r="G400">
            <v>-2.7999999999999998E-4</v>
          </cell>
          <cell r="H400">
            <v>0</v>
          </cell>
          <cell r="I400">
            <v>0</v>
          </cell>
          <cell r="J400">
            <v>0</v>
          </cell>
          <cell r="K400">
            <v>3.9748245</v>
          </cell>
          <cell r="L400">
            <v>0</v>
          </cell>
        </row>
        <row r="401">
          <cell r="A401">
            <v>5625620</v>
          </cell>
          <cell r="B401" t="str">
            <v>Advance To Employees - Tempaorary Advance</v>
          </cell>
          <cell r="C401">
            <v>1.329479023</v>
          </cell>
          <cell r="D401">
            <v>5.3E-3</v>
          </cell>
          <cell r="E401">
            <v>2.8800000000000002E-3</v>
          </cell>
          <cell r="F401">
            <v>0</v>
          </cell>
          <cell r="G401">
            <v>-4.2265299999999999E-2</v>
          </cell>
          <cell r="H401">
            <v>-1.8E-5</v>
          </cell>
          <cell r="I401">
            <v>-5.6499999999999996E-4</v>
          </cell>
          <cell r="J401">
            <v>0</v>
          </cell>
          <cell r="K401">
            <v>1.2948107230000001</v>
          </cell>
          <cell r="L401">
            <v>0</v>
          </cell>
        </row>
        <row r="402">
          <cell r="A402">
            <v>5625730</v>
          </cell>
          <cell r="B402" t="str">
            <v>Advance To Employees - Reimbursements</v>
          </cell>
          <cell r="C402">
            <v>-1.36493E-2</v>
          </cell>
          <cell r="D402">
            <v>0</v>
          </cell>
          <cell r="E402">
            <v>8.25E-4</v>
          </cell>
          <cell r="F402">
            <v>0</v>
          </cell>
          <cell r="G402">
            <v>6.7164E-3</v>
          </cell>
          <cell r="H402">
            <v>0</v>
          </cell>
          <cell r="I402">
            <v>-1.5E-3</v>
          </cell>
          <cell r="J402">
            <v>0</v>
          </cell>
          <cell r="K402">
            <v>-7.6078999999999999E-3</v>
          </cell>
          <cell r="L402">
            <v>0</v>
          </cell>
        </row>
        <row r="403">
          <cell r="A403">
            <v>5630009</v>
          </cell>
          <cell r="B403" t="str">
            <v>MODVAT Credit Recoverable - RG 23A (BED)-IPCL-BC</v>
          </cell>
          <cell r="C403">
            <v>8.24857014</v>
          </cell>
          <cell r="D403">
            <v>-7.8339069400000003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0.41466320000000001</v>
          </cell>
          <cell r="L403">
            <v>0</v>
          </cell>
        </row>
        <row r="404">
          <cell r="A404">
            <v>5630012</v>
          </cell>
          <cell r="B404" t="str">
            <v>MODVAT Credit Recoverable - RG 23A (BED)- GC</v>
          </cell>
          <cell r="C404">
            <v>-3.7569686</v>
          </cell>
          <cell r="D404">
            <v>4.253355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0.49638640000000001</v>
          </cell>
          <cell r="L404">
            <v>0</v>
          </cell>
        </row>
        <row r="405">
          <cell r="A405">
            <v>5630014</v>
          </cell>
          <cell r="B405" t="str">
            <v>MODVAT Credit Recoverable - RG 23A (BED)-CC</v>
          </cell>
          <cell r="C405">
            <v>0</v>
          </cell>
          <cell r="D405">
            <v>0</v>
          </cell>
          <cell r="E405">
            <v>0</v>
          </cell>
          <cell r="F405">
            <v>6.6000000000000009E-8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6.6000000000000009E-8</v>
          </cell>
          <cell r="L405">
            <v>0</v>
          </cell>
        </row>
        <row r="406">
          <cell r="A406">
            <v>5630212</v>
          </cell>
          <cell r="B406" t="str">
            <v>MODVAT Credit Recoverable - RG 23A (AED)- GC</v>
          </cell>
          <cell r="C406">
            <v>0</v>
          </cell>
          <cell r="D406">
            <v>1.8816E-3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1.8816E-3</v>
          </cell>
          <cell r="L406">
            <v>0</v>
          </cell>
        </row>
        <row r="407">
          <cell r="A407">
            <v>5630309</v>
          </cell>
          <cell r="B407" t="str">
            <v>MODVAT Credit Recoverable - RG 23C (BED)-IPCL-BC</v>
          </cell>
          <cell r="C407">
            <v>5.4E-8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5.4E-8</v>
          </cell>
          <cell r="L407">
            <v>0</v>
          </cell>
        </row>
        <row r="408">
          <cell r="A408">
            <v>5630312</v>
          </cell>
          <cell r="B408" t="str">
            <v>MODVAT Credit Recoverable - RG 23C (BED)- GC</v>
          </cell>
          <cell r="C408">
            <v>0</v>
          </cell>
          <cell r="D408">
            <v>4.9999999999999998E-8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4.9999999999999998E-8</v>
          </cell>
          <cell r="L408">
            <v>0</v>
          </cell>
        </row>
        <row r="409">
          <cell r="A409">
            <v>5630313</v>
          </cell>
          <cell r="B409" t="str">
            <v>MODVAT Credit Recoverable - RG 23C (BED)-NC</v>
          </cell>
          <cell r="C409">
            <v>0</v>
          </cell>
          <cell r="D409">
            <v>0</v>
          </cell>
          <cell r="E409">
            <v>7.4999999999999997E-8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7.4999999999999997E-8</v>
          </cell>
          <cell r="L409">
            <v>0</v>
          </cell>
        </row>
        <row r="410">
          <cell r="A410">
            <v>5630314</v>
          </cell>
          <cell r="B410" t="str">
            <v>MODVAT Credit Recoverable - RG 23C (BED)-CC</v>
          </cell>
          <cell r="C410">
            <v>0</v>
          </cell>
          <cell r="D410">
            <v>0</v>
          </cell>
          <cell r="E410">
            <v>0</v>
          </cell>
          <cell r="F410">
            <v>8.4999999999999994E-8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8.4999999999999994E-8</v>
          </cell>
          <cell r="L410">
            <v>0</v>
          </cell>
        </row>
        <row r="411">
          <cell r="A411">
            <v>5630909</v>
          </cell>
          <cell r="B411" t="str">
            <v>Modvat Recoverable  -  Credit to be taken - IPCL-B</v>
          </cell>
          <cell r="C411">
            <v>3.8403179390000002</v>
          </cell>
          <cell r="D411">
            <v>0</v>
          </cell>
          <cell r="E411">
            <v>0</v>
          </cell>
          <cell r="F411">
            <v>0</v>
          </cell>
          <cell r="G411">
            <v>1.9433599999999999E-2</v>
          </cell>
          <cell r="H411">
            <v>0</v>
          </cell>
          <cell r="I411">
            <v>0</v>
          </cell>
          <cell r="J411">
            <v>0</v>
          </cell>
          <cell r="K411">
            <v>3.8597515389999999</v>
          </cell>
          <cell r="L411">
            <v>0</v>
          </cell>
        </row>
        <row r="412">
          <cell r="A412">
            <v>5630910</v>
          </cell>
          <cell r="B412" t="str">
            <v>Uncleared Modvat Credit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</row>
        <row r="413">
          <cell r="A413">
            <v>5630912</v>
          </cell>
          <cell r="B413" t="str">
            <v>Modvat Recoverable  -  Credit to be taken - GC</v>
          </cell>
          <cell r="C413">
            <v>0</v>
          </cell>
          <cell r="D413">
            <v>4.1080719859999997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4.1080719859999997</v>
          </cell>
          <cell r="L413">
            <v>0</v>
          </cell>
        </row>
        <row r="414">
          <cell r="A414">
            <v>5630913</v>
          </cell>
          <cell r="B414" t="str">
            <v>Modvat Recoverable  -  Credit to be taken - NC</v>
          </cell>
          <cell r="C414">
            <v>0</v>
          </cell>
          <cell r="D414">
            <v>0</v>
          </cell>
          <cell r="E414">
            <v>1.277999415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1.277999415</v>
          </cell>
          <cell r="L414">
            <v>0</v>
          </cell>
        </row>
        <row r="415">
          <cell r="A415">
            <v>5630914</v>
          </cell>
          <cell r="B415" t="str">
            <v>Modvat Recoverable  -  Credit to be taken - CC</v>
          </cell>
          <cell r="C415">
            <v>0</v>
          </cell>
          <cell r="D415">
            <v>0</v>
          </cell>
          <cell r="E415">
            <v>0</v>
          </cell>
          <cell r="F415">
            <v>3.0771849999999996E-3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3.0771849999999996E-3</v>
          </cell>
          <cell r="L415">
            <v>0</v>
          </cell>
        </row>
        <row r="416">
          <cell r="A416">
            <v>5630920</v>
          </cell>
          <cell r="B416" t="str">
            <v>Uncleared Modvat Credit  - Rejected Material</v>
          </cell>
          <cell r="C416">
            <v>0</v>
          </cell>
          <cell r="D416">
            <v>0</v>
          </cell>
          <cell r="E416">
            <v>-2.7296621999999996E-2</v>
          </cell>
          <cell r="F416">
            <v>-0.1977033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-0.22499992200000002</v>
          </cell>
          <cell r="L416">
            <v>0</v>
          </cell>
        </row>
        <row r="417">
          <cell r="A417">
            <v>5640000</v>
          </cell>
          <cell r="B417" t="str">
            <v>Claims Receivable - Excise</v>
          </cell>
          <cell r="C417">
            <v>0</v>
          </cell>
          <cell r="D417">
            <v>0.93022126300000008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0.93022126300000008</v>
          </cell>
          <cell r="L417">
            <v>0</v>
          </cell>
        </row>
        <row r="418">
          <cell r="A418">
            <v>5640010</v>
          </cell>
          <cell r="B418" t="str">
            <v>Claims to be lodged-Excise</v>
          </cell>
          <cell r="C418">
            <v>0</v>
          </cell>
          <cell r="D418">
            <v>-0.93022126300000008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-0.93022126300000008</v>
          </cell>
          <cell r="L418">
            <v>0</v>
          </cell>
        </row>
        <row r="419">
          <cell r="A419">
            <v>5640200</v>
          </cell>
          <cell r="B419" t="str">
            <v>Claims Receivable - Insurance</v>
          </cell>
          <cell r="C419">
            <v>2.1889162</v>
          </cell>
          <cell r="D419">
            <v>9.1519873</v>
          </cell>
          <cell r="E419">
            <v>21.485847</v>
          </cell>
          <cell r="F419">
            <v>0</v>
          </cell>
          <cell r="G419">
            <v>0.98944989999999999</v>
          </cell>
          <cell r="H419">
            <v>0</v>
          </cell>
          <cell r="I419">
            <v>0</v>
          </cell>
          <cell r="J419">
            <v>0</v>
          </cell>
          <cell r="K419">
            <v>33.8162004</v>
          </cell>
          <cell r="L419">
            <v>0</v>
          </cell>
        </row>
        <row r="420">
          <cell r="A420">
            <v>5640210</v>
          </cell>
          <cell r="B420" t="str">
            <v>Claims Receivable - Insurance - Contra</v>
          </cell>
          <cell r="C420">
            <v>-2.1889162</v>
          </cell>
          <cell r="D420">
            <v>-9.1519873</v>
          </cell>
          <cell r="E420">
            <v>-21.485847</v>
          </cell>
          <cell r="F420">
            <v>0</v>
          </cell>
          <cell r="G420">
            <v>-0.98944989999999999</v>
          </cell>
          <cell r="H420">
            <v>0</v>
          </cell>
          <cell r="I420">
            <v>0</v>
          </cell>
          <cell r="J420">
            <v>0</v>
          </cell>
          <cell r="K420">
            <v>-33.8162004</v>
          </cell>
          <cell r="L420">
            <v>0</v>
          </cell>
        </row>
        <row r="421">
          <cell r="A421">
            <v>5640800</v>
          </cell>
          <cell r="B421" t="str">
            <v>Claims Receivable - Others</v>
          </cell>
          <cell r="C421">
            <v>-1.3893652999999999</v>
          </cell>
          <cell r="D421">
            <v>0</v>
          </cell>
          <cell r="E421">
            <v>41.256658137000002</v>
          </cell>
          <cell r="F421">
            <v>0</v>
          </cell>
          <cell r="G421">
            <v>0.23117325299999997</v>
          </cell>
          <cell r="H421">
            <v>0</v>
          </cell>
          <cell r="I421">
            <v>1.8052033999999999</v>
          </cell>
          <cell r="J421">
            <v>0</v>
          </cell>
          <cell r="K421">
            <v>41.903669489999999</v>
          </cell>
          <cell r="L421">
            <v>0</v>
          </cell>
        </row>
        <row r="422">
          <cell r="A422">
            <v>5650000</v>
          </cell>
          <cell r="B422" t="str">
            <v>Prepaid Rent</v>
          </cell>
          <cell r="C422">
            <v>0</v>
          </cell>
          <cell r="D422">
            <v>5.2500000000000003E-3</v>
          </cell>
          <cell r="E422">
            <v>1.00324E-2</v>
          </cell>
          <cell r="F422">
            <v>0</v>
          </cell>
          <cell r="G422">
            <v>1.7575250000000001E-2</v>
          </cell>
          <cell r="H422">
            <v>0</v>
          </cell>
          <cell r="I422">
            <v>0</v>
          </cell>
          <cell r="J422">
            <v>0</v>
          </cell>
          <cell r="K422">
            <v>3.2857650000000002E-2</v>
          </cell>
          <cell r="L422">
            <v>0</v>
          </cell>
        </row>
        <row r="423">
          <cell r="A423">
            <v>5650100</v>
          </cell>
          <cell r="B423" t="str">
            <v>Prepaid Insurance</v>
          </cell>
          <cell r="C423">
            <v>6.1949109020000002</v>
          </cell>
          <cell r="D423">
            <v>4.8643611</v>
          </cell>
          <cell r="E423">
            <v>4.5843304250000001</v>
          </cell>
          <cell r="F423">
            <v>0</v>
          </cell>
          <cell r="G423">
            <v>0.10539999999999999</v>
          </cell>
          <cell r="H423">
            <v>0</v>
          </cell>
          <cell r="I423">
            <v>0</v>
          </cell>
          <cell r="J423">
            <v>0</v>
          </cell>
          <cell r="K423">
            <v>15.749002427000001</v>
          </cell>
          <cell r="L423">
            <v>0</v>
          </cell>
        </row>
        <row r="424">
          <cell r="A424">
            <v>5650150</v>
          </cell>
          <cell r="B424" t="str">
            <v>Unadj Premium on Declaration Policies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A425">
            <v>5650900</v>
          </cell>
          <cell r="B425" t="str">
            <v>Other Prepaid Expenses</v>
          </cell>
          <cell r="C425">
            <v>0.67994697999999998</v>
          </cell>
          <cell r="D425">
            <v>0.12975519999999999</v>
          </cell>
          <cell r="E425">
            <v>0</v>
          </cell>
          <cell r="F425">
            <v>0</v>
          </cell>
          <cell r="G425">
            <v>0.24470289200000001</v>
          </cell>
          <cell r="H425">
            <v>8.2740547000000007</v>
          </cell>
          <cell r="I425">
            <v>0</v>
          </cell>
          <cell r="J425">
            <v>0</v>
          </cell>
          <cell r="K425">
            <v>9.3284597720000004</v>
          </cell>
          <cell r="L425">
            <v>0</v>
          </cell>
        </row>
        <row r="426">
          <cell r="A426">
            <v>5660200</v>
          </cell>
          <cell r="B426" t="str">
            <v>Loans to Others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21.24</v>
          </cell>
          <cell r="H426">
            <v>1.907</v>
          </cell>
          <cell r="I426">
            <v>0</v>
          </cell>
          <cell r="J426">
            <v>0</v>
          </cell>
          <cell r="K426">
            <v>23.146999999999998</v>
          </cell>
          <cell r="L426">
            <v>0</v>
          </cell>
        </row>
        <row r="427">
          <cell r="A427">
            <v>5660250</v>
          </cell>
          <cell r="B427" t="str">
            <v>Receivables-Treasury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-24.690182649</v>
          </cell>
          <cell r="I427">
            <v>0</v>
          </cell>
          <cell r="J427">
            <v>0</v>
          </cell>
          <cell r="K427">
            <v>-24.690182649</v>
          </cell>
          <cell r="L427">
            <v>0</v>
          </cell>
        </row>
        <row r="428">
          <cell r="A428">
            <v>5660400</v>
          </cell>
          <cell r="B428" t="str">
            <v>Interest Receivable Accrued (Others)</v>
          </cell>
          <cell r="C428">
            <v>0</v>
          </cell>
          <cell r="D428">
            <v>4.8578999999999997E-2</v>
          </cell>
          <cell r="E428">
            <v>0</v>
          </cell>
          <cell r="F428">
            <v>0</v>
          </cell>
          <cell r="G428">
            <v>10.352585695</v>
          </cell>
          <cell r="H428">
            <v>-0.134582602</v>
          </cell>
          <cell r="I428">
            <v>0</v>
          </cell>
          <cell r="J428">
            <v>0</v>
          </cell>
          <cell r="K428">
            <v>10.266582093</v>
          </cell>
          <cell r="L428">
            <v>0</v>
          </cell>
        </row>
        <row r="429">
          <cell r="A429">
            <v>5660460</v>
          </cell>
          <cell r="B429" t="str">
            <v>Other Receivables-Accrued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13.6326131</v>
          </cell>
          <cell r="H429">
            <v>0</v>
          </cell>
          <cell r="I429">
            <v>0</v>
          </cell>
          <cell r="J429">
            <v>0</v>
          </cell>
          <cell r="K429">
            <v>13.6326131</v>
          </cell>
          <cell r="L429">
            <v>0</v>
          </cell>
        </row>
        <row r="430">
          <cell r="A430">
            <v>5660500</v>
          </cell>
          <cell r="B430" t="str">
            <v>Materials Given On Loan</v>
          </cell>
          <cell r="C430">
            <v>2.238006156</v>
          </cell>
          <cell r="D430">
            <v>-1.7072664829999997</v>
          </cell>
          <cell r="E430">
            <v>4.8305296000000005E-2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0.57904496900000002</v>
          </cell>
          <cell r="L430">
            <v>0</v>
          </cell>
        </row>
        <row r="431">
          <cell r="A431">
            <v>5660900</v>
          </cell>
          <cell r="B431" t="str">
            <v>Advances to Others</v>
          </cell>
          <cell r="C431">
            <v>1.1092352999999999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1.1092352999999999</v>
          </cell>
          <cell r="L431">
            <v>0</v>
          </cell>
        </row>
        <row r="432">
          <cell r="A432">
            <v>5680000</v>
          </cell>
          <cell r="B432" t="str">
            <v>Advance Income Tax Paid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579.73379390000002</v>
          </cell>
          <cell r="H432">
            <v>0</v>
          </cell>
          <cell r="I432">
            <v>11.647075600000001</v>
          </cell>
          <cell r="J432">
            <v>0</v>
          </cell>
          <cell r="K432">
            <v>591.38086950000002</v>
          </cell>
          <cell r="L432">
            <v>0</v>
          </cell>
        </row>
        <row r="433">
          <cell r="A433">
            <v>5680015</v>
          </cell>
          <cell r="B433" t="str">
            <v>Deferred Tax Assets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599.72680000000003</v>
          </cell>
          <cell r="H433">
            <v>0</v>
          </cell>
          <cell r="I433">
            <v>-485.8</v>
          </cell>
          <cell r="J433">
            <v>0</v>
          </cell>
          <cell r="K433">
            <v>113.9268</v>
          </cell>
          <cell r="L433">
            <v>0</v>
          </cell>
        </row>
        <row r="434">
          <cell r="A434">
            <v>5680190</v>
          </cell>
          <cell r="B434" t="str">
            <v>TDS On Interest Received - Others</v>
          </cell>
          <cell r="C434">
            <v>0</v>
          </cell>
          <cell r="D434">
            <v>6.3480000000000003E-3</v>
          </cell>
          <cell r="E434">
            <v>0.44355549999999999</v>
          </cell>
          <cell r="F434">
            <v>0</v>
          </cell>
          <cell r="G434">
            <v>0.49307450000000003</v>
          </cell>
          <cell r="H434">
            <v>-3.1934400000000002E-2</v>
          </cell>
          <cell r="I434">
            <v>0</v>
          </cell>
          <cell r="J434">
            <v>0</v>
          </cell>
          <cell r="K434">
            <v>0.91104359999999995</v>
          </cell>
          <cell r="L434">
            <v>0</v>
          </cell>
        </row>
        <row r="435">
          <cell r="A435">
            <v>5680310</v>
          </cell>
          <cell r="B435" t="str">
            <v>TDS On Marketing Interest Recd - Reco A/c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3.1852900000000003E-2</v>
          </cell>
          <cell r="K435">
            <v>3.1852900000000003E-2</v>
          </cell>
          <cell r="L435">
            <v>0</v>
          </cell>
        </row>
        <row r="436">
          <cell r="A436">
            <v>5680400</v>
          </cell>
          <cell r="B436" t="str">
            <v>TDS On Operational Incomes</v>
          </cell>
          <cell r="C436">
            <v>1.2889299999999999E-2</v>
          </cell>
          <cell r="D436">
            <v>3.0993E-2</v>
          </cell>
          <cell r="E436">
            <v>0</v>
          </cell>
          <cell r="F436">
            <v>0</v>
          </cell>
          <cell r="G436">
            <v>-0.34239832100000001</v>
          </cell>
          <cell r="H436">
            <v>0.55549297799999997</v>
          </cell>
          <cell r="I436">
            <v>0</v>
          </cell>
          <cell r="J436">
            <v>0</v>
          </cell>
          <cell r="K436">
            <v>0.25697695700000001</v>
          </cell>
          <cell r="L436">
            <v>0</v>
          </cell>
        </row>
        <row r="437">
          <cell r="A437">
            <v>5680800</v>
          </cell>
          <cell r="B437" t="e">
            <v>#N/A</v>
          </cell>
          <cell r="C437">
            <v>0</v>
          </cell>
          <cell r="D437">
            <v>0</v>
          </cell>
          <cell r="E437">
            <v>0</v>
          </cell>
          <cell r="F437">
            <v>1.9010900000000001E-2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1.9010900000000001E-2</v>
          </cell>
          <cell r="L437">
            <v>0</v>
          </cell>
        </row>
        <row r="438">
          <cell r="A438">
            <v>5680850</v>
          </cell>
          <cell r="B438" t="str">
            <v>TDS Certificate Received</v>
          </cell>
          <cell r="C438">
            <v>2.3912E-3</v>
          </cell>
          <cell r="D438">
            <v>0</v>
          </cell>
          <cell r="E438">
            <v>0</v>
          </cell>
          <cell r="F438">
            <v>0</v>
          </cell>
          <cell r="G438">
            <v>3.8909000000000001E-3</v>
          </cell>
          <cell r="H438">
            <v>0</v>
          </cell>
          <cell r="I438">
            <v>0</v>
          </cell>
          <cell r="J438">
            <v>0</v>
          </cell>
          <cell r="K438">
            <v>6.2820999999999997E-3</v>
          </cell>
          <cell r="L438">
            <v>0</v>
          </cell>
        </row>
        <row r="439">
          <cell r="A439">
            <v>5690000</v>
          </cell>
          <cell r="B439" t="str">
            <v>Provision for Diminution of Advances</v>
          </cell>
          <cell r="C439">
            <v>-2.725550025</v>
          </cell>
          <cell r="D439">
            <v>0</v>
          </cell>
          <cell r="E439">
            <v>-0.19404348799999999</v>
          </cell>
          <cell r="F439">
            <v>0</v>
          </cell>
          <cell r="G439">
            <v>-36.625266500000002</v>
          </cell>
          <cell r="H439">
            <v>-0.95</v>
          </cell>
          <cell r="I439">
            <v>-2.8735000999999998</v>
          </cell>
          <cell r="J439">
            <v>0</v>
          </cell>
          <cell r="K439">
            <v>-43.368360113000001</v>
          </cell>
          <cell r="L439">
            <v>0</v>
          </cell>
        </row>
        <row r="440">
          <cell r="A440">
            <v>5700300</v>
          </cell>
          <cell r="B440" t="str">
            <v>DEPB Licenses Receivables</v>
          </cell>
          <cell r="C440">
            <v>2.2211198579999998</v>
          </cell>
          <cell r="D440">
            <v>5.7636383090000001</v>
          </cell>
          <cell r="E440">
            <v>2.0869496329999997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10.0717078</v>
          </cell>
          <cell r="L440">
            <v>0</v>
          </cell>
        </row>
        <row r="441">
          <cell r="A441">
            <v>5700301</v>
          </cell>
          <cell r="B441" t="str">
            <v>DEPB Licenses Receivables - Third Party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0.268005885</v>
          </cell>
          <cell r="H441">
            <v>0</v>
          </cell>
          <cell r="I441">
            <v>0</v>
          </cell>
          <cell r="J441">
            <v>0</v>
          </cell>
          <cell r="K441">
            <v>0.268005885</v>
          </cell>
          <cell r="L441">
            <v>0</v>
          </cell>
        </row>
        <row r="442">
          <cell r="A442">
            <v>5700310</v>
          </cell>
          <cell r="B442" t="str">
            <v>DEPB Licenses Receivables - Contra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>
            <v>5700320</v>
          </cell>
          <cell r="B443" t="str">
            <v>DEPB License in hand - Procured</v>
          </cell>
          <cell r="C443">
            <v>0.62731970000000004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0.62731970000000004</v>
          </cell>
          <cell r="L443">
            <v>0</v>
          </cell>
        </row>
        <row r="444">
          <cell r="A444">
            <v>5700330</v>
          </cell>
          <cell r="B444" t="str">
            <v>DEPB License in hand - Own</v>
          </cell>
          <cell r="C444">
            <v>-12.668310125</v>
          </cell>
          <cell r="D444">
            <v>-1.586112</v>
          </cell>
          <cell r="E444">
            <v>-0.1166812</v>
          </cell>
          <cell r="F444">
            <v>0</v>
          </cell>
          <cell r="G444">
            <v>0</v>
          </cell>
          <cell r="H444">
            <v>0</v>
          </cell>
          <cell r="I444">
            <v>16.173237</v>
          </cell>
          <cell r="J444">
            <v>0</v>
          </cell>
          <cell r="K444">
            <v>1.8021336750000001</v>
          </cell>
          <cell r="L444">
            <v>0</v>
          </cell>
        </row>
        <row r="445">
          <cell r="A445">
            <v>5710013</v>
          </cell>
          <cell r="B445" t="str">
            <v>Deposits With Excise - PLA (BED)-RPL- NC</v>
          </cell>
          <cell r="C445">
            <v>0</v>
          </cell>
          <cell r="D445">
            <v>0</v>
          </cell>
          <cell r="E445">
            <v>0.15349401200000001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0.15349401200000001</v>
          </cell>
          <cell r="L445">
            <v>0</v>
          </cell>
        </row>
        <row r="446">
          <cell r="A446">
            <v>5710014</v>
          </cell>
          <cell r="B446" t="str">
            <v>Deposits With Excise - PLA (BED)- CC</v>
          </cell>
          <cell r="C446">
            <v>0</v>
          </cell>
          <cell r="D446">
            <v>0</v>
          </cell>
          <cell r="E446">
            <v>0</v>
          </cell>
          <cell r="F446">
            <v>2.286E-4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2.286E-4</v>
          </cell>
          <cell r="L446">
            <v>0</v>
          </cell>
        </row>
        <row r="447">
          <cell r="A447">
            <v>5710910</v>
          </cell>
          <cell r="B447" t="str">
            <v>PLA Deposits - Credit to be taken - IPCL - BC</v>
          </cell>
          <cell r="C447">
            <v>-8.2640699999999997E-2</v>
          </cell>
          <cell r="D447">
            <v>0</v>
          </cell>
          <cell r="E447">
            <v>0</v>
          </cell>
          <cell r="F447">
            <v>0</v>
          </cell>
          <cell r="G447">
            <v>8.2640699999999997E-2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A448">
            <v>5720000</v>
          </cell>
          <cell r="B448" t="str">
            <v>Deposits For Telephones - Telecom Department</v>
          </cell>
          <cell r="C448">
            <v>0</v>
          </cell>
          <cell r="D448">
            <v>3.1776999999999999E-3</v>
          </cell>
          <cell r="E448">
            <v>0</v>
          </cell>
          <cell r="F448">
            <v>0</v>
          </cell>
          <cell r="G448">
            <v>5.94499E-2</v>
          </cell>
          <cell r="H448">
            <v>0</v>
          </cell>
          <cell r="I448">
            <v>-3.0052300000000001E-2</v>
          </cell>
          <cell r="J448">
            <v>0</v>
          </cell>
          <cell r="K448">
            <v>3.2575300000000001E-2</v>
          </cell>
          <cell r="L448">
            <v>0</v>
          </cell>
        </row>
        <row r="449">
          <cell r="A449">
            <v>5720025</v>
          </cell>
          <cell r="B449" t="str">
            <v>Deposits With Government Authorities</v>
          </cell>
          <cell r="C449">
            <v>4.9318009999999995E-2</v>
          </cell>
          <cell r="D449">
            <v>3.3189330140000002</v>
          </cell>
          <cell r="E449">
            <v>0.69803790199999993</v>
          </cell>
          <cell r="F449">
            <v>8.8857500000000006E-2</v>
          </cell>
          <cell r="G449">
            <v>0</v>
          </cell>
          <cell r="H449">
            <v>0.14437630000000001</v>
          </cell>
          <cell r="I449">
            <v>0</v>
          </cell>
          <cell r="J449">
            <v>2</v>
          </cell>
          <cell r="K449">
            <v>6.2995227260000002</v>
          </cell>
          <cell r="L449">
            <v>0</v>
          </cell>
        </row>
        <row r="450">
          <cell r="A450">
            <v>5720040</v>
          </cell>
          <cell r="B450" t="str">
            <v>Deposits To Others</v>
          </cell>
          <cell r="C450">
            <v>1.4868136000000001</v>
          </cell>
          <cell r="D450">
            <v>2.528E-2</v>
          </cell>
          <cell r="E450">
            <v>30.428402562999999</v>
          </cell>
          <cell r="F450">
            <v>0.16715820000000001</v>
          </cell>
          <cell r="G450">
            <v>4.2624700000000001E-2</v>
          </cell>
          <cell r="H450">
            <v>0</v>
          </cell>
          <cell r="I450">
            <v>7.113E-4</v>
          </cell>
          <cell r="J450">
            <v>12.00433046</v>
          </cell>
          <cell r="K450">
            <v>44.155320823000004</v>
          </cell>
          <cell r="L450">
            <v>0</v>
          </cell>
        </row>
        <row r="451">
          <cell r="A451">
            <v>5750060</v>
          </cell>
          <cell r="B451" t="str">
            <v>Deposits Paid - Materials Taken On Loan</v>
          </cell>
          <cell r="C451">
            <v>-2.5787000000000002E-3</v>
          </cell>
          <cell r="D451">
            <v>0</v>
          </cell>
          <cell r="E451">
            <v>0</v>
          </cell>
          <cell r="F451">
            <v>0</v>
          </cell>
          <cell r="G451">
            <v>9.0000000000000006E-5</v>
          </cell>
          <cell r="H451">
            <v>0</v>
          </cell>
          <cell r="I451">
            <v>0</v>
          </cell>
          <cell r="J451">
            <v>0</v>
          </cell>
          <cell r="K451">
            <v>-2.4886999999999999E-3</v>
          </cell>
          <cell r="L451">
            <v>0</v>
          </cell>
        </row>
        <row r="452">
          <cell r="A452">
            <v>5750910</v>
          </cell>
          <cell r="B452" t="str">
            <v>Deposits Paid - Others - Control - Legacy upload</v>
          </cell>
          <cell r="C452">
            <v>7.4999999999999997E-3</v>
          </cell>
          <cell r="D452">
            <v>2.5575199999999999E-2</v>
          </cell>
          <cell r="E452">
            <v>0</v>
          </cell>
          <cell r="F452">
            <v>0</v>
          </cell>
          <cell r="G452">
            <v>3.5045775840000002</v>
          </cell>
          <cell r="H452">
            <v>0</v>
          </cell>
          <cell r="I452">
            <v>3.7098407999999999E-2</v>
          </cell>
          <cell r="J452">
            <v>0</v>
          </cell>
          <cell r="K452">
            <v>3.5747511920000004</v>
          </cell>
          <cell r="L452">
            <v>0</v>
          </cell>
        </row>
        <row r="453">
          <cell r="A453">
            <v>5800000</v>
          </cell>
          <cell r="B453" t="str">
            <v>Misc Exp.to the extent not w/off-Preliminary Exps.</v>
          </cell>
          <cell r="C453">
            <v>0</v>
          </cell>
          <cell r="D453">
            <v>-8.7999999999999994E-8</v>
          </cell>
          <cell r="E453">
            <v>0</v>
          </cell>
          <cell r="F453">
            <v>0</v>
          </cell>
          <cell r="G453">
            <v>8.7999999999999994E-8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</row>
        <row r="454">
          <cell r="A454">
            <v>6000000</v>
          </cell>
          <cell r="B454" t="str">
            <v>Sales - Domestic</v>
          </cell>
          <cell r="C454">
            <v>-2258.448718743</v>
          </cell>
          <cell r="D454">
            <v>-1858.7016569240002</v>
          </cell>
          <cell r="E454">
            <v>-1413.5681238530001</v>
          </cell>
          <cell r="F454">
            <v>-2.5469564999999998</v>
          </cell>
          <cell r="G454">
            <v>-51.364035572000006</v>
          </cell>
          <cell r="H454">
            <v>0</v>
          </cell>
          <cell r="I454">
            <v>0</v>
          </cell>
          <cell r="J454">
            <v>0</v>
          </cell>
          <cell r="K454">
            <v>-5584.6294915919998</v>
          </cell>
          <cell r="L454">
            <v>0</v>
          </cell>
        </row>
        <row r="455">
          <cell r="A455">
            <v>6000010</v>
          </cell>
          <cell r="B455" t="str">
            <v>Sales - Domestic - Manual Posting</v>
          </cell>
          <cell r="C455">
            <v>1.8620086039999999</v>
          </cell>
          <cell r="D455">
            <v>0.60098479999999999</v>
          </cell>
          <cell r="E455">
            <v>0.28701137900000001</v>
          </cell>
          <cell r="F455">
            <v>0</v>
          </cell>
          <cell r="G455">
            <v>7.1326152900000004</v>
          </cell>
          <cell r="H455">
            <v>0</v>
          </cell>
          <cell r="I455">
            <v>0</v>
          </cell>
          <cell r="J455">
            <v>0</v>
          </cell>
          <cell r="K455">
            <v>9.882620073</v>
          </cell>
          <cell r="L455">
            <v>0</v>
          </cell>
        </row>
        <row r="456">
          <cell r="A456">
            <v>6000300</v>
          </cell>
          <cell r="B456" t="str">
            <v>Sales Tax Recovered (Domestic Sales)</v>
          </cell>
          <cell r="C456">
            <v>-60.921812766999999</v>
          </cell>
          <cell r="D456">
            <v>-21.1300326</v>
          </cell>
          <cell r="E456">
            <v>-24.991481671000003</v>
          </cell>
          <cell r="F456">
            <v>-6.1295000000000002E-2</v>
          </cell>
          <cell r="G456">
            <v>-2.3092736999999999</v>
          </cell>
          <cell r="H456">
            <v>0</v>
          </cell>
          <cell r="I456">
            <v>0</v>
          </cell>
          <cell r="J456">
            <v>0</v>
          </cell>
          <cell r="K456">
            <v>-109.41389573800001</v>
          </cell>
          <cell r="L456">
            <v>0</v>
          </cell>
        </row>
        <row r="457">
          <cell r="A457">
            <v>6000500</v>
          </cell>
          <cell r="B457" t="str">
            <v>Excise Duty Recovered (Domestic Sales)</v>
          </cell>
          <cell r="C457">
            <v>-364.03991032699997</v>
          </cell>
          <cell r="D457">
            <v>-290.84454992899998</v>
          </cell>
          <cell r="E457">
            <v>-226.40659332499999</v>
          </cell>
          <cell r="F457">
            <v>-0.40751310000000002</v>
          </cell>
          <cell r="G457">
            <v>-8.161921057999999</v>
          </cell>
          <cell r="H457">
            <v>0</v>
          </cell>
          <cell r="I457">
            <v>0</v>
          </cell>
          <cell r="J457">
            <v>0</v>
          </cell>
          <cell r="K457">
            <v>-889.86048773899995</v>
          </cell>
          <cell r="L457">
            <v>0</v>
          </cell>
        </row>
        <row r="458">
          <cell r="A458">
            <v>6000510</v>
          </cell>
          <cell r="B458" t="str">
            <v>Excise Duty Rec. (Dom. Sales) - Manual Posting</v>
          </cell>
          <cell r="C458">
            <v>5.8311969999999998E-3</v>
          </cell>
          <cell r="D458">
            <v>-5.4370935999999999</v>
          </cell>
          <cell r="E458">
            <v>1.056621E-3</v>
          </cell>
          <cell r="F458">
            <v>0</v>
          </cell>
          <cell r="G458">
            <v>1.1229769999999999</v>
          </cell>
          <cell r="H458">
            <v>0</v>
          </cell>
          <cell r="I458">
            <v>0</v>
          </cell>
          <cell r="J458">
            <v>0</v>
          </cell>
          <cell r="K458">
            <v>-4.3072287820000001</v>
          </cell>
          <cell r="L458">
            <v>0</v>
          </cell>
        </row>
        <row r="459">
          <cell r="A459">
            <v>6000995</v>
          </cell>
          <cell r="B459" t="str">
            <v>Excise Duty - Sales Return - Manual Posting</v>
          </cell>
          <cell r="C459">
            <v>6.6029999999999995E-4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6.6029999999999995E-4</v>
          </cell>
          <cell r="L459">
            <v>0</v>
          </cell>
        </row>
        <row r="460">
          <cell r="A460">
            <v>6010000</v>
          </cell>
          <cell r="B460" t="str">
            <v>Inter Divisional Sales</v>
          </cell>
          <cell r="C460">
            <v>-1364.93632787</v>
          </cell>
          <cell r="D460">
            <v>-2193.1965050640001</v>
          </cell>
          <cell r="E460">
            <v>-918.40076683700011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-4476.5335997709999</v>
          </cell>
          <cell r="L460">
            <v>0</v>
          </cell>
        </row>
        <row r="461">
          <cell r="A461">
            <v>6010010</v>
          </cell>
          <cell r="B461" t="str">
            <v>Inter Divisional Sales - Manual Posting</v>
          </cell>
          <cell r="C461">
            <v>-5.9016357749999999</v>
          </cell>
          <cell r="D461">
            <v>-82.625838608000009</v>
          </cell>
          <cell r="E461">
            <v>43.031204144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-45.496270238999998</v>
          </cell>
          <cell r="L461">
            <v>0</v>
          </cell>
        </row>
        <row r="462">
          <cell r="A462">
            <v>6010500</v>
          </cell>
          <cell r="B462" t="str">
            <v>Excise Duty Recovered (Inter Divisional Sales)</v>
          </cell>
          <cell r="C462">
            <v>-6.9815050999999997</v>
          </cell>
          <cell r="D462">
            <v>-7.2471499999999994E-2</v>
          </cell>
          <cell r="E462">
            <v>-9.4323830000000008E-3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-7.0634089829999995</v>
          </cell>
          <cell r="L462">
            <v>0</v>
          </cell>
        </row>
        <row r="463">
          <cell r="A463">
            <v>6020000</v>
          </cell>
          <cell r="B463" t="str">
            <v>Sales - By Products</v>
          </cell>
          <cell r="C463">
            <v>-36.868287519999996</v>
          </cell>
          <cell r="D463">
            <v>-16.397952506999999</v>
          </cell>
          <cell r="E463">
            <v>-31.953160267000001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-85.21940029400001</v>
          </cell>
          <cell r="L463">
            <v>0</v>
          </cell>
        </row>
        <row r="464">
          <cell r="A464">
            <v>6020010</v>
          </cell>
          <cell r="B464" t="str">
            <v>Sales - By Products - Manual Posting</v>
          </cell>
          <cell r="C464">
            <v>2.5729800000000001E-2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2.5729800000000001E-2</v>
          </cell>
          <cell r="L464">
            <v>0</v>
          </cell>
        </row>
        <row r="465">
          <cell r="A465">
            <v>6020300</v>
          </cell>
          <cell r="B465" t="str">
            <v>Sales Tax Recovered (By Product Sales)</v>
          </cell>
          <cell r="C465">
            <v>-1.3872675999999999</v>
          </cell>
          <cell r="D465">
            <v>-0.78565529999999995</v>
          </cell>
          <cell r="E465">
            <v>-1.5177902000000001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-3.6907131</v>
          </cell>
          <cell r="L465">
            <v>0</v>
          </cell>
        </row>
        <row r="466">
          <cell r="A466">
            <v>6020310</v>
          </cell>
          <cell r="B466" t="str">
            <v>Sales Tax Recovered (By Product) - Manual Posting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0.67155900000000002</v>
          </cell>
          <cell r="H466">
            <v>0</v>
          </cell>
          <cell r="I466">
            <v>0</v>
          </cell>
          <cell r="J466">
            <v>0</v>
          </cell>
          <cell r="K466">
            <v>0.67155900000000002</v>
          </cell>
          <cell r="L466">
            <v>0</v>
          </cell>
        </row>
        <row r="467">
          <cell r="A467">
            <v>6020500</v>
          </cell>
          <cell r="B467" t="str">
            <v>Excise Duty Recovered (By Product Sales)</v>
          </cell>
          <cell r="C467">
            <v>-5.9072955829999998</v>
          </cell>
          <cell r="D467">
            <v>-2.6259798640000001</v>
          </cell>
          <cell r="E467">
            <v>-5.1144950939999996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-13.647770541</v>
          </cell>
          <cell r="L467">
            <v>0</v>
          </cell>
        </row>
        <row r="468">
          <cell r="A468">
            <v>6020510</v>
          </cell>
          <cell r="B468" t="str">
            <v>Excise Duty Recovered (By Product)-Manual Posting</v>
          </cell>
          <cell r="C468">
            <v>3.7405120000000001E-3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3.7405120000000001E-3</v>
          </cell>
          <cell r="L468">
            <v>0</v>
          </cell>
        </row>
        <row r="469">
          <cell r="A469">
            <v>6030000</v>
          </cell>
          <cell r="B469" t="str">
            <v>Sales - Exports</v>
          </cell>
          <cell r="C469">
            <v>-253.02271696100001</v>
          </cell>
          <cell r="D469">
            <v>-171.43410200400001</v>
          </cell>
          <cell r="E469">
            <v>-360.69494309499999</v>
          </cell>
          <cell r="F469">
            <v>-0.97320079999999998</v>
          </cell>
          <cell r="G469">
            <v>-104.99800299900001</v>
          </cell>
          <cell r="H469">
            <v>0</v>
          </cell>
          <cell r="I469">
            <v>0</v>
          </cell>
          <cell r="J469">
            <v>0</v>
          </cell>
          <cell r="K469">
            <v>-891.12296585900003</v>
          </cell>
          <cell r="L469">
            <v>0</v>
          </cell>
        </row>
        <row r="470">
          <cell r="A470">
            <v>6030010</v>
          </cell>
          <cell r="B470" t="str">
            <v>Sales - Exports - Manual Posting</v>
          </cell>
          <cell r="C470">
            <v>162.789888494</v>
          </cell>
          <cell r="D470">
            <v>-2.5196199999999998E-2</v>
          </cell>
          <cell r="E470">
            <v>0</v>
          </cell>
          <cell r="F470">
            <v>0</v>
          </cell>
          <cell r="G470">
            <v>104.99800299900001</v>
          </cell>
          <cell r="H470">
            <v>0</v>
          </cell>
          <cell r="I470">
            <v>0</v>
          </cell>
          <cell r="J470">
            <v>0</v>
          </cell>
          <cell r="K470">
            <v>267.76269529299998</v>
          </cell>
          <cell r="L470">
            <v>0</v>
          </cell>
        </row>
        <row r="471">
          <cell r="A471">
            <v>6030100</v>
          </cell>
          <cell r="B471" t="str">
            <v>Byproduct Sale - Exports</v>
          </cell>
          <cell r="C471">
            <v>0</v>
          </cell>
          <cell r="D471">
            <v>-21.080888581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-21.080888581</v>
          </cell>
          <cell r="L471">
            <v>0</v>
          </cell>
        </row>
        <row r="472">
          <cell r="A472">
            <v>6040000</v>
          </cell>
          <cell r="B472" t="str">
            <v>Sales - Value Added Exports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-7.3396767000000002E-2</v>
          </cell>
          <cell r="H472">
            <v>0</v>
          </cell>
          <cell r="I472">
            <v>0</v>
          </cell>
          <cell r="J472">
            <v>0</v>
          </cell>
          <cell r="K472">
            <v>-7.3396767000000002E-2</v>
          </cell>
          <cell r="L472">
            <v>0</v>
          </cell>
        </row>
        <row r="473">
          <cell r="A473">
            <v>6050000</v>
          </cell>
          <cell r="B473" t="str">
            <v>Sales - Deemed Exports</v>
          </cell>
          <cell r="C473">
            <v>-12.3284392</v>
          </cell>
          <cell r="D473">
            <v>-33.249293000000002</v>
          </cell>
          <cell r="E473">
            <v>-8.8740994999999998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-54.4518317</v>
          </cell>
          <cell r="L473">
            <v>0</v>
          </cell>
        </row>
        <row r="474">
          <cell r="A474">
            <v>6050010</v>
          </cell>
          <cell r="B474" t="str">
            <v>Sales - Deemed Exports - Manual Posting</v>
          </cell>
          <cell r="C474">
            <v>0</v>
          </cell>
          <cell r="D474">
            <v>0</v>
          </cell>
          <cell r="E474">
            <v>-5.5280799999999998E-2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-5.5280799999999998E-2</v>
          </cell>
          <cell r="L474">
            <v>0</v>
          </cell>
        </row>
        <row r="475">
          <cell r="A475">
            <v>6050100</v>
          </cell>
          <cell r="B475" t="str">
            <v>Byproduct Sale (Deemed Exports)</v>
          </cell>
          <cell r="C475">
            <v>0</v>
          </cell>
          <cell r="D475">
            <v>-6.23241E-2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-6.23241E-2</v>
          </cell>
          <cell r="L475">
            <v>0</v>
          </cell>
        </row>
        <row r="476">
          <cell r="A476">
            <v>6050300</v>
          </cell>
          <cell r="B476" t="str">
            <v>Sales Tax Recovered (Deemed Exports)</v>
          </cell>
          <cell r="C476">
            <v>-9.6447199999999997E-2</v>
          </cell>
          <cell r="D476">
            <v>-0.69893320000000003</v>
          </cell>
          <cell r="E476">
            <v>-0.29222160000000003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-1.087602</v>
          </cell>
          <cell r="L476">
            <v>0</v>
          </cell>
        </row>
        <row r="477">
          <cell r="A477">
            <v>6050500</v>
          </cell>
          <cell r="B477" t="str">
            <v>Excise Duty Recovered (Deemed Exports)</v>
          </cell>
          <cell r="C477">
            <v>-0.69798389999999999</v>
          </cell>
          <cell r="D477">
            <v>-3.4316947999999998</v>
          </cell>
          <cell r="E477">
            <v>-0.31398510000000002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-4.4436638000000004</v>
          </cell>
          <cell r="L477">
            <v>0</v>
          </cell>
        </row>
        <row r="478">
          <cell r="A478">
            <v>6055000</v>
          </cell>
          <cell r="B478" t="str">
            <v>Sales - Traded Goods</v>
          </cell>
          <cell r="C478">
            <v>-7.1802408999999998E-2</v>
          </cell>
          <cell r="D478">
            <v>-0.80173825899999995</v>
          </cell>
          <cell r="E478">
            <v>-0.54628460000000001</v>
          </cell>
          <cell r="F478">
            <v>-0.40290989999999999</v>
          </cell>
          <cell r="G478">
            <v>-7.5166171099999994</v>
          </cell>
          <cell r="H478">
            <v>0</v>
          </cell>
          <cell r="I478">
            <v>0</v>
          </cell>
          <cell r="J478">
            <v>0</v>
          </cell>
          <cell r="K478">
            <v>-9.3393522779999998</v>
          </cell>
          <cell r="L478">
            <v>0</v>
          </cell>
        </row>
        <row r="479">
          <cell r="A479">
            <v>6055010</v>
          </cell>
          <cell r="B479" t="str">
            <v>Sales - Traded Goods - High Seas</v>
          </cell>
          <cell r="C479">
            <v>-4.7055680000000004</v>
          </cell>
          <cell r="D479">
            <v>-3.3835236000000002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-29.008644901999997</v>
          </cell>
          <cell r="J479">
            <v>0</v>
          </cell>
          <cell r="K479">
            <v>-37.097736501999997</v>
          </cell>
          <cell r="L479">
            <v>0</v>
          </cell>
        </row>
        <row r="480">
          <cell r="A480">
            <v>6055050</v>
          </cell>
          <cell r="B480" t="str">
            <v>Sales - Traded Goods - Exports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-2177.550886216</v>
          </cell>
          <cell r="H480">
            <v>0</v>
          </cell>
          <cell r="I480">
            <v>0</v>
          </cell>
          <cell r="J480">
            <v>0</v>
          </cell>
          <cell r="K480">
            <v>-2177.550886216</v>
          </cell>
          <cell r="L480">
            <v>0</v>
          </cell>
        </row>
        <row r="481">
          <cell r="A481">
            <v>6300000</v>
          </cell>
          <cell r="B481" t="str">
            <v>Export Incentives-Other than Adv.Licence &amp; DEPB</v>
          </cell>
          <cell r="C481">
            <v>-2.7857E-2</v>
          </cell>
          <cell r="D481">
            <v>-1.1546224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-1.1824794000000001</v>
          </cell>
          <cell r="L481">
            <v>0</v>
          </cell>
        </row>
        <row r="482">
          <cell r="A482">
            <v>6300020</v>
          </cell>
          <cell r="B482" t="str">
            <v>Export Incentives-DEPB</v>
          </cell>
          <cell r="C482">
            <v>-6.2173466590000004</v>
          </cell>
          <cell r="D482">
            <v>-15.093756624999999</v>
          </cell>
          <cell r="E482">
            <v>-38.56210257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-59.873205853999998</v>
          </cell>
          <cell r="L482">
            <v>0</v>
          </cell>
        </row>
        <row r="483">
          <cell r="A483">
            <v>6300025</v>
          </cell>
          <cell r="B483" t="str">
            <v>Export Incentives-DEPB - Third Party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-0.268005885</v>
          </cell>
          <cell r="H483">
            <v>0</v>
          </cell>
          <cell r="I483">
            <v>0</v>
          </cell>
          <cell r="J483">
            <v>0</v>
          </cell>
          <cell r="K483">
            <v>-0.268005885</v>
          </cell>
          <cell r="L483">
            <v>0</v>
          </cell>
        </row>
        <row r="484">
          <cell r="A484">
            <v>6305000</v>
          </cell>
          <cell r="B484" t="str">
            <v>Interest Income-LT Invt-Govt Securities</v>
          </cell>
          <cell r="C484">
            <v>0</v>
          </cell>
          <cell r="D484">
            <v>-5.45</v>
          </cell>
          <cell r="E484">
            <v>0</v>
          </cell>
          <cell r="F484">
            <v>0</v>
          </cell>
          <cell r="G484">
            <v>0</v>
          </cell>
          <cell r="H484">
            <v>-3.8456811E-2</v>
          </cell>
          <cell r="I484">
            <v>0</v>
          </cell>
          <cell r="J484">
            <v>0</v>
          </cell>
          <cell r="K484">
            <v>-5.4884568109999998</v>
          </cell>
          <cell r="L484">
            <v>0</v>
          </cell>
        </row>
        <row r="485">
          <cell r="A485">
            <v>6335020</v>
          </cell>
          <cell r="B485" t="str">
            <v>Interest Income-Customer Dues</v>
          </cell>
          <cell r="C485">
            <v>-0.31442605299999998</v>
          </cell>
          <cell r="D485">
            <v>-1.4866185999999998E-2</v>
          </cell>
          <cell r="E485">
            <v>-7.1248418999999993E-2</v>
          </cell>
          <cell r="F485">
            <v>0</v>
          </cell>
          <cell r="G485">
            <v>-4.6486106180000002</v>
          </cell>
          <cell r="H485">
            <v>0</v>
          </cell>
          <cell r="I485">
            <v>0</v>
          </cell>
          <cell r="J485">
            <v>0</v>
          </cell>
          <cell r="K485">
            <v>-5.0491512759999999</v>
          </cell>
          <cell r="L485">
            <v>0</v>
          </cell>
        </row>
        <row r="486">
          <cell r="A486">
            <v>6335040</v>
          </cell>
          <cell r="B486" t="str">
            <v>Interest Income-Bank Fixed Deposits-INR</v>
          </cell>
          <cell r="C486">
            <v>0</v>
          </cell>
          <cell r="D486">
            <v>-5.0136800000000002E-2</v>
          </cell>
          <cell r="E486">
            <v>0</v>
          </cell>
          <cell r="F486">
            <v>0</v>
          </cell>
          <cell r="G486">
            <v>-7.4174999999999996E-3</v>
          </cell>
          <cell r="H486">
            <v>-0.53227950499999999</v>
          </cell>
          <cell r="I486">
            <v>0</v>
          </cell>
          <cell r="J486">
            <v>0</v>
          </cell>
          <cell r="K486">
            <v>-0.58983380499999993</v>
          </cell>
          <cell r="L486">
            <v>0</v>
          </cell>
        </row>
        <row r="487">
          <cell r="A487">
            <v>6335060</v>
          </cell>
          <cell r="B487" t="str">
            <v>Interest Received - Employee Loans</v>
          </cell>
          <cell r="C487">
            <v>-2.117177861</v>
          </cell>
          <cell r="D487">
            <v>0</v>
          </cell>
          <cell r="E487">
            <v>-9.5370000000000003E-4</v>
          </cell>
          <cell r="F487">
            <v>-1.249E-4</v>
          </cell>
          <cell r="G487">
            <v>-2.2259999999999999E-4</v>
          </cell>
          <cell r="H487">
            <v>0</v>
          </cell>
          <cell r="I487">
            <v>0</v>
          </cell>
          <cell r="J487">
            <v>0</v>
          </cell>
          <cell r="K487">
            <v>-2.1184790609999999</v>
          </cell>
          <cell r="L487">
            <v>0</v>
          </cell>
        </row>
        <row r="488">
          <cell r="A488">
            <v>6335900</v>
          </cell>
          <cell r="B488" t="str">
            <v>Interest Received - Others</v>
          </cell>
          <cell r="C488">
            <v>0</v>
          </cell>
          <cell r="D488">
            <v>-0.30864079999999999</v>
          </cell>
          <cell r="E488">
            <v>-4.1924628789999998</v>
          </cell>
          <cell r="F488">
            <v>-3.1470000000000001E-3</v>
          </cell>
          <cell r="G488">
            <v>-1.2621816939999999</v>
          </cell>
          <cell r="H488">
            <v>0</v>
          </cell>
          <cell r="I488">
            <v>0</v>
          </cell>
          <cell r="J488">
            <v>0</v>
          </cell>
          <cell r="K488">
            <v>-5.7664323729999998</v>
          </cell>
          <cell r="L488">
            <v>0</v>
          </cell>
        </row>
        <row r="489">
          <cell r="A489">
            <v>6365000</v>
          </cell>
          <cell r="B489" t="str">
            <v>Sale Of Scrap</v>
          </cell>
          <cell r="C489">
            <v>-1.0807329000000001</v>
          </cell>
          <cell r="D489">
            <v>-2.0803802999999998</v>
          </cell>
          <cell r="E489">
            <v>-2.1947082</v>
          </cell>
          <cell r="F489">
            <v>-0.41765910000000001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-5.7734804999999998</v>
          </cell>
          <cell r="L489">
            <v>0</v>
          </cell>
        </row>
        <row r="490">
          <cell r="A490">
            <v>6365005</v>
          </cell>
          <cell r="B490" t="str">
            <v>Sale Of Scrap - Manual Posting</v>
          </cell>
          <cell r="C490">
            <v>-0.1009719</v>
          </cell>
          <cell r="D490">
            <v>3.4020300000000003E-3</v>
          </cell>
          <cell r="E490">
            <v>2.5999899999999999E-2</v>
          </cell>
          <cell r="F490">
            <v>0</v>
          </cell>
          <cell r="G490">
            <v>-5.1219999999999998E-3</v>
          </cell>
          <cell r="H490">
            <v>0</v>
          </cell>
          <cell r="I490">
            <v>0</v>
          </cell>
          <cell r="J490">
            <v>0</v>
          </cell>
          <cell r="K490">
            <v>-7.6691969999999998E-2</v>
          </cell>
          <cell r="L490">
            <v>0</v>
          </cell>
        </row>
        <row r="491">
          <cell r="A491">
            <v>6365010</v>
          </cell>
          <cell r="B491" t="str">
            <v>Excise Duty Recovered (Scrap Sales)</v>
          </cell>
          <cell r="C491">
            <v>-6.6952800000000007E-2</v>
          </cell>
          <cell r="D491">
            <v>-0.29961480000000001</v>
          </cell>
          <cell r="E491">
            <v>-0.28464970000000001</v>
          </cell>
          <cell r="F491">
            <v>-1.2212300000000001E-2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-0.66342959999999995</v>
          </cell>
          <cell r="L491">
            <v>0</v>
          </cell>
        </row>
        <row r="492">
          <cell r="A492">
            <v>6365020</v>
          </cell>
          <cell r="B492" t="str">
            <v>Sales Tax Recovered (Scrap Sales)</v>
          </cell>
          <cell r="C492">
            <v>-8.6960099999999999E-2</v>
          </cell>
          <cell r="D492">
            <v>-0.1198925</v>
          </cell>
          <cell r="E492">
            <v>-0.2095516</v>
          </cell>
          <cell r="F492">
            <v>-3.59352E-2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-0.4523394</v>
          </cell>
          <cell r="L492">
            <v>0</v>
          </cell>
        </row>
        <row r="493">
          <cell r="A493">
            <v>6365025</v>
          </cell>
          <cell r="B493" t="str">
            <v>Sales Tax Recovered (Scrap Sales) - Manual Posting</v>
          </cell>
          <cell r="C493">
            <v>0</v>
          </cell>
          <cell r="D493">
            <v>-1.718225E-2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-1.718225E-2</v>
          </cell>
          <cell r="L493">
            <v>0</v>
          </cell>
        </row>
        <row r="494">
          <cell r="A494">
            <v>6365100</v>
          </cell>
          <cell r="B494" t="str">
            <v>Sale Of Product Waste</v>
          </cell>
          <cell r="C494">
            <v>-4.7858894400000001</v>
          </cell>
          <cell r="D494">
            <v>-2.0108809000000001</v>
          </cell>
          <cell r="E494">
            <v>-0.89237420000000001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-7.6891445400000009</v>
          </cell>
          <cell r="L494">
            <v>0</v>
          </cell>
        </row>
        <row r="495">
          <cell r="A495">
            <v>6365110</v>
          </cell>
          <cell r="B495" t="str">
            <v>Excise Duty Recovered (Product Waste)</v>
          </cell>
          <cell r="C495">
            <v>-0.87334160000000005</v>
          </cell>
          <cell r="D495">
            <v>-0.32173960000000001</v>
          </cell>
          <cell r="E495">
            <v>-0.14277999999999999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-1.3378612000000001</v>
          </cell>
          <cell r="L495">
            <v>0</v>
          </cell>
        </row>
        <row r="496">
          <cell r="A496">
            <v>6365120</v>
          </cell>
          <cell r="B496" t="str">
            <v>Sales Tax Recovered (Product Waste)</v>
          </cell>
          <cell r="C496">
            <v>-0.1218577</v>
          </cell>
          <cell r="D496">
            <v>-3.5369200000000003E-2</v>
          </cell>
          <cell r="E496">
            <v>-4.1406600000000002E-2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-0.19863349999999999</v>
          </cell>
          <cell r="L496">
            <v>0</v>
          </cell>
        </row>
        <row r="497">
          <cell r="A497">
            <v>6370000</v>
          </cell>
          <cell r="B497" t="str">
            <v>Recoveries from Employees</v>
          </cell>
          <cell r="C497">
            <v>0.69447068899999997</v>
          </cell>
          <cell r="D497">
            <v>-9.7510712999999999E-2</v>
          </cell>
          <cell r="E497">
            <v>-0.56549983100000001</v>
          </cell>
          <cell r="F497">
            <v>-1.56E-4</v>
          </cell>
          <cell r="G497">
            <v>-2.0505700000000002E-2</v>
          </cell>
          <cell r="H497">
            <v>0</v>
          </cell>
          <cell r="I497">
            <v>0</v>
          </cell>
          <cell r="J497">
            <v>0</v>
          </cell>
          <cell r="K497">
            <v>1.0798445E-2</v>
          </cell>
          <cell r="L497">
            <v>-6.591949208711867E-17</v>
          </cell>
        </row>
        <row r="498">
          <cell r="A498">
            <v>6370050</v>
          </cell>
          <cell r="B498" t="str">
            <v>Rent Received</v>
          </cell>
          <cell r="C498">
            <v>-0.13137260000000001</v>
          </cell>
          <cell r="D498">
            <v>-0.10757</v>
          </cell>
          <cell r="E498">
            <v>-8.6751800000000004E-2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-0.3256944</v>
          </cell>
          <cell r="L498">
            <v>0</v>
          </cell>
        </row>
        <row r="499">
          <cell r="A499">
            <v>6370100</v>
          </cell>
          <cell r="B499" t="str">
            <v>Recoveries from Transporters</v>
          </cell>
          <cell r="C499">
            <v>-0.32680683399999999</v>
          </cell>
          <cell r="D499">
            <v>-4.4328944000000002E-2</v>
          </cell>
          <cell r="E499">
            <v>-8.3855600000000002E-2</v>
          </cell>
          <cell r="F499">
            <v>0</v>
          </cell>
          <cell r="G499">
            <v>-1.602972922</v>
          </cell>
          <cell r="H499">
            <v>0</v>
          </cell>
          <cell r="I499">
            <v>0</v>
          </cell>
          <cell r="J499">
            <v>0</v>
          </cell>
          <cell r="K499">
            <v>-2.0579643000000001</v>
          </cell>
          <cell r="L499">
            <v>0</v>
          </cell>
        </row>
        <row r="500">
          <cell r="A500">
            <v>6370110</v>
          </cell>
          <cell r="B500" t="str">
            <v>Penalty Recovered From Contractors</v>
          </cell>
          <cell r="C500">
            <v>-0.38356448599999998</v>
          </cell>
          <cell r="D500">
            <v>-0.7602603</v>
          </cell>
          <cell r="E500">
            <v>-0.34167779100000001</v>
          </cell>
          <cell r="F500">
            <v>0</v>
          </cell>
          <cell r="G500">
            <v>-1.6308692E-2</v>
          </cell>
          <cell r="H500">
            <v>0</v>
          </cell>
          <cell r="I500">
            <v>0</v>
          </cell>
          <cell r="J500">
            <v>0</v>
          </cell>
          <cell r="K500">
            <v>-1.5018112689999998</v>
          </cell>
          <cell r="L500">
            <v>0</v>
          </cell>
        </row>
        <row r="501">
          <cell r="A501">
            <v>6370320</v>
          </cell>
          <cell r="B501" t="str">
            <v>Unclaimed Liabilities Written Back</v>
          </cell>
          <cell r="C501">
            <v>-1.1800000000000001E-5</v>
          </cell>
          <cell r="D501">
            <v>-0.55597033899999992</v>
          </cell>
          <cell r="E501">
            <v>-2.9389999999999999E-4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-0.556276039</v>
          </cell>
          <cell r="L501">
            <v>0</v>
          </cell>
        </row>
        <row r="502">
          <cell r="A502">
            <v>6370500</v>
          </cell>
          <cell r="B502" t="str">
            <v>Insurance Claims Received</v>
          </cell>
          <cell r="C502">
            <v>-0.34335379999999999</v>
          </cell>
          <cell r="D502">
            <v>-0.1369002</v>
          </cell>
          <cell r="E502">
            <v>-3.0378100000000002E-2</v>
          </cell>
          <cell r="F502">
            <v>0</v>
          </cell>
          <cell r="G502">
            <v>-0.2087214</v>
          </cell>
          <cell r="H502">
            <v>0</v>
          </cell>
          <cell r="I502">
            <v>0</v>
          </cell>
          <cell r="J502">
            <v>0</v>
          </cell>
          <cell r="K502">
            <v>-0.71935349999999998</v>
          </cell>
          <cell r="L502">
            <v>0</v>
          </cell>
        </row>
        <row r="503">
          <cell r="A503">
            <v>6370700</v>
          </cell>
          <cell r="B503" t="str">
            <v>Processing Charges Received</v>
          </cell>
          <cell r="C503">
            <v>0</v>
          </cell>
          <cell r="D503">
            <v>0</v>
          </cell>
          <cell r="E503">
            <v>0</v>
          </cell>
          <cell r="F503">
            <v>-0.92735999999999996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-0.92735999999999996</v>
          </cell>
          <cell r="L503">
            <v>0</v>
          </cell>
        </row>
        <row r="504">
          <cell r="A504">
            <v>6370850</v>
          </cell>
          <cell r="B504" t="str">
            <v>Miscellaneous Recoveries</v>
          </cell>
          <cell r="C504">
            <v>-1.9193366E-2</v>
          </cell>
          <cell r="D504">
            <v>-0.85691879399999993</v>
          </cell>
          <cell r="E504">
            <v>-1.137E-4</v>
          </cell>
          <cell r="F504">
            <v>0</v>
          </cell>
          <cell r="G504">
            <v>-3.0249999999999999E-3</v>
          </cell>
          <cell r="H504">
            <v>0</v>
          </cell>
          <cell r="I504">
            <v>0</v>
          </cell>
          <cell r="J504">
            <v>0</v>
          </cell>
          <cell r="K504">
            <v>-0.87925085999999997</v>
          </cell>
          <cell r="L504">
            <v>0</v>
          </cell>
        </row>
        <row r="505">
          <cell r="A505">
            <v>6370900</v>
          </cell>
          <cell r="B505" t="str">
            <v>Miscellaneous Income - Others</v>
          </cell>
          <cell r="C505">
            <v>-0.14643458300000001</v>
          </cell>
          <cell r="D505">
            <v>-0.98126082400000003</v>
          </cell>
          <cell r="E505">
            <v>-6.1662271439999996</v>
          </cell>
          <cell r="F505">
            <v>-0.11824471599999999</v>
          </cell>
          <cell r="G505">
            <v>-0.54369632800000001</v>
          </cell>
          <cell r="H505">
            <v>-3.1314500000000002E-2</v>
          </cell>
          <cell r="I505">
            <v>0</v>
          </cell>
          <cell r="J505">
            <v>0</v>
          </cell>
          <cell r="K505">
            <v>-7.987178095</v>
          </cell>
          <cell r="L505">
            <v>0</v>
          </cell>
        </row>
        <row r="506">
          <cell r="A506">
            <v>6400000</v>
          </cell>
          <cell r="B506" t="str">
            <v>Realised Forex Gain - Settlement of Creditors</v>
          </cell>
          <cell r="C506">
            <v>-0.782111314</v>
          </cell>
          <cell r="D506">
            <v>-5.2338528320000002</v>
          </cell>
          <cell r="E506">
            <v>-2.51976186</v>
          </cell>
          <cell r="F506">
            <v>-4.0163500000000001E-4</v>
          </cell>
          <cell r="G506">
            <v>-5.7190460000000002E-3</v>
          </cell>
          <cell r="H506">
            <v>-0.23797345299999997</v>
          </cell>
          <cell r="I506">
            <v>0</v>
          </cell>
          <cell r="J506">
            <v>0</v>
          </cell>
          <cell r="K506">
            <v>-8.77982014</v>
          </cell>
          <cell r="L506">
            <v>0</v>
          </cell>
        </row>
        <row r="507">
          <cell r="A507">
            <v>6400100</v>
          </cell>
          <cell r="B507" t="str">
            <v>Realised Forex Gain-Settlement of Debtors</v>
          </cell>
          <cell r="C507">
            <v>-1.1921594000000001E-2</v>
          </cell>
          <cell r="D507">
            <v>0</v>
          </cell>
          <cell r="E507">
            <v>0</v>
          </cell>
          <cell r="F507">
            <v>0</v>
          </cell>
          <cell r="G507">
            <v>-3.4674606310000002</v>
          </cell>
          <cell r="H507">
            <v>0</v>
          </cell>
          <cell r="I507">
            <v>0</v>
          </cell>
          <cell r="J507">
            <v>0</v>
          </cell>
          <cell r="K507">
            <v>-3.4793822250000002</v>
          </cell>
          <cell r="L507">
            <v>0</v>
          </cell>
        </row>
        <row r="508">
          <cell r="A508">
            <v>6400200</v>
          </cell>
          <cell r="B508" t="str">
            <v>Realised Forex Gain-Repayment of Loans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-5.6280403029999997</v>
          </cell>
          <cell r="H508">
            <v>-12.410937199999999</v>
          </cell>
          <cell r="I508">
            <v>0</v>
          </cell>
          <cell r="J508">
            <v>0</v>
          </cell>
          <cell r="K508">
            <v>-18.038977503000002</v>
          </cell>
          <cell r="L508">
            <v>0</v>
          </cell>
        </row>
        <row r="509">
          <cell r="A509">
            <v>6400400</v>
          </cell>
          <cell r="B509" t="str">
            <v>Realised Forex Gain-Swap</v>
          </cell>
          <cell r="C509">
            <v>0</v>
          </cell>
          <cell r="D509">
            <v>-16.189300980000002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-16.189300980000002</v>
          </cell>
          <cell r="L509">
            <v>0</v>
          </cell>
        </row>
        <row r="510">
          <cell r="A510">
            <v>6405000</v>
          </cell>
          <cell r="B510" t="str">
            <v>Unrealised Forex Gain-Revaluation of Creditors</v>
          </cell>
          <cell r="C510">
            <v>3.9178299999999999E-2</v>
          </cell>
          <cell r="D510">
            <v>0.53837610000000002</v>
          </cell>
          <cell r="E510">
            <v>0.22089482900000001</v>
          </cell>
          <cell r="F510">
            <v>0</v>
          </cell>
          <cell r="G510">
            <v>0</v>
          </cell>
          <cell r="H510">
            <v>-4.1923175E-2</v>
          </cell>
          <cell r="I510">
            <v>0</v>
          </cell>
          <cell r="J510">
            <v>0</v>
          </cell>
          <cell r="K510">
            <v>0.75652605400000006</v>
          </cell>
          <cell r="L510">
            <v>0</v>
          </cell>
        </row>
        <row r="511">
          <cell r="A511">
            <v>6405200</v>
          </cell>
          <cell r="B511" t="str">
            <v>Unrealised Forex Gain-Revaluation of Loans</v>
          </cell>
          <cell r="C511">
            <v>0</v>
          </cell>
          <cell r="D511">
            <v>-20.7961375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-20.7961375</v>
          </cell>
          <cell r="L511">
            <v>0</v>
          </cell>
        </row>
        <row r="512">
          <cell r="A512">
            <v>6500000</v>
          </cell>
          <cell r="B512" t="str">
            <v>Profit On Sale Of Assets</v>
          </cell>
          <cell r="C512">
            <v>-0.104292977</v>
          </cell>
          <cell r="D512">
            <v>0</v>
          </cell>
          <cell r="E512">
            <v>-4.0811400000000005E-3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-0.10837411699999999</v>
          </cell>
          <cell r="L512">
            <v>0</v>
          </cell>
        </row>
        <row r="513">
          <cell r="A513">
            <v>6500100</v>
          </cell>
          <cell r="B513" t="str">
            <v>Profit On Sale Of Assets - Manual Posting</v>
          </cell>
          <cell r="C513">
            <v>0</v>
          </cell>
          <cell r="D513">
            <v>0</v>
          </cell>
          <cell r="E513">
            <v>-2.5999899999999999E-2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-2.5999899999999999E-2</v>
          </cell>
          <cell r="L513">
            <v>0</v>
          </cell>
        </row>
        <row r="514">
          <cell r="A514">
            <v>6800000</v>
          </cell>
          <cell r="B514" t="str">
            <v>Variation In Stock - Fin Goods (Stock)</v>
          </cell>
          <cell r="C514">
            <v>-3372.8402242299999</v>
          </cell>
          <cell r="D514">
            <v>-3882.3591540440002</v>
          </cell>
          <cell r="E514">
            <v>-1735.8008231240001</v>
          </cell>
          <cell r="F514">
            <v>-12.807334186</v>
          </cell>
          <cell r="G514">
            <v>-39.408628622999998</v>
          </cell>
          <cell r="H514">
            <v>0</v>
          </cell>
          <cell r="I514">
            <v>0</v>
          </cell>
          <cell r="J514">
            <v>0</v>
          </cell>
          <cell r="K514">
            <v>-9043.2161642070005</v>
          </cell>
          <cell r="L514">
            <v>0</v>
          </cell>
        </row>
        <row r="515">
          <cell r="A515">
            <v>6800010</v>
          </cell>
          <cell r="B515" t="str">
            <v>Variation In Stock - Fin Goods (Sold)</v>
          </cell>
          <cell r="C515">
            <v>3169.9737965490003</v>
          </cell>
          <cell r="D515">
            <v>3662.6993263449999</v>
          </cell>
          <cell r="E515">
            <v>1814.0003568299999</v>
          </cell>
          <cell r="F515">
            <v>7.1317534949999999</v>
          </cell>
          <cell r="G515">
            <v>50.998518232000002</v>
          </cell>
          <cell r="H515">
            <v>0</v>
          </cell>
          <cell r="I515">
            <v>0</v>
          </cell>
          <cell r="J515">
            <v>0</v>
          </cell>
          <cell r="K515">
            <v>8704.8037514509997</v>
          </cell>
          <cell r="L515">
            <v>0</v>
          </cell>
        </row>
        <row r="516">
          <cell r="A516">
            <v>6800011</v>
          </cell>
          <cell r="B516" t="str">
            <v>Variation In Stock - Finished Goods (Sold) - MP</v>
          </cell>
          <cell r="C516">
            <v>-9.3859999999999999E-5</v>
          </cell>
          <cell r="D516">
            <v>-6.9909999999999996E-6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-1.00851E-4</v>
          </cell>
          <cell r="L516">
            <v>0</v>
          </cell>
        </row>
        <row r="517">
          <cell r="A517">
            <v>6800020</v>
          </cell>
          <cell r="B517" t="str">
            <v>Internal Consumption - Finished Goods</v>
          </cell>
          <cell r="C517">
            <v>132.28398937400002</v>
          </cell>
          <cell r="D517">
            <v>183.60533336</v>
          </cell>
          <cell r="E517">
            <v>37.103595925999997</v>
          </cell>
          <cell r="F517">
            <v>0.36246928</v>
          </cell>
          <cell r="G517">
            <v>0.15695790500000001</v>
          </cell>
          <cell r="H517">
            <v>0</v>
          </cell>
          <cell r="I517">
            <v>0</v>
          </cell>
          <cell r="J517">
            <v>0</v>
          </cell>
          <cell r="K517">
            <v>353.51234584499997</v>
          </cell>
          <cell r="L517">
            <v>0</v>
          </cell>
        </row>
        <row r="518">
          <cell r="A518">
            <v>6800025</v>
          </cell>
          <cell r="B518" t="str">
            <v>Internal Consumption - Finished Goods - MP</v>
          </cell>
          <cell r="C518">
            <v>9.0592710000000007E-3</v>
          </cell>
          <cell r="D518">
            <v>0</v>
          </cell>
          <cell r="E518">
            <v>0</v>
          </cell>
          <cell r="F518">
            <v>5.9836848999999998E-2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6.8896119999999991E-2</v>
          </cell>
          <cell r="L518">
            <v>0</v>
          </cell>
        </row>
        <row r="519">
          <cell r="A519">
            <v>6800030</v>
          </cell>
          <cell r="B519" t="str">
            <v>Variation In Stock - Finished Goods (Diff.)</v>
          </cell>
          <cell r="C519">
            <v>542.10262567699999</v>
          </cell>
          <cell r="D519">
            <v>11.727989634</v>
          </cell>
          <cell r="E519">
            <v>-24.655858786000003</v>
          </cell>
          <cell r="F519">
            <v>-0.27771988799999997</v>
          </cell>
          <cell r="G519">
            <v>-5.8143185060000002</v>
          </cell>
          <cell r="H519">
            <v>0</v>
          </cell>
          <cell r="I519">
            <v>0</v>
          </cell>
          <cell r="J519">
            <v>0</v>
          </cell>
          <cell r="K519">
            <v>523.08271813100009</v>
          </cell>
          <cell r="L519">
            <v>0</v>
          </cell>
        </row>
        <row r="520">
          <cell r="A520">
            <v>6800040</v>
          </cell>
          <cell r="B520" t="str">
            <v>Variation In Stock - Finished Goods (Revaluation)</v>
          </cell>
          <cell r="C520">
            <v>951.36797118799996</v>
          </cell>
          <cell r="D520">
            <v>267.25249890700002</v>
          </cell>
          <cell r="E520">
            <v>10.252713006999999</v>
          </cell>
          <cell r="F520">
            <v>5.4828662640000001</v>
          </cell>
          <cell r="G520">
            <v>-7.0250073510000002</v>
          </cell>
          <cell r="H520">
            <v>0</v>
          </cell>
          <cell r="I520">
            <v>0</v>
          </cell>
          <cell r="J520">
            <v>0</v>
          </cell>
          <cell r="K520">
            <v>1227.3310420149999</v>
          </cell>
          <cell r="L520">
            <v>0</v>
          </cell>
        </row>
        <row r="521">
          <cell r="A521">
            <v>6800050</v>
          </cell>
          <cell r="B521" t="str">
            <v>Variation In Stock - Finished Goods (ED Provision)</v>
          </cell>
          <cell r="C521">
            <v>11.688659114</v>
          </cell>
          <cell r="D521">
            <v>8.0707670870000001</v>
          </cell>
          <cell r="E521">
            <v>14.163845783000001</v>
          </cell>
          <cell r="F521">
            <v>-2.6824837000000001E-2</v>
          </cell>
          <cell r="G521">
            <v>0.87412555000000003</v>
          </cell>
          <cell r="H521">
            <v>0</v>
          </cell>
          <cell r="I521">
            <v>0</v>
          </cell>
          <cell r="J521">
            <v>0</v>
          </cell>
          <cell r="K521">
            <v>34.770572697000006</v>
          </cell>
          <cell r="L521">
            <v>0</v>
          </cell>
        </row>
        <row r="522">
          <cell r="A522">
            <v>6800100</v>
          </cell>
          <cell r="B522" t="str">
            <v>Gain/Loss - Finished Goods</v>
          </cell>
          <cell r="C522">
            <v>0</v>
          </cell>
          <cell r="D522">
            <v>0.16785626299999998</v>
          </cell>
          <cell r="E522">
            <v>1.937512E-3</v>
          </cell>
          <cell r="F522">
            <v>0</v>
          </cell>
          <cell r="G522">
            <v>0.33044334800000003</v>
          </cell>
          <cell r="H522">
            <v>0</v>
          </cell>
          <cell r="I522">
            <v>0</v>
          </cell>
          <cell r="J522">
            <v>0</v>
          </cell>
          <cell r="K522">
            <v>0.50023712300000001</v>
          </cell>
          <cell r="L522">
            <v>0</v>
          </cell>
        </row>
        <row r="523">
          <cell r="A523">
            <v>6800200</v>
          </cell>
          <cell r="B523" t="str">
            <v>Variation In Stock - Finished Goods - Job Workers</v>
          </cell>
          <cell r="C523">
            <v>14.259547250000001</v>
          </cell>
          <cell r="D523">
            <v>-6.0845015000000002E-2</v>
          </cell>
          <cell r="E523">
            <v>-4.6032507E-2</v>
          </cell>
          <cell r="F523">
            <v>0</v>
          </cell>
          <cell r="G523">
            <v>-20.724893803000001</v>
          </cell>
          <cell r="H523">
            <v>0</v>
          </cell>
          <cell r="I523">
            <v>0</v>
          </cell>
          <cell r="J523">
            <v>0</v>
          </cell>
          <cell r="K523">
            <v>-6.5722240750000003</v>
          </cell>
          <cell r="L523">
            <v>0</v>
          </cell>
        </row>
        <row r="524">
          <cell r="A524">
            <v>6800300</v>
          </cell>
          <cell r="B524" t="str">
            <v>Variation In Stock - By Products (Stock)</v>
          </cell>
          <cell r="C524">
            <v>-235.782255663</v>
          </cell>
          <cell r="D524">
            <v>-101.95352271799999</v>
          </cell>
          <cell r="E524">
            <v>-50.138280909999999</v>
          </cell>
          <cell r="F524">
            <v>0</v>
          </cell>
          <cell r="G524">
            <v>-11.723885864</v>
          </cell>
          <cell r="H524">
            <v>0</v>
          </cell>
          <cell r="I524">
            <v>0</v>
          </cell>
          <cell r="J524">
            <v>0</v>
          </cell>
          <cell r="K524">
            <v>-399.59794515499999</v>
          </cell>
          <cell r="L524">
            <v>0</v>
          </cell>
        </row>
        <row r="525">
          <cell r="A525">
            <v>6800310</v>
          </cell>
          <cell r="B525" t="str">
            <v>Variation In Stock - By Products (Sold)</v>
          </cell>
          <cell r="C525">
            <v>104.133932739</v>
          </cell>
          <cell r="D525">
            <v>59.595834120000006</v>
          </cell>
          <cell r="E525">
            <v>38.672424608</v>
          </cell>
          <cell r="F525">
            <v>0</v>
          </cell>
          <cell r="G525">
            <v>1.6289896159999999</v>
          </cell>
          <cell r="H525">
            <v>0</v>
          </cell>
          <cell r="I525">
            <v>0</v>
          </cell>
          <cell r="J525">
            <v>0</v>
          </cell>
          <cell r="K525">
            <v>204.03118108299998</v>
          </cell>
          <cell r="L525">
            <v>0</v>
          </cell>
        </row>
        <row r="526">
          <cell r="A526">
            <v>6800320</v>
          </cell>
          <cell r="B526" t="str">
            <v>Internal Consumption - By Products</v>
          </cell>
          <cell r="C526">
            <v>155.57412894500001</v>
          </cell>
          <cell r="D526">
            <v>28.398726460000002</v>
          </cell>
          <cell r="E526">
            <v>9.652912895</v>
          </cell>
          <cell r="F526">
            <v>4.0225285900000003</v>
          </cell>
          <cell r="G526">
            <v>21.356623827</v>
          </cell>
          <cell r="H526">
            <v>0</v>
          </cell>
          <cell r="I526">
            <v>0</v>
          </cell>
          <cell r="J526">
            <v>0</v>
          </cell>
          <cell r="K526">
            <v>219.004920717</v>
          </cell>
          <cell r="L526">
            <v>0</v>
          </cell>
        </row>
        <row r="527">
          <cell r="A527">
            <v>6800330</v>
          </cell>
          <cell r="B527" t="str">
            <v>Variation In Stock - By Products (Diff.)</v>
          </cell>
          <cell r="C527">
            <v>5.0214747559999999</v>
          </cell>
          <cell r="D527">
            <v>-5.9910742020000001</v>
          </cell>
          <cell r="E527">
            <v>-1.6495109810000002</v>
          </cell>
          <cell r="F527">
            <v>2.886809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0.267698573</v>
          </cell>
          <cell r="L527">
            <v>0</v>
          </cell>
        </row>
        <row r="528">
          <cell r="A528">
            <v>6800340</v>
          </cell>
          <cell r="B528" t="str">
            <v>Variation In Stock - By Products (Revaluation)</v>
          </cell>
          <cell r="C528">
            <v>1.032927216</v>
          </cell>
          <cell r="D528">
            <v>0.63278079800000009</v>
          </cell>
          <cell r="E528">
            <v>6.0645079000000005E-2</v>
          </cell>
          <cell r="F528">
            <v>0</v>
          </cell>
          <cell r="G528">
            <v>0.73808214900000002</v>
          </cell>
          <cell r="H528">
            <v>0</v>
          </cell>
          <cell r="I528">
            <v>0</v>
          </cell>
          <cell r="J528">
            <v>0</v>
          </cell>
          <cell r="K528">
            <v>2.464435242</v>
          </cell>
          <cell r="L528">
            <v>0</v>
          </cell>
        </row>
        <row r="529">
          <cell r="A529">
            <v>6800400</v>
          </cell>
          <cell r="B529" t="str">
            <v>Gain/Loss - By Products</v>
          </cell>
          <cell r="C529">
            <v>0</v>
          </cell>
          <cell r="D529">
            <v>9.2245900000000004E-4</v>
          </cell>
          <cell r="E529">
            <v>4.5280699999999995E-3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5.450529E-3</v>
          </cell>
          <cell r="L529">
            <v>0</v>
          </cell>
        </row>
        <row r="530">
          <cell r="A530">
            <v>6800500</v>
          </cell>
          <cell r="B530" t="str">
            <v>Variation In Stock - WIP (Stock)</v>
          </cell>
          <cell r="C530">
            <v>-905.90671807099989</v>
          </cell>
          <cell r="D530">
            <v>-423.14464489200003</v>
          </cell>
          <cell r="E530">
            <v>-235.23293874699999</v>
          </cell>
          <cell r="F530">
            <v>-16.534258069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-1580.818559779</v>
          </cell>
          <cell r="L530">
            <v>0</v>
          </cell>
        </row>
        <row r="531">
          <cell r="A531">
            <v>6800510</v>
          </cell>
          <cell r="B531" t="str">
            <v>Variation In Stock - Work In Progress-Others</v>
          </cell>
          <cell r="C531">
            <v>-5.7547059999999997E-2</v>
          </cell>
          <cell r="D531">
            <v>-1.8376740499999999</v>
          </cell>
          <cell r="E531">
            <v>0</v>
          </cell>
          <cell r="F531">
            <v>-1.104468548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-2.9996896579999999</v>
          </cell>
          <cell r="L531">
            <v>0</v>
          </cell>
        </row>
        <row r="532">
          <cell r="A532">
            <v>6800515</v>
          </cell>
          <cell r="B532" t="str">
            <v>Variation In Stock - Work In Progress-Others - MP</v>
          </cell>
          <cell r="C532">
            <v>-8.344822293</v>
          </cell>
          <cell r="D532">
            <v>1.3080100000000001E-2</v>
          </cell>
          <cell r="E532">
            <v>-0.73011183099999999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-9.0618540239999987</v>
          </cell>
          <cell r="L532">
            <v>0</v>
          </cell>
        </row>
        <row r="533">
          <cell r="A533">
            <v>6800550</v>
          </cell>
          <cell r="B533" t="str">
            <v>Internal Consumption - Work In Progress</v>
          </cell>
          <cell r="C533">
            <v>916.40236946000005</v>
          </cell>
          <cell r="D533">
            <v>413.40481807700002</v>
          </cell>
          <cell r="E533">
            <v>234.60958297800002</v>
          </cell>
          <cell r="F533">
            <v>19.073477753999999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1583.4902482689999</v>
          </cell>
          <cell r="L533">
            <v>0</v>
          </cell>
        </row>
        <row r="534">
          <cell r="A534">
            <v>6800560</v>
          </cell>
          <cell r="B534" t="str">
            <v>Variation In Stock - Work In Progress (Diff.)</v>
          </cell>
          <cell r="C534">
            <v>4.5309355040000003</v>
          </cell>
          <cell r="D534">
            <v>0.13978285300000001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4.6707183570000002</v>
          </cell>
          <cell r="L534">
            <v>0</v>
          </cell>
        </row>
        <row r="535">
          <cell r="A535">
            <v>6800570</v>
          </cell>
          <cell r="B535" t="str">
            <v>Variation In Stock - Work In Progress (Revaluation</v>
          </cell>
          <cell r="C535">
            <v>-3.0333844920000002</v>
          </cell>
          <cell r="D535">
            <v>-0.50225503900000001</v>
          </cell>
          <cell r="E535">
            <v>-5.2571172999999999E-2</v>
          </cell>
          <cell r="F535">
            <v>0.52282113699999999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-3.065389567</v>
          </cell>
          <cell r="L535">
            <v>0</v>
          </cell>
        </row>
        <row r="536">
          <cell r="A536">
            <v>7000000</v>
          </cell>
          <cell r="B536" t="str">
            <v>Raw Matls Consumed (Other than Crude)</v>
          </cell>
          <cell r="C536">
            <v>1063.7846991250001</v>
          </cell>
          <cell r="D536">
            <v>745.242858641</v>
          </cell>
          <cell r="E536">
            <v>659.97281389799991</v>
          </cell>
          <cell r="F536">
            <v>2.302230512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2471.3026021759997</v>
          </cell>
          <cell r="L536">
            <v>0</v>
          </cell>
        </row>
        <row r="537">
          <cell r="A537">
            <v>7000100</v>
          </cell>
          <cell r="B537" t="str">
            <v>Gain/Loss - Raw Materials (Other than Crude)</v>
          </cell>
          <cell r="C537">
            <v>0.22100146200000001</v>
          </cell>
          <cell r="D537">
            <v>1.494043E-3</v>
          </cell>
          <cell r="E537">
            <v>3.6075040000000001E-3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0.22610300899999999</v>
          </cell>
          <cell r="L537">
            <v>0</v>
          </cell>
        </row>
        <row r="538">
          <cell r="A538">
            <v>7000200</v>
          </cell>
          <cell r="B538" t="str">
            <v>Detention/Demmurage Charges-RM (Other than Crude)</v>
          </cell>
          <cell r="C538">
            <v>0</v>
          </cell>
          <cell r="D538">
            <v>4.5114711000000002E-2</v>
          </cell>
          <cell r="E538">
            <v>4.9775327000000001E-2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9.4890037999999996E-2</v>
          </cell>
          <cell r="L538">
            <v>0</v>
          </cell>
        </row>
        <row r="539">
          <cell r="A539">
            <v>7000300</v>
          </cell>
          <cell r="B539" t="str">
            <v>Diff costs-Raw Matls (Other than crude)</v>
          </cell>
          <cell r="C539">
            <v>-5.1915314290000003</v>
          </cell>
          <cell r="D539">
            <v>9.2142661300000004</v>
          </cell>
          <cell r="E539">
            <v>0.56361434900000007</v>
          </cell>
          <cell r="F539">
            <v>-2.262849471</v>
          </cell>
          <cell r="G539">
            <v>-2.9901787660000001</v>
          </cell>
          <cell r="H539">
            <v>0</v>
          </cell>
          <cell r="I539">
            <v>0</v>
          </cell>
          <cell r="J539">
            <v>0</v>
          </cell>
          <cell r="K539">
            <v>-0.66667918700000006</v>
          </cell>
          <cell r="L539">
            <v>0</v>
          </cell>
        </row>
        <row r="540">
          <cell r="A540">
            <v>7000400</v>
          </cell>
          <cell r="B540" t="str">
            <v>Raw Matls Cons (Oth than Crude)-Trf post</v>
          </cell>
          <cell r="C540">
            <v>-20.614260131000002</v>
          </cell>
          <cell r="D540">
            <v>-3.6817856159999995</v>
          </cell>
          <cell r="E540">
            <v>-48.758037256999998</v>
          </cell>
          <cell r="F540">
            <v>0.58519860000000001</v>
          </cell>
          <cell r="G540">
            <v>2.9901787660000001</v>
          </cell>
          <cell r="H540">
            <v>0</v>
          </cell>
          <cell r="I540">
            <v>0</v>
          </cell>
          <cell r="J540">
            <v>0</v>
          </cell>
          <cell r="K540">
            <v>-69.478705637999994</v>
          </cell>
          <cell r="L540">
            <v>0</v>
          </cell>
        </row>
        <row r="541">
          <cell r="A541">
            <v>7000500</v>
          </cell>
          <cell r="B541" t="str">
            <v>Raw Materials Consumed - Service Charges paid</v>
          </cell>
          <cell r="C541">
            <v>-7.7942049999999999E-2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-7.7942049999999999E-2</v>
          </cell>
          <cell r="L541">
            <v>0</v>
          </cell>
        </row>
        <row r="542">
          <cell r="A542">
            <v>7000600</v>
          </cell>
          <cell r="B542" t="str">
            <v>Raw Materials Consumed - Advance License Utilised</v>
          </cell>
          <cell r="C542">
            <v>0</v>
          </cell>
          <cell r="D542">
            <v>-3.7732815999999998</v>
          </cell>
          <cell r="E542">
            <v>-0.96352561999999997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-4.7368072200000002</v>
          </cell>
          <cell r="L542">
            <v>0</v>
          </cell>
        </row>
        <row r="543">
          <cell r="A543">
            <v>7000900</v>
          </cell>
          <cell r="B543" t="str">
            <v>Modvat Credit on Internal Consumptions</v>
          </cell>
          <cell r="C543">
            <v>-14.9762089</v>
          </cell>
          <cell r="D543">
            <v>-54.138499400000001</v>
          </cell>
          <cell r="E543">
            <v>-5.0272449479999999</v>
          </cell>
          <cell r="F543">
            <v>-2.4164834000000002</v>
          </cell>
          <cell r="G543">
            <v>-4.9501464999999998</v>
          </cell>
          <cell r="H543">
            <v>0</v>
          </cell>
          <cell r="I543">
            <v>0</v>
          </cell>
          <cell r="J543">
            <v>0</v>
          </cell>
          <cell r="K543">
            <v>-81.508583148</v>
          </cell>
          <cell r="L543">
            <v>0</v>
          </cell>
        </row>
        <row r="544">
          <cell r="A544">
            <v>7010000</v>
          </cell>
          <cell r="B544" t="str">
            <v>Traded Goods Consumption - Sales</v>
          </cell>
          <cell r="C544">
            <v>159.74097142299999</v>
          </cell>
          <cell r="D544">
            <v>1.175376048</v>
          </cell>
          <cell r="E544">
            <v>0.36492702200000005</v>
          </cell>
          <cell r="F544">
            <v>0</v>
          </cell>
          <cell r="G544">
            <v>1904.4257020549999</v>
          </cell>
          <cell r="H544">
            <v>0</v>
          </cell>
          <cell r="I544">
            <v>28.786051350000001</v>
          </cell>
          <cell r="J544">
            <v>0</v>
          </cell>
          <cell r="K544">
            <v>2094.493027898</v>
          </cell>
          <cell r="L544">
            <v>0</v>
          </cell>
        </row>
        <row r="545">
          <cell r="A545">
            <v>7010010</v>
          </cell>
          <cell r="B545" t="str">
            <v>Traded Goods Consumption - Manual posting</v>
          </cell>
          <cell r="C545">
            <v>-156.64940437300001</v>
          </cell>
          <cell r="D545">
            <v>3.4307986640000001</v>
          </cell>
          <cell r="E545">
            <v>0.37883247799999997</v>
          </cell>
          <cell r="F545">
            <v>0.40290989999999999</v>
          </cell>
          <cell r="G545">
            <v>176.30212453199999</v>
          </cell>
          <cell r="H545">
            <v>0</v>
          </cell>
          <cell r="I545">
            <v>0</v>
          </cell>
          <cell r="J545">
            <v>0</v>
          </cell>
          <cell r="K545">
            <v>23.865261200999999</v>
          </cell>
          <cell r="L545">
            <v>0</v>
          </cell>
        </row>
        <row r="546">
          <cell r="A546">
            <v>7010300</v>
          </cell>
          <cell r="B546" t="str">
            <v>Differential Costs Traded Goods</v>
          </cell>
          <cell r="C546">
            <v>1.2651265899999999</v>
          </cell>
          <cell r="D546">
            <v>0</v>
          </cell>
          <cell r="E546">
            <v>0</v>
          </cell>
          <cell r="F546">
            <v>0</v>
          </cell>
          <cell r="G546">
            <v>5.5927071169999998</v>
          </cell>
          <cell r="H546">
            <v>0</v>
          </cell>
          <cell r="I546">
            <v>0</v>
          </cell>
          <cell r="J546">
            <v>0</v>
          </cell>
          <cell r="K546">
            <v>6.8578337069999993</v>
          </cell>
          <cell r="L546">
            <v>0</v>
          </cell>
        </row>
        <row r="547">
          <cell r="A547">
            <v>7010400</v>
          </cell>
          <cell r="B547" t="e">
            <v>#N/A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9.9836560000000005E-3</v>
          </cell>
          <cell r="H547">
            <v>0</v>
          </cell>
          <cell r="I547">
            <v>0</v>
          </cell>
          <cell r="J547">
            <v>0</v>
          </cell>
          <cell r="K547">
            <v>9.9836560000000005E-3</v>
          </cell>
          <cell r="L547">
            <v>0</v>
          </cell>
        </row>
        <row r="548">
          <cell r="A548">
            <v>7020000</v>
          </cell>
          <cell r="B548" t="str">
            <v>Inter Divisional Purchases</v>
          </cell>
          <cell r="C548">
            <v>1575.2935145229999</v>
          </cell>
          <cell r="D548">
            <v>2084.4928565990003</v>
          </cell>
          <cell r="E548">
            <v>862.05724354200004</v>
          </cell>
          <cell r="F548">
            <v>0.18625534499999999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4522.0298700089998</v>
          </cell>
          <cell r="L548">
            <v>0</v>
          </cell>
        </row>
        <row r="549">
          <cell r="A549">
            <v>7030000</v>
          </cell>
          <cell r="B549" t="str">
            <v>Production Variance</v>
          </cell>
          <cell r="C549">
            <v>-1391.826690142</v>
          </cell>
          <cell r="D549">
            <v>-216.35470772800002</v>
          </cell>
          <cell r="E549">
            <v>-70.250598682000003</v>
          </cell>
          <cell r="F549">
            <v>-6.3916947080000002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-1684.82369126</v>
          </cell>
          <cell r="L549">
            <v>0</v>
          </cell>
        </row>
        <row r="550">
          <cell r="A550">
            <v>7030200</v>
          </cell>
          <cell r="B550" t="str">
            <v>Production Variance - Work in Progress (Others)</v>
          </cell>
          <cell r="C550">
            <v>-8.2509914779999995</v>
          </cell>
          <cell r="D550">
            <v>10.196129088999999</v>
          </cell>
          <cell r="E550">
            <v>-0.24396332099999998</v>
          </cell>
          <cell r="F550">
            <v>4.6051946000000003E-2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1.7472262359999999</v>
          </cell>
          <cell r="L550">
            <v>0</v>
          </cell>
        </row>
        <row r="551">
          <cell r="A551">
            <v>7100000</v>
          </cell>
          <cell r="B551" t="str">
            <v>Stores &amp; Spares Consumed - Mechanical</v>
          </cell>
          <cell r="C551">
            <v>28.347994379000003</v>
          </cell>
          <cell r="D551">
            <v>25.029081756</v>
          </cell>
          <cell r="E551">
            <v>32.589693505</v>
          </cell>
          <cell r="F551">
            <v>3.1180362E-2</v>
          </cell>
          <cell r="G551">
            <v>0.186013761</v>
          </cell>
          <cell r="H551">
            <v>0</v>
          </cell>
          <cell r="I551">
            <v>0</v>
          </cell>
          <cell r="J551">
            <v>0</v>
          </cell>
          <cell r="K551">
            <v>86.183963762999994</v>
          </cell>
          <cell r="L551">
            <v>0</v>
          </cell>
        </row>
        <row r="552">
          <cell r="A552">
            <v>7100050</v>
          </cell>
          <cell r="B552" t="str">
            <v>Detn/Demm Chgs-Stores &amp; Spares-Mech</v>
          </cell>
          <cell r="C552">
            <v>-1.492761</v>
          </cell>
          <cell r="D552">
            <v>0</v>
          </cell>
          <cell r="E552">
            <v>-7.9900000000000004E-5</v>
          </cell>
          <cell r="F552">
            <v>0</v>
          </cell>
          <cell r="G552">
            <v>1.4412662999999999</v>
          </cell>
          <cell r="H552">
            <v>0</v>
          </cell>
          <cell r="I552">
            <v>0</v>
          </cell>
          <cell r="J552">
            <v>0</v>
          </cell>
          <cell r="K552">
            <v>-5.1574599999999998E-2</v>
          </cell>
          <cell r="L552">
            <v>-1.3877787807814457E-16</v>
          </cell>
        </row>
        <row r="553">
          <cell r="A553">
            <v>7100070</v>
          </cell>
          <cell r="B553" t="str">
            <v>Stores &amp; Sp Cons-Mech-Trf posting</v>
          </cell>
          <cell r="C553">
            <v>8.2735456900000006</v>
          </cell>
          <cell r="D553">
            <v>46.254097625999997</v>
          </cell>
          <cell r="E553">
            <v>-4.5868428200000002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49.940800496000001</v>
          </cell>
          <cell r="L553">
            <v>0</v>
          </cell>
        </row>
        <row r="554">
          <cell r="A554">
            <v>7100090</v>
          </cell>
          <cell r="B554" t="str">
            <v>Diff Costs - Stores &amp; Spares - Mech</v>
          </cell>
          <cell r="C554">
            <v>-0.93599216099999993</v>
          </cell>
          <cell r="D554">
            <v>-1.3492826359999999</v>
          </cell>
          <cell r="E554">
            <v>6.4383609999999994E-2</v>
          </cell>
          <cell r="F554">
            <v>-6.6669999999999999E-6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-2.2208978539999999</v>
          </cell>
          <cell r="L554">
            <v>0</v>
          </cell>
        </row>
        <row r="555">
          <cell r="A555">
            <v>7100100</v>
          </cell>
          <cell r="B555" t="str">
            <v>Stores &amp; Spares Consumed - Electrical</v>
          </cell>
          <cell r="C555">
            <v>1.7003551020000001</v>
          </cell>
          <cell r="D555">
            <v>1.9332045090000001</v>
          </cell>
          <cell r="E555">
            <v>5.3887854009999998</v>
          </cell>
          <cell r="F555">
            <v>1.6194976E-2</v>
          </cell>
          <cell r="G555">
            <v>6.435874300000001E-2</v>
          </cell>
          <cell r="H555">
            <v>0</v>
          </cell>
          <cell r="I555">
            <v>0</v>
          </cell>
          <cell r="J555">
            <v>0</v>
          </cell>
          <cell r="K555">
            <v>9.1028987309999998</v>
          </cell>
          <cell r="L555">
            <v>0</v>
          </cell>
        </row>
        <row r="556">
          <cell r="A556">
            <v>7100170</v>
          </cell>
          <cell r="B556" t="str">
            <v>Stores &amp; Sp Cons- Elec-Trf posting</v>
          </cell>
          <cell r="C556">
            <v>2.7674265999999996E-2</v>
          </cell>
          <cell r="D556">
            <v>-5.2278999999999997E-3</v>
          </cell>
          <cell r="E556">
            <v>-0.30195938999999999</v>
          </cell>
          <cell r="F556">
            <v>3.1199999999999999E-5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-0.27948182400000005</v>
          </cell>
          <cell r="L556">
            <v>0</v>
          </cell>
        </row>
        <row r="557">
          <cell r="A557">
            <v>7100190</v>
          </cell>
          <cell r="B557" t="str">
            <v>Diff Costs - Stores &amp; Spares - Elec</v>
          </cell>
          <cell r="C557">
            <v>-2.7770972999999997E-2</v>
          </cell>
          <cell r="D557">
            <v>-5.7626410000000006E-3</v>
          </cell>
          <cell r="E557">
            <v>-1.32099E-4</v>
          </cell>
          <cell r="F557">
            <v>1.35E-7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-3.3665578000000002E-2</v>
          </cell>
          <cell r="L557">
            <v>0</v>
          </cell>
        </row>
        <row r="558">
          <cell r="A558">
            <v>7100200</v>
          </cell>
          <cell r="B558" t="str">
            <v>Stores &amp; Spares Consumed - Inst.</v>
          </cell>
          <cell r="C558">
            <v>3.163109355</v>
          </cell>
          <cell r="D558">
            <v>3.8228972140000002</v>
          </cell>
          <cell r="E558">
            <v>6.3122050219999997</v>
          </cell>
          <cell r="F558">
            <v>1.4282243999999999E-2</v>
          </cell>
          <cell r="G558">
            <v>0.50799605999999997</v>
          </cell>
          <cell r="H558">
            <v>0</v>
          </cell>
          <cell r="I558">
            <v>0</v>
          </cell>
          <cell r="J558">
            <v>0</v>
          </cell>
          <cell r="K558">
            <v>13.820489895</v>
          </cell>
          <cell r="L558">
            <v>0</v>
          </cell>
        </row>
        <row r="559">
          <cell r="A559">
            <v>7100250</v>
          </cell>
          <cell r="B559" t="str">
            <v>Detention/Demmurage Charges - Stores &amp; Spares-Inst</v>
          </cell>
          <cell r="C559">
            <v>0</v>
          </cell>
          <cell r="D559">
            <v>0</v>
          </cell>
          <cell r="E559">
            <v>-4.5500000000000001E-5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-4.5500000000000001E-5</v>
          </cell>
          <cell r="L559">
            <v>0</v>
          </cell>
        </row>
        <row r="560">
          <cell r="A560">
            <v>7100270</v>
          </cell>
          <cell r="B560" t="str">
            <v>Stores &amp; Sp Cons -Inst -Trf posting</v>
          </cell>
          <cell r="C560">
            <v>1.5514041000000001E-2</v>
          </cell>
          <cell r="D560">
            <v>-2.427996E-3</v>
          </cell>
          <cell r="E560">
            <v>-1.2660808990000001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-1.252994854</v>
          </cell>
          <cell r="L560">
            <v>0</v>
          </cell>
        </row>
        <row r="561">
          <cell r="A561">
            <v>7100290</v>
          </cell>
          <cell r="B561" t="str">
            <v>Diff Costs - Stores &amp; Spares - Inst</v>
          </cell>
          <cell r="C561">
            <v>-2.9443899999999999E-2</v>
          </cell>
          <cell r="D561">
            <v>7.6703172E-2</v>
          </cell>
          <cell r="E561">
            <v>-9.6352E-3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3.7624071999999995E-2</v>
          </cell>
          <cell r="L561">
            <v>0</v>
          </cell>
        </row>
        <row r="562">
          <cell r="A562">
            <v>7100300</v>
          </cell>
          <cell r="B562" t="str">
            <v>Stores &amp; Spares Consumed - Civil</v>
          </cell>
          <cell r="C562">
            <v>1.4575549999999999E-3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1.4575549999999999E-3</v>
          </cell>
          <cell r="L562">
            <v>0</v>
          </cell>
        </row>
        <row r="563">
          <cell r="A563">
            <v>7100350</v>
          </cell>
          <cell r="B563" t="str">
            <v>Detention/Demmurage Charges - Stores &amp; Spares-Civi</v>
          </cell>
          <cell r="C563">
            <v>4.3787499000000001E-2</v>
          </cell>
          <cell r="D563">
            <v>3.2082207000000001E-2</v>
          </cell>
          <cell r="E563">
            <v>3.7400632000000003E-2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0.11327033799999998</v>
          </cell>
          <cell r="L563">
            <v>0</v>
          </cell>
        </row>
        <row r="564">
          <cell r="A564">
            <v>7100370</v>
          </cell>
          <cell r="B564" t="str">
            <v>Stores &amp; Spares Cons-Civil-Trf posting</v>
          </cell>
          <cell r="C564">
            <v>6.7102999999999998E-3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6.7102999999999998E-3</v>
          </cell>
          <cell r="L564">
            <v>0</v>
          </cell>
        </row>
        <row r="565">
          <cell r="A565">
            <v>7100390</v>
          </cell>
          <cell r="B565" t="str">
            <v>Diff Costs - Stores &amp; Spares - Civil</v>
          </cell>
          <cell r="C565">
            <v>1.0236E-5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1.0236E-5</v>
          </cell>
          <cell r="L565">
            <v>0</v>
          </cell>
        </row>
        <row r="566">
          <cell r="A566">
            <v>7100400</v>
          </cell>
          <cell r="B566" t="str">
            <v>Lubes, Oils &amp; Greases consumed</v>
          </cell>
          <cell r="C566">
            <v>2.8508107589999998</v>
          </cell>
          <cell r="D566">
            <v>0.86319234499999997</v>
          </cell>
          <cell r="E566">
            <v>1.101142944</v>
          </cell>
          <cell r="F566">
            <v>1.8450000000000001E-5</v>
          </cell>
          <cell r="G566">
            <v>3.6306940000000003E-3</v>
          </cell>
          <cell r="H566">
            <v>0</v>
          </cell>
          <cell r="I566">
            <v>0</v>
          </cell>
          <cell r="J566">
            <v>0</v>
          </cell>
          <cell r="K566">
            <v>4.8187951920000005</v>
          </cell>
          <cell r="L566">
            <v>0</v>
          </cell>
        </row>
        <row r="567">
          <cell r="A567">
            <v>7100470</v>
          </cell>
          <cell r="B567" t="str">
            <v>Lubes &amp; Greases Consumed - Trf posting</v>
          </cell>
          <cell r="C567">
            <v>0</v>
          </cell>
          <cell r="D567">
            <v>2.9819999999999999E-5</v>
          </cell>
          <cell r="E567">
            <v>-4.9727851000000003E-2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-4.9698030999999997E-2</v>
          </cell>
          <cell r="L567">
            <v>0</v>
          </cell>
        </row>
        <row r="568">
          <cell r="A568">
            <v>7100490</v>
          </cell>
          <cell r="B568" t="str">
            <v>Diff Costs - Lubes, Oils &amp; Greases</v>
          </cell>
          <cell r="C568">
            <v>8.1736539999999989E-3</v>
          </cell>
          <cell r="D568">
            <v>-2.8457450000000002E-3</v>
          </cell>
          <cell r="E568">
            <v>-9.4490899999999996E-4</v>
          </cell>
          <cell r="F568">
            <v>-3.8515100000000003E-4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3.9978489999999995E-3</v>
          </cell>
          <cell r="L568">
            <v>0</v>
          </cell>
        </row>
        <row r="569">
          <cell r="A569">
            <v>7100500</v>
          </cell>
          <cell r="B569" t="str">
            <v>Other consumables - consumed</v>
          </cell>
          <cell r="C569">
            <v>13.412686004999999</v>
          </cell>
          <cell r="D569">
            <v>8.8248733999999995</v>
          </cell>
          <cell r="E569">
            <v>8.0586826889999994</v>
          </cell>
          <cell r="F569">
            <v>2.0477795999999999E-2</v>
          </cell>
          <cell r="G569">
            <v>0.29436481000000003</v>
          </cell>
          <cell r="H569">
            <v>2.0471790000000001E-3</v>
          </cell>
          <cell r="I569">
            <v>0</v>
          </cell>
          <cell r="J569">
            <v>0</v>
          </cell>
          <cell r="K569">
            <v>30.613131879000001</v>
          </cell>
          <cell r="L569">
            <v>0</v>
          </cell>
        </row>
        <row r="570">
          <cell r="A570">
            <v>7100570</v>
          </cell>
          <cell r="B570" t="str">
            <v>Other Consumables consumed -Tfr posting</v>
          </cell>
          <cell r="C570">
            <v>-8.359024551000001</v>
          </cell>
          <cell r="D570">
            <v>2.0473000000000002E-3</v>
          </cell>
          <cell r="E570">
            <v>-2.7777118970000001</v>
          </cell>
          <cell r="F570">
            <v>1.7492499999999999E-3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-11.132939898</v>
          </cell>
          <cell r="L570">
            <v>0</v>
          </cell>
        </row>
        <row r="571">
          <cell r="A571">
            <v>7100590</v>
          </cell>
          <cell r="B571" t="str">
            <v>Differential Costs - Other consumables</v>
          </cell>
          <cell r="C571">
            <v>3.5485273319999999</v>
          </cell>
          <cell r="D571">
            <v>3.9506739999999995E-3</v>
          </cell>
          <cell r="E571">
            <v>1.7418848000000001E-2</v>
          </cell>
          <cell r="F571">
            <v>-4.9999999999999998E-7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3.5698963539999999</v>
          </cell>
          <cell r="L571">
            <v>0</v>
          </cell>
        </row>
        <row r="572">
          <cell r="A572">
            <v>7100700</v>
          </cell>
          <cell r="B572" t="str">
            <v>Stores &amp; Spares Consumed - Minor Projects</v>
          </cell>
          <cell r="C572">
            <v>-1.5285183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-1.5285183</v>
          </cell>
          <cell r="L572">
            <v>0</v>
          </cell>
        </row>
        <row r="573">
          <cell r="A573">
            <v>7100800</v>
          </cell>
          <cell r="B573" t="str">
            <v>Stores &amp; Spares Consumed - Electronics</v>
          </cell>
          <cell r="C573">
            <v>0.78484626099999999</v>
          </cell>
          <cell r="D573">
            <v>0.45143480499999999</v>
          </cell>
          <cell r="E573">
            <v>0.68118537199999996</v>
          </cell>
          <cell r="F573">
            <v>1.780886E-3</v>
          </cell>
          <cell r="G573">
            <v>6.2721946000000001E-2</v>
          </cell>
          <cell r="H573">
            <v>1.26E-5</v>
          </cell>
          <cell r="I573">
            <v>0</v>
          </cell>
          <cell r="J573">
            <v>0</v>
          </cell>
          <cell r="K573">
            <v>1.98198187</v>
          </cell>
          <cell r="L573">
            <v>0</v>
          </cell>
        </row>
        <row r="574">
          <cell r="A574">
            <v>7100870</v>
          </cell>
          <cell r="B574" t="str">
            <v>Stores &amp; Sp Cons- Electronics-Trf posting</v>
          </cell>
          <cell r="C574">
            <v>-2.9999999999999999E-7</v>
          </cell>
          <cell r="D574">
            <v>0</v>
          </cell>
          <cell r="E574">
            <v>-0.334499669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-0.33449996900000001</v>
          </cell>
          <cell r="L574">
            <v>0</v>
          </cell>
        </row>
        <row r="575">
          <cell r="A575">
            <v>7100890</v>
          </cell>
          <cell r="B575" t="str">
            <v>Diff Costs - Stores &amp; Spares - Electronics</v>
          </cell>
          <cell r="C575">
            <v>8.4828200000000001E-4</v>
          </cell>
          <cell r="D575">
            <v>1.232085E-3</v>
          </cell>
          <cell r="E575">
            <v>4.7455129999999998E-3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6.8258800000000003E-3</v>
          </cell>
          <cell r="L575">
            <v>0</v>
          </cell>
        </row>
        <row r="576">
          <cell r="A576">
            <v>7101000</v>
          </cell>
          <cell r="B576" t="str">
            <v>Project Material Consumption</v>
          </cell>
          <cell r="C576">
            <v>0</v>
          </cell>
          <cell r="D576">
            <v>0</v>
          </cell>
          <cell r="E576">
            <v>9.8653690000000006E-3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9.8653690000000006E-3</v>
          </cell>
          <cell r="L576">
            <v>0</v>
          </cell>
        </row>
        <row r="577">
          <cell r="A577">
            <v>7101300</v>
          </cell>
          <cell r="B577" t="str">
            <v>Project Material Consumption (Diff. Cost)</v>
          </cell>
          <cell r="C577">
            <v>0</v>
          </cell>
          <cell r="D577">
            <v>6.659992E-3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6.659992E-3</v>
          </cell>
          <cell r="L577">
            <v>0</v>
          </cell>
        </row>
        <row r="578">
          <cell r="A578">
            <v>7101400</v>
          </cell>
          <cell r="B578" t="str">
            <v>Project Material Consumption - Trfr Posting</v>
          </cell>
          <cell r="C578">
            <v>0</v>
          </cell>
          <cell r="D578">
            <v>0</v>
          </cell>
          <cell r="E578">
            <v>-9.8653690000000006E-3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-9.8653690000000006E-3</v>
          </cell>
          <cell r="L578">
            <v>0</v>
          </cell>
        </row>
        <row r="579">
          <cell r="A579">
            <v>7105000</v>
          </cell>
          <cell r="B579" t="str">
            <v>Chemicals &amp; Catalysts Consumed</v>
          </cell>
          <cell r="C579">
            <v>69.091322026</v>
          </cell>
          <cell r="D579">
            <v>60.078234002999999</v>
          </cell>
          <cell r="E579">
            <v>50.070439133999997</v>
          </cell>
          <cell r="F579">
            <v>2.207951274</v>
          </cell>
          <cell r="G579">
            <v>3.83885E-3</v>
          </cell>
          <cell r="H579">
            <v>0</v>
          </cell>
          <cell r="I579">
            <v>0</v>
          </cell>
          <cell r="J579">
            <v>0</v>
          </cell>
          <cell r="K579">
            <v>181.45178528699998</v>
          </cell>
          <cell r="L579">
            <v>0</v>
          </cell>
        </row>
        <row r="580">
          <cell r="A580">
            <v>7105200</v>
          </cell>
          <cell r="B580" t="str">
            <v>Detention/Demmurage Chgs - Chem &amp; Cat</v>
          </cell>
          <cell r="C580">
            <v>-9.8470000000000003E-4</v>
          </cell>
          <cell r="D580">
            <v>3.3507200000000001E-2</v>
          </cell>
          <cell r="E580">
            <v>4.7017799999999998E-2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7.9540299999999994E-2</v>
          </cell>
          <cell r="L580">
            <v>0</v>
          </cell>
        </row>
        <row r="581">
          <cell r="A581">
            <v>7105300</v>
          </cell>
          <cell r="B581" t="str">
            <v>Diff Costs - Chemicals &amp; Catalysts</v>
          </cell>
          <cell r="C581">
            <v>-3.3370328999999997E-2</v>
          </cell>
          <cell r="D581">
            <v>-8.4993970000000005E-3</v>
          </cell>
          <cell r="E581">
            <v>-8.1618869999999996E-2</v>
          </cell>
          <cell r="F581">
            <v>4.8716970000000004E-3</v>
          </cell>
          <cell r="G581">
            <v>0.22486499399999998</v>
          </cell>
          <cell r="H581">
            <v>0</v>
          </cell>
          <cell r="I581">
            <v>0</v>
          </cell>
          <cell r="J581">
            <v>0</v>
          </cell>
          <cell r="K581">
            <v>0.106248095</v>
          </cell>
          <cell r="L581">
            <v>0</v>
          </cell>
        </row>
        <row r="582">
          <cell r="A582">
            <v>7105400</v>
          </cell>
          <cell r="B582" t="str">
            <v>Chemicals &amp; Cat Consumed - Tfr posting</v>
          </cell>
          <cell r="C582">
            <v>-3.8767165549999998</v>
          </cell>
          <cell r="D582">
            <v>2.347199061</v>
          </cell>
          <cell r="E582">
            <v>2.5130246010000001</v>
          </cell>
          <cell r="F582">
            <v>-1.1376972000000001</v>
          </cell>
          <cell r="G582">
            <v>-5.2699999999999999E-7</v>
          </cell>
          <cell r="H582">
            <v>0</v>
          </cell>
          <cell r="I582">
            <v>0</v>
          </cell>
          <cell r="J582">
            <v>0</v>
          </cell>
          <cell r="K582">
            <v>-0.15419062</v>
          </cell>
          <cell r="L582">
            <v>2.4980018054066022E-16</v>
          </cell>
        </row>
        <row r="583">
          <cell r="A583">
            <v>7110000</v>
          </cell>
          <cell r="B583" t="str">
            <v>Packing Materials Consumed</v>
          </cell>
          <cell r="C583">
            <v>12.761456798999999</v>
          </cell>
          <cell r="D583">
            <v>11.875860088</v>
          </cell>
          <cell r="E583">
            <v>12.24024648</v>
          </cell>
          <cell r="F583">
            <v>6.3778925E-2</v>
          </cell>
          <cell r="G583">
            <v>1.9198900000000002E-4</v>
          </cell>
          <cell r="H583">
            <v>0</v>
          </cell>
          <cell r="I583">
            <v>0</v>
          </cell>
          <cell r="J583">
            <v>0</v>
          </cell>
          <cell r="K583">
            <v>36.941534281000003</v>
          </cell>
          <cell r="L583">
            <v>0</v>
          </cell>
        </row>
        <row r="584">
          <cell r="A584">
            <v>7110300</v>
          </cell>
          <cell r="B584" t="str">
            <v>Differential Costs - Packing Materials</v>
          </cell>
          <cell r="C584">
            <v>-3.8386000000000001E-5</v>
          </cell>
          <cell r="D584">
            <v>-3.2097199999999999E-4</v>
          </cell>
          <cell r="E584">
            <v>-1.1911E-5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-3.7126900000000003E-4</v>
          </cell>
          <cell r="L584">
            <v>0</v>
          </cell>
        </row>
        <row r="585">
          <cell r="A585">
            <v>7110400</v>
          </cell>
          <cell r="B585" t="str">
            <v>Packing Material Consumed - Transfer posting</v>
          </cell>
          <cell r="C585">
            <v>1.8667982E-2</v>
          </cell>
          <cell r="D585">
            <v>2.4998720000000002E-3</v>
          </cell>
          <cell r="E585">
            <v>-1.33E-5</v>
          </cell>
          <cell r="F585">
            <v>-1.1183E-3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2.0036254E-2</v>
          </cell>
          <cell r="L585">
            <v>0</v>
          </cell>
        </row>
        <row r="586">
          <cell r="A586">
            <v>7115000</v>
          </cell>
          <cell r="B586" t="str">
            <v>Lab Consumables &amp; Chemicals Consumed</v>
          </cell>
          <cell r="C586">
            <v>0.94196110199999994</v>
          </cell>
          <cell r="D586">
            <v>0.60489101000000001</v>
          </cell>
          <cell r="E586">
            <v>0.16867270300000001</v>
          </cell>
          <cell r="F586">
            <v>5.0363986999999999E-2</v>
          </cell>
          <cell r="G586">
            <v>0.42013553499999995</v>
          </cell>
          <cell r="H586">
            <v>0</v>
          </cell>
          <cell r="I586">
            <v>0</v>
          </cell>
          <cell r="J586">
            <v>0</v>
          </cell>
          <cell r="K586">
            <v>2.1860243370000001</v>
          </cell>
          <cell r="L586">
            <v>0</v>
          </cell>
        </row>
        <row r="587">
          <cell r="A587">
            <v>7120000</v>
          </cell>
          <cell r="B587" t="str">
            <v>Utilities Consumed</v>
          </cell>
          <cell r="C587">
            <v>0</v>
          </cell>
          <cell r="D587">
            <v>0</v>
          </cell>
          <cell r="E587">
            <v>0</v>
          </cell>
          <cell r="F587">
            <v>1.4099E-3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1.4099E-3</v>
          </cell>
          <cell r="L587">
            <v>0</v>
          </cell>
        </row>
        <row r="588">
          <cell r="A588">
            <v>7120100</v>
          </cell>
          <cell r="B588" t="str">
            <v>Raw Water Purchased</v>
          </cell>
          <cell r="C588">
            <v>2.3903591719999997</v>
          </cell>
          <cell r="D588">
            <v>5.0193678000000004</v>
          </cell>
          <cell r="E588">
            <v>12.5498265</v>
          </cell>
          <cell r="F588">
            <v>0.25444060000000002</v>
          </cell>
          <cell r="G588">
            <v>7.7044600000000005E-2</v>
          </cell>
          <cell r="H588">
            <v>0</v>
          </cell>
          <cell r="I588">
            <v>0</v>
          </cell>
          <cell r="J588">
            <v>0</v>
          </cell>
          <cell r="K588">
            <v>20.291038671999999</v>
          </cell>
          <cell r="L588">
            <v>0</v>
          </cell>
        </row>
        <row r="589">
          <cell r="A589">
            <v>7125000</v>
          </cell>
          <cell r="B589" t="str">
            <v>Fuel Consumed</v>
          </cell>
          <cell r="C589">
            <v>188.07210502000001</v>
          </cell>
          <cell r="D589">
            <v>430.63939032899998</v>
          </cell>
          <cell r="E589">
            <v>39.551730188000001</v>
          </cell>
          <cell r="F589">
            <v>0.78230834800000004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659.04553388500005</v>
          </cell>
          <cell r="L589">
            <v>0</v>
          </cell>
        </row>
        <row r="590">
          <cell r="A590">
            <v>7125300</v>
          </cell>
          <cell r="B590" t="str">
            <v>Differential Costs - Fuel</v>
          </cell>
          <cell r="C590">
            <v>1.0431834050000002</v>
          </cell>
          <cell r="D590">
            <v>0.80176165199999994</v>
          </cell>
          <cell r="E590">
            <v>2.3849378059999999</v>
          </cell>
          <cell r="F590">
            <v>2.9162300000000002E-4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4.2301744860000001</v>
          </cell>
          <cell r="L590">
            <v>0</v>
          </cell>
        </row>
        <row r="591">
          <cell r="A591">
            <v>7125400</v>
          </cell>
          <cell r="B591" t="str">
            <v>Fuels Consumed - Transfer posting</v>
          </cell>
          <cell r="C591">
            <v>18.174153382</v>
          </cell>
          <cell r="D591">
            <v>3.5299999999999997E-5</v>
          </cell>
          <cell r="E591">
            <v>3.6175382329999999</v>
          </cell>
          <cell r="F591">
            <v>-3.4281619999999999E-2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21.757445295</v>
          </cell>
          <cell r="L591">
            <v>0</v>
          </cell>
        </row>
        <row r="592">
          <cell r="A592">
            <v>7130100</v>
          </cell>
          <cell r="B592" t="str">
            <v>Electricity Duty Paid on Power Purchased</v>
          </cell>
          <cell r="C592">
            <v>0</v>
          </cell>
          <cell r="D592">
            <v>0.54611469999999995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0.54611469999999995</v>
          </cell>
          <cell r="L592">
            <v>0</v>
          </cell>
        </row>
        <row r="593">
          <cell r="A593">
            <v>7130110</v>
          </cell>
          <cell r="B593" t="str">
            <v>Energy Charges</v>
          </cell>
          <cell r="C593">
            <v>12.976383718999999</v>
          </cell>
          <cell r="D593">
            <v>3.5163610659999995</v>
          </cell>
          <cell r="E593">
            <v>2.7450816100000002</v>
          </cell>
          <cell r="F593">
            <v>0.57611639999999997</v>
          </cell>
          <cell r="G593">
            <v>7.1000000000000005E-5</v>
          </cell>
          <cell r="H593">
            <v>0</v>
          </cell>
          <cell r="I593">
            <v>0</v>
          </cell>
          <cell r="J593">
            <v>0</v>
          </cell>
          <cell r="K593">
            <v>19.814013794999997</v>
          </cell>
          <cell r="L593">
            <v>0</v>
          </cell>
        </row>
        <row r="594">
          <cell r="A594">
            <v>7130120</v>
          </cell>
          <cell r="B594" t="str">
            <v>Demand Charges</v>
          </cell>
          <cell r="C594">
            <v>0</v>
          </cell>
          <cell r="D594">
            <v>7.5445101760000002</v>
          </cell>
          <cell r="E594">
            <v>3.8387254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11.383235576000001</v>
          </cell>
          <cell r="L594">
            <v>0</v>
          </cell>
        </row>
        <row r="595">
          <cell r="A595">
            <v>7130310</v>
          </cell>
          <cell r="B595" t="str">
            <v>Electricity Duty Paid on Power Generated</v>
          </cell>
          <cell r="C595">
            <v>0</v>
          </cell>
          <cell r="D595">
            <v>0</v>
          </cell>
          <cell r="E595">
            <v>5.8893744999999997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5.8893744999999997</v>
          </cell>
          <cell r="L595">
            <v>0</v>
          </cell>
        </row>
        <row r="596">
          <cell r="A596">
            <v>7135000</v>
          </cell>
          <cell r="B596" t="str">
            <v>Excise Duty Paid - Sales</v>
          </cell>
          <cell r="C596">
            <v>392.72596540000001</v>
          </cell>
          <cell r="D596">
            <v>356.94077129999999</v>
          </cell>
          <cell r="E596">
            <v>232.77101730000001</v>
          </cell>
          <cell r="F596">
            <v>2.8359192000000002</v>
          </cell>
          <cell r="G596">
            <v>-0.22697149999999999</v>
          </cell>
          <cell r="H596">
            <v>0</v>
          </cell>
          <cell r="I596">
            <v>0</v>
          </cell>
          <cell r="J596">
            <v>0</v>
          </cell>
          <cell r="K596">
            <v>985.04670169999997</v>
          </cell>
          <cell r="L596">
            <v>0</v>
          </cell>
        </row>
        <row r="597">
          <cell r="A597">
            <v>7135100</v>
          </cell>
          <cell r="B597" t="str">
            <v>Excise Duty Paid on duty paid Stock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1.5774799999999999E-2</v>
          </cell>
          <cell r="H597">
            <v>0</v>
          </cell>
          <cell r="I597">
            <v>0</v>
          </cell>
          <cell r="J597">
            <v>0</v>
          </cell>
          <cell r="K597">
            <v>1.5774799999999999E-2</v>
          </cell>
          <cell r="L597">
            <v>0</v>
          </cell>
        </row>
        <row r="598">
          <cell r="A598">
            <v>7135500</v>
          </cell>
          <cell r="B598" t="str">
            <v>Excise Duty Paid - Finished Goods in Bond</v>
          </cell>
          <cell r="C598">
            <v>-3.0502778909999999</v>
          </cell>
          <cell r="D598">
            <v>-5.9746694859999998</v>
          </cell>
          <cell r="E598">
            <v>-6.1222728829999999</v>
          </cell>
          <cell r="F598">
            <v>2.6824837000000001E-2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-15.120395423</v>
          </cell>
          <cell r="L598">
            <v>0</v>
          </cell>
        </row>
        <row r="599">
          <cell r="A599">
            <v>7140100</v>
          </cell>
          <cell r="B599" t="str">
            <v>Port, Light And Canal  Dues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0.57674829999999999</v>
          </cell>
          <cell r="H599">
            <v>0</v>
          </cell>
          <cell r="I599">
            <v>0</v>
          </cell>
          <cell r="J599">
            <v>0</v>
          </cell>
          <cell r="K599">
            <v>0.57674829999999999</v>
          </cell>
          <cell r="L599">
            <v>0</v>
          </cell>
        </row>
        <row r="600">
          <cell r="A600">
            <v>7140600</v>
          </cell>
          <cell r="B600" t="str">
            <v>Tug Operation Expenses</v>
          </cell>
          <cell r="C600">
            <v>0</v>
          </cell>
          <cell r="D600">
            <v>1.6746967320000001</v>
          </cell>
          <cell r="E600">
            <v>0</v>
          </cell>
          <cell r="F600">
            <v>0</v>
          </cell>
          <cell r="G600">
            <v>2.2318400000000001E-3</v>
          </cell>
          <cell r="H600">
            <v>0</v>
          </cell>
          <cell r="I600">
            <v>0</v>
          </cell>
          <cell r="J600">
            <v>0</v>
          </cell>
          <cell r="K600">
            <v>1.676928572</v>
          </cell>
          <cell r="L600">
            <v>0</v>
          </cell>
        </row>
        <row r="601">
          <cell r="A601">
            <v>7142000</v>
          </cell>
          <cell r="B601" t="str">
            <v>Inward Freight on Stock Transfer-Finished Goods</v>
          </cell>
          <cell r="C601">
            <v>0</v>
          </cell>
          <cell r="D601">
            <v>1.7899999999999999E-3</v>
          </cell>
          <cell r="E601">
            <v>1.61847E-2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1.79747E-2</v>
          </cell>
          <cell r="L601">
            <v>0</v>
          </cell>
        </row>
        <row r="602">
          <cell r="A602">
            <v>7142010</v>
          </cell>
          <cell r="B602" t="str">
            <v>Inward Freight on Stock Transfer - Other Raw Mater</v>
          </cell>
          <cell r="C602">
            <v>1.3941492019999999</v>
          </cell>
          <cell r="D602">
            <v>1.686728293</v>
          </cell>
          <cell r="E602">
            <v>4.7507614790000003</v>
          </cell>
          <cell r="F602">
            <v>0.102010479</v>
          </cell>
          <cell r="G602">
            <v>-1.2234124000000001E-2</v>
          </cell>
          <cell r="H602">
            <v>0</v>
          </cell>
          <cell r="I602">
            <v>0</v>
          </cell>
          <cell r="J602">
            <v>0</v>
          </cell>
          <cell r="K602">
            <v>7.9214153290000002</v>
          </cell>
          <cell r="L602">
            <v>0</v>
          </cell>
        </row>
        <row r="603">
          <cell r="A603">
            <v>7142020</v>
          </cell>
          <cell r="B603" t="str">
            <v>Inward Freight on Stock Transfer-Fuel</v>
          </cell>
          <cell r="C603">
            <v>3.098E-4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3.098E-4</v>
          </cell>
          <cell r="L603">
            <v>0</v>
          </cell>
        </row>
        <row r="604">
          <cell r="A604">
            <v>7142030</v>
          </cell>
          <cell r="B604" t="str">
            <v>Inward Freight on Local Purchases</v>
          </cell>
          <cell r="C604">
            <v>6.1514421E-2</v>
          </cell>
          <cell r="D604">
            <v>4.0189600000000002E-3</v>
          </cell>
          <cell r="E604">
            <v>0.38148695399999999</v>
          </cell>
          <cell r="F604">
            <v>1.3274000000000001E-3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0.44834773499999997</v>
          </cell>
          <cell r="L604">
            <v>0</v>
          </cell>
        </row>
        <row r="605">
          <cell r="A605">
            <v>7142510</v>
          </cell>
          <cell r="B605" t="str">
            <v>Inward Freight/DC on Purchases - Other Raw Materia</v>
          </cell>
          <cell r="C605">
            <v>-3.1440103280000002</v>
          </cell>
          <cell r="D605">
            <v>-8.3700289999999993E-3</v>
          </cell>
          <cell r="E605">
            <v>-1.1121100000000001E-3</v>
          </cell>
          <cell r="F605">
            <v>1.2333541E-2</v>
          </cell>
          <cell r="G605">
            <v>2.9148829999999997E-2</v>
          </cell>
          <cell r="H605">
            <v>0</v>
          </cell>
          <cell r="I605">
            <v>0</v>
          </cell>
          <cell r="J605">
            <v>0</v>
          </cell>
          <cell r="K605">
            <v>-3.1120100960000001</v>
          </cell>
          <cell r="L605">
            <v>0</v>
          </cell>
        </row>
        <row r="606">
          <cell r="A606">
            <v>7142520</v>
          </cell>
          <cell r="B606" t="str">
            <v>Inward Freight/Delivery Costs on Purchases - Fuel</v>
          </cell>
          <cell r="C606">
            <v>2.7403474000000001E-2</v>
          </cell>
          <cell r="D606">
            <v>0.44713947999999998</v>
          </cell>
          <cell r="E606">
            <v>0.19448918700000001</v>
          </cell>
          <cell r="F606">
            <v>5.6906439999999999E-3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0.67472278499999994</v>
          </cell>
          <cell r="L606">
            <v>0</v>
          </cell>
        </row>
        <row r="607">
          <cell r="A607">
            <v>7142530</v>
          </cell>
          <cell r="B607" t="str">
            <v>Inward Freight/Del Costs on Pur-SS(Imp)</v>
          </cell>
          <cell r="C607">
            <v>50.467719592000002</v>
          </cell>
          <cell r="D607">
            <v>2.250684911</v>
          </cell>
          <cell r="E607">
            <v>3.0957831790000001</v>
          </cell>
          <cell r="F607">
            <v>6.4032999999999998E-3</v>
          </cell>
          <cell r="G607">
            <v>1.8927599999999999E-2</v>
          </cell>
          <cell r="H607">
            <v>0</v>
          </cell>
          <cell r="I607">
            <v>0</v>
          </cell>
          <cell r="J607">
            <v>0</v>
          </cell>
          <cell r="K607">
            <v>55.839518582000004</v>
          </cell>
          <cell r="L607">
            <v>0</v>
          </cell>
        </row>
        <row r="608">
          <cell r="A608">
            <v>7142540</v>
          </cell>
          <cell r="B608" t="str">
            <v>Inward Freight/Delivery Costs on Purchases-CC(Imp)</v>
          </cell>
          <cell r="C608">
            <v>-1.9368167000000002E-2</v>
          </cell>
          <cell r="D608">
            <v>-6.3307949000000002E-2</v>
          </cell>
          <cell r="E608">
            <v>-9.2270899999999986E-3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-9.1903206000000001E-2</v>
          </cell>
          <cell r="L608">
            <v>0</v>
          </cell>
        </row>
        <row r="609">
          <cell r="A609">
            <v>7142560</v>
          </cell>
          <cell r="B609" t="str">
            <v>Inward Freight/Delivery Cost on Pur.-Non Stk.(IMP)</v>
          </cell>
          <cell r="C609">
            <v>-6.3924940000000003E-3</v>
          </cell>
          <cell r="D609">
            <v>-3.8415700000000004E-4</v>
          </cell>
          <cell r="E609">
            <v>0</v>
          </cell>
          <cell r="F609">
            <v>0</v>
          </cell>
          <cell r="G609">
            <v>-1.0532E-5</v>
          </cell>
          <cell r="H609">
            <v>0</v>
          </cell>
          <cell r="I609">
            <v>0</v>
          </cell>
          <cell r="J609">
            <v>0</v>
          </cell>
          <cell r="K609">
            <v>-6.7871830000000005E-3</v>
          </cell>
          <cell r="L609">
            <v>0</v>
          </cell>
        </row>
        <row r="610">
          <cell r="A610">
            <v>7142570</v>
          </cell>
          <cell r="B610" t="str">
            <v>Inward Freight on Pur. - Transit Loss and Recoveri</v>
          </cell>
          <cell r="C610">
            <v>-8.5406891999999998E-2</v>
          </cell>
          <cell r="D610">
            <v>-0.27723132099999998</v>
          </cell>
          <cell r="E610">
            <v>-9.4704526999999997E-2</v>
          </cell>
          <cell r="F610">
            <v>1.08645E-4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-0.45723409500000001</v>
          </cell>
          <cell r="L610">
            <v>0</v>
          </cell>
        </row>
        <row r="611">
          <cell r="A611">
            <v>7143000</v>
          </cell>
          <cell r="B611" t="str">
            <v>Warehousing Charges - Purchases</v>
          </cell>
          <cell r="C611">
            <v>0.153218944</v>
          </cell>
          <cell r="D611">
            <v>0</v>
          </cell>
          <cell r="E611">
            <v>2.938282E-3</v>
          </cell>
          <cell r="F611">
            <v>1E-3</v>
          </cell>
          <cell r="G611">
            <v>2.0832400000000001E-2</v>
          </cell>
          <cell r="H611">
            <v>0</v>
          </cell>
          <cell r="I611">
            <v>0</v>
          </cell>
          <cell r="J611">
            <v>0</v>
          </cell>
          <cell r="K611">
            <v>0.17798962600000001</v>
          </cell>
          <cell r="L611">
            <v>0</v>
          </cell>
        </row>
        <row r="612">
          <cell r="A612">
            <v>7145000</v>
          </cell>
          <cell r="B612" t="str">
            <v>Repairs &amp; Maintenance-Plant &amp; Machinery-Civil</v>
          </cell>
          <cell r="C612">
            <v>4.3043456390000001</v>
          </cell>
          <cell r="D612">
            <v>3.458150678</v>
          </cell>
          <cell r="E612">
            <v>0.193019778</v>
          </cell>
          <cell r="F612">
            <v>2.3140242999999998E-2</v>
          </cell>
          <cell r="G612">
            <v>3.3099778000000003E-2</v>
          </cell>
          <cell r="H612">
            <v>0</v>
          </cell>
          <cell r="I612">
            <v>0</v>
          </cell>
          <cell r="J612">
            <v>0</v>
          </cell>
          <cell r="K612">
            <v>8.011756115999999</v>
          </cell>
          <cell r="L612">
            <v>0</v>
          </cell>
        </row>
        <row r="613">
          <cell r="A613">
            <v>7145100</v>
          </cell>
          <cell r="B613" t="str">
            <v>Repairs &amp; Maintenance-Plant &amp; Machinery-Electrical</v>
          </cell>
          <cell r="C613">
            <v>1.9966115090000001</v>
          </cell>
          <cell r="D613">
            <v>37.371593504000003</v>
          </cell>
          <cell r="E613">
            <v>1.09445796</v>
          </cell>
          <cell r="F613">
            <v>1.7744619E-2</v>
          </cell>
          <cell r="G613">
            <v>8.5320715000000005E-2</v>
          </cell>
          <cell r="H613">
            <v>0</v>
          </cell>
          <cell r="I613">
            <v>0</v>
          </cell>
          <cell r="J613">
            <v>0</v>
          </cell>
          <cell r="K613">
            <v>40.565728307000001</v>
          </cell>
          <cell r="L613">
            <v>0</v>
          </cell>
        </row>
        <row r="614">
          <cell r="A614">
            <v>7145200</v>
          </cell>
          <cell r="B614" t="str">
            <v>Repairs &amp; Maintenance-Plant &amp; Machinery-Mechanical</v>
          </cell>
          <cell r="C614">
            <v>12.7661181</v>
          </cell>
          <cell r="D614">
            <v>15.735299841999998</v>
          </cell>
          <cell r="E614">
            <v>20.057616803999998</v>
          </cell>
          <cell r="F614">
            <v>9.3917716999999998E-2</v>
          </cell>
          <cell r="G614">
            <v>6.5672996999999997E-2</v>
          </cell>
          <cell r="H614">
            <v>0</v>
          </cell>
          <cell r="I614">
            <v>0</v>
          </cell>
          <cell r="J614">
            <v>0</v>
          </cell>
          <cell r="K614">
            <v>48.718625460000005</v>
          </cell>
          <cell r="L614">
            <v>0</v>
          </cell>
        </row>
        <row r="615">
          <cell r="A615">
            <v>7145300</v>
          </cell>
          <cell r="B615" t="str">
            <v>Repairs &amp; Maintenance-Plant &amp; Mach-Intrumentation</v>
          </cell>
          <cell r="C615">
            <v>1.7991332239999998</v>
          </cell>
          <cell r="D615">
            <v>1.8738766329999998</v>
          </cell>
          <cell r="E615">
            <v>1.2800996210000002</v>
          </cell>
          <cell r="F615">
            <v>5.4959593000000008E-2</v>
          </cell>
          <cell r="G615">
            <v>4.6473907000000002E-2</v>
          </cell>
          <cell r="H615">
            <v>0</v>
          </cell>
          <cell r="I615">
            <v>0</v>
          </cell>
          <cell r="J615">
            <v>0</v>
          </cell>
          <cell r="K615">
            <v>5.0545429779999997</v>
          </cell>
          <cell r="L615">
            <v>0</v>
          </cell>
        </row>
        <row r="616">
          <cell r="A616">
            <v>7145350</v>
          </cell>
          <cell r="B616" t="str">
            <v>Repairs &amp; Maint.-Plant &amp; Mach-Power &amp; Electronics</v>
          </cell>
          <cell r="C616">
            <v>6.3892375000000001E-2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6.3892375000000001E-2</v>
          </cell>
          <cell r="L616">
            <v>0</v>
          </cell>
        </row>
        <row r="617">
          <cell r="A617">
            <v>7145400</v>
          </cell>
          <cell r="B617" t="str">
            <v>Repairs &amp; Maintenance-CES-Electrical</v>
          </cell>
          <cell r="C617">
            <v>3.3523620000000002E-3</v>
          </cell>
          <cell r="D617">
            <v>5.885314E-3</v>
          </cell>
          <cell r="E617">
            <v>1.636238868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1.6454765439999999</v>
          </cell>
          <cell r="L617">
            <v>0</v>
          </cell>
        </row>
        <row r="618">
          <cell r="A618">
            <v>7145500</v>
          </cell>
          <cell r="B618" t="str">
            <v>Repairs &amp; Maintenance-CES-Mechanical</v>
          </cell>
          <cell r="C618">
            <v>0</v>
          </cell>
          <cell r="D618">
            <v>6.0659999999999999E-2</v>
          </cell>
          <cell r="E618">
            <v>2.48E-3</v>
          </cell>
          <cell r="F618">
            <v>1E-4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6.3240000000000005E-2</v>
          </cell>
          <cell r="L618">
            <v>0</v>
          </cell>
        </row>
        <row r="619">
          <cell r="A619">
            <v>7145600</v>
          </cell>
          <cell r="B619" t="str">
            <v>Repairs and Maintenance-CES-Intrumentation</v>
          </cell>
          <cell r="C619">
            <v>0</v>
          </cell>
          <cell r="D619">
            <v>0</v>
          </cell>
          <cell r="E619">
            <v>1.116363811</v>
          </cell>
          <cell r="F619">
            <v>0</v>
          </cell>
          <cell r="G619">
            <v>2.1827999999999999E-3</v>
          </cell>
          <cell r="H619">
            <v>0</v>
          </cell>
          <cell r="I619">
            <v>0</v>
          </cell>
          <cell r="J619">
            <v>0</v>
          </cell>
          <cell r="K619">
            <v>1.118546611</v>
          </cell>
          <cell r="L619">
            <v>0</v>
          </cell>
        </row>
        <row r="620">
          <cell r="A620">
            <v>7146000</v>
          </cell>
          <cell r="B620" t="str">
            <v>Repairs &amp; Maintenance-Factory Bldg.</v>
          </cell>
          <cell r="C620">
            <v>3.3555514000000002E-2</v>
          </cell>
          <cell r="D620">
            <v>0.45798224199999998</v>
          </cell>
          <cell r="E620">
            <v>1.6390481140000002</v>
          </cell>
          <cell r="F620">
            <v>1.44741E-2</v>
          </cell>
          <cell r="G620">
            <v>1.84E-4</v>
          </cell>
          <cell r="H620">
            <v>0</v>
          </cell>
          <cell r="I620">
            <v>0</v>
          </cell>
          <cell r="J620">
            <v>0</v>
          </cell>
          <cell r="K620">
            <v>2.1452439700000001</v>
          </cell>
          <cell r="L620">
            <v>0</v>
          </cell>
        </row>
        <row r="621">
          <cell r="A621">
            <v>7147000</v>
          </cell>
          <cell r="B621" t="str">
            <v>Repairs &amp; Maintenance-Others (Manufacturing)</v>
          </cell>
          <cell r="C621">
            <v>0.76723110000000005</v>
          </cell>
          <cell r="D621">
            <v>2.7090882879999998</v>
          </cell>
          <cell r="E621">
            <v>0.63545040699999999</v>
          </cell>
          <cell r="F621">
            <v>2.0911799999999997E-4</v>
          </cell>
          <cell r="G621">
            <v>8.4715536999999994E-2</v>
          </cell>
          <cell r="H621">
            <v>0</v>
          </cell>
          <cell r="I621">
            <v>0</v>
          </cell>
          <cell r="J621">
            <v>0</v>
          </cell>
          <cell r="K621">
            <v>4.1966944499999999</v>
          </cell>
          <cell r="L621">
            <v>0</v>
          </cell>
        </row>
        <row r="622">
          <cell r="A622">
            <v>7150000</v>
          </cell>
          <cell r="B622" t="str">
            <v>Labour &amp; Outside Processing Charges</v>
          </cell>
          <cell r="C622">
            <v>1.296765717</v>
          </cell>
          <cell r="D622">
            <v>0</v>
          </cell>
          <cell r="E622">
            <v>0.19179294299999999</v>
          </cell>
          <cell r="F622">
            <v>0.48081607199999998</v>
          </cell>
          <cell r="G622">
            <v>17.692811972000001</v>
          </cell>
          <cell r="H622">
            <v>0</v>
          </cell>
          <cell r="I622">
            <v>0</v>
          </cell>
          <cell r="J622">
            <v>0</v>
          </cell>
          <cell r="K622">
            <v>19.662186704</v>
          </cell>
          <cell r="L622">
            <v>0</v>
          </cell>
        </row>
        <row r="623">
          <cell r="A623">
            <v>7150100</v>
          </cell>
          <cell r="B623" t="str">
            <v>Conv Charges Paid To Job Workers - Texturising</v>
          </cell>
          <cell r="C623">
            <v>0</v>
          </cell>
          <cell r="D623">
            <v>0</v>
          </cell>
          <cell r="E623">
            <v>0</v>
          </cell>
          <cell r="F623">
            <v>1.9422E-3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1.9422E-3</v>
          </cell>
          <cell r="L623">
            <v>0</v>
          </cell>
        </row>
        <row r="624">
          <cell r="A624">
            <v>7150200</v>
          </cell>
          <cell r="B624" t="str">
            <v>Excise Duty Reimbursed To Job Workers</v>
          </cell>
          <cell r="C624">
            <v>4.7581822999999995E-2</v>
          </cell>
          <cell r="D624">
            <v>0</v>
          </cell>
          <cell r="E624">
            <v>0</v>
          </cell>
          <cell r="F624">
            <v>0</v>
          </cell>
          <cell r="G624">
            <v>7.2551373239999997</v>
          </cell>
          <cell r="H624">
            <v>0</v>
          </cell>
          <cell r="I624">
            <v>0</v>
          </cell>
          <cell r="J624">
            <v>0</v>
          </cell>
          <cell r="K624">
            <v>7.3027191469999995</v>
          </cell>
          <cell r="L624">
            <v>0</v>
          </cell>
        </row>
        <row r="625">
          <cell r="A625">
            <v>7155000</v>
          </cell>
          <cell r="B625" t="str">
            <v>Hire Chgs - Plant &amp; Machinery</v>
          </cell>
          <cell r="C625">
            <v>5.8599989999999994E-3</v>
          </cell>
          <cell r="D625">
            <v>0.24189043999999998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0.24775043900000002</v>
          </cell>
          <cell r="L625">
            <v>0</v>
          </cell>
        </row>
        <row r="626">
          <cell r="A626">
            <v>7155200</v>
          </cell>
          <cell r="B626" t="str">
            <v>Hire Chgs - Tankages</v>
          </cell>
          <cell r="C626">
            <v>0.14217219</v>
          </cell>
          <cell r="D626">
            <v>5.1452691000000002</v>
          </cell>
          <cell r="E626">
            <v>0</v>
          </cell>
          <cell r="F626">
            <v>8.3199999999999993E-3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5.2957612899999997</v>
          </cell>
          <cell r="L626">
            <v>0</v>
          </cell>
        </row>
        <row r="627">
          <cell r="A627">
            <v>7155300</v>
          </cell>
          <cell r="B627" t="str">
            <v>Hire Charges - Contracted Services (Operations)</v>
          </cell>
          <cell r="C627">
            <v>3.6458551109999999</v>
          </cell>
          <cell r="D627">
            <v>1.6027694289999999</v>
          </cell>
          <cell r="E627">
            <v>1.3568220000000001E-2</v>
          </cell>
          <cell r="F627">
            <v>9.0598499999999998E-2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5.3527912600000001</v>
          </cell>
          <cell r="L627">
            <v>0</v>
          </cell>
        </row>
        <row r="628">
          <cell r="A628">
            <v>7155900</v>
          </cell>
          <cell r="B628" t="str">
            <v>Hire Chgs - Others</v>
          </cell>
          <cell r="C628">
            <v>2.3999999999999998E-3</v>
          </cell>
          <cell r="D628">
            <v>1.9873730999999999E-2</v>
          </cell>
          <cell r="E628">
            <v>0</v>
          </cell>
          <cell r="F628">
            <v>1E-4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2.2373731000000001E-2</v>
          </cell>
          <cell r="L628">
            <v>0</v>
          </cell>
        </row>
        <row r="629">
          <cell r="A629">
            <v>7165000</v>
          </cell>
          <cell r="B629" t="str">
            <v>Lease Rent - Plant &amp; Machinery / Equipment</v>
          </cell>
          <cell r="C629">
            <v>0</v>
          </cell>
          <cell r="D629">
            <v>81.4236334</v>
          </cell>
          <cell r="E629">
            <v>1.0233266999999999</v>
          </cell>
          <cell r="F629">
            <v>2.9391E-3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82.449899200000004</v>
          </cell>
          <cell r="L629">
            <v>0</v>
          </cell>
        </row>
        <row r="630">
          <cell r="A630">
            <v>7165900</v>
          </cell>
          <cell r="B630" t="str">
            <v>Lease Rent - Others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0.1107982</v>
          </cell>
          <cell r="H630">
            <v>0</v>
          </cell>
          <cell r="I630">
            <v>0</v>
          </cell>
          <cell r="J630">
            <v>0</v>
          </cell>
          <cell r="K630">
            <v>0.1107982</v>
          </cell>
          <cell r="L630">
            <v>0</v>
          </cell>
        </row>
        <row r="631">
          <cell r="A631">
            <v>7200000</v>
          </cell>
          <cell r="B631" t="str">
            <v>Import Purchase Account - RM (Other than crude)</v>
          </cell>
          <cell r="C631">
            <v>36.862183991000002</v>
          </cell>
          <cell r="D631">
            <v>457.83773166200001</v>
          </cell>
          <cell r="E631">
            <v>180.84371033099998</v>
          </cell>
          <cell r="F631">
            <v>0</v>
          </cell>
          <cell r="G631">
            <v>0</v>
          </cell>
          <cell r="H631">
            <v>0</v>
          </cell>
          <cell r="I631">
            <v>36.070372198000001</v>
          </cell>
          <cell r="J631">
            <v>0</v>
          </cell>
          <cell r="K631">
            <v>711.61399818199993</v>
          </cell>
          <cell r="L631">
            <v>0</v>
          </cell>
        </row>
        <row r="632">
          <cell r="A632">
            <v>7200010</v>
          </cell>
          <cell r="B632" t="str">
            <v>Import-Insurance-Raw Material (Other than crude)</v>
          </cell>
          <cell r="C632">
            <v>4.0601999999999999E-3</v>
          </cell>
          <cell r="D632">
            <v>0.15580140200000001</v>
          </cell>
          <cell r="E632">
            <v>6.2482243000000007E-2</v>
          </cell>
          <cell r="F632">
            <v>0</v>
          </cell>
          <cell r="G632">
            <v>0</v>
          </cell>
          <cell r="H632">
            <v>0</v>
          </cell>
          <cell r="I632">
            <v>6.699244E-3</v>
          </cell>
          <cell r="J632">
            <v>0</v>
          </cell>
          <cell r="K632">
            <v>0.22904308900000001</v>
          </cell>
          <cell r="L632">
            <v>0</v>
          </cell>
        </row>
        <row r="633">
          <cell r="A633">
            <v>7200015</v>
          </cell>
          <cell r="B633" t="str">
            <v>Import-Ocean Freight-Raw Matls. (Other than crude)</v>
          </cell>
          <cell r="C633">
            <v>0</v>
          </cell>
          <cell r="D633">
            <v>19.114435412999999</v>
          </cell>
          <cell r="E633">
            <v>8.1733097390000005</v>
          </cell>
          <cell r="F633">
            <v>0</v>
          </cell>
          <cell r="G633">
            <v>0</v>
          </cell>
          <cell r="H633">
            <v>0</v>
          </cell>
          <cell r="I633">
            <v>4.8756624999999998E-2</v>
          </cell>
          <cell r="J633">
            <v>0</v>
          </cell>
          <cell r="K633">
            <v>27.336501776999999</v>
          </cell>
          <cell r="L633">
            <v>0</v>
          </cell>
        </row>
        <row r="634">
          <cell r="A634">
            <v>7200020</v>
          </cell>
          <cell r="B634" t="str">
            <v>Import-Customs Duty-Raw Matls. (Other than crude)</v>
          </cell>
          <cell r="C634">
            <v>4.1969998000000004</v>
          </cell>
          <cell r="D634">
            <v>52.780091599999999</v>
          </cell>
          <cell r="E634">
            <v>18.438346599999999</v>
          </cell>
          <cell r="F634">
            <v>0</v>
          </cell>
          <cell r="G634">
            <v>0</v>
          </cell>
          <cell r="H634">
            <v>0</v>
          </cell>
          <cell r="I634">
            <v>1.4582097000000001</v>
          </cell>
          <cell r="J634">
            <v>0</v>
          </cell>
          <cell r="K634">
            <v>76.873647700000006</v>
          </cell>
          <cell r="L634">
            <v>0</v>
          </cell>
        </row>
        <row r="635">
          <cell r="A635">
            <v>7200025</v>
          </cell>
          <cell r="B635" t="str">
            <v>Import-Wharfage Charges-Raw Mat.(Other than crude)</v>
          </cell>
          <cell r="C635">
            <v>1.0558400000000001E-2</v>
          </cell>
          <cell r="D635">
            <v>1.617E-2</v>
          </cell>
          <cell r="E635">
            <v>0.64955669999999999</v>
          </cell>
          <cell r="F635">
            <v>0</v>
          </cell>
          <cell r="G635">
            <v>0</v>
          </cell>
          <cell r="H635">
            <v>0</v>
          </cell>
          <cell r="I635">
            <v>1.6188000000000001E-2</v>
          </cell>
          <cell r="J635">
            <v>0</v>
          </cell>
          <cell r="K635">
            <v>0.69247309999999995</v>
          </cell>
          <cell r="L635">
            <v>0</v>
          </cell>
        </row>
        <row r="636">
          <cell r="A636">
            <v>7200030</v>
          </cell>
          <cell r="B636" t="str">
            <v>Import-Port Charges-Raw Matls. (Other than crude)</v>
          </cell>
          <cell r="C636">
            <v>1.5750000000000001E-4</v>
          </cell>
          <cell r="D636">
            <v>71.344766649999997</v>
          </cell>
          <cell r="E636">
            <v>0.67462122099999999</v>
          </cell>
          <cell r="F636">
            <v>0</v>
          </cell>
          <cell r="G636">
            <v>0</v>
          </cell>
          <cell r="H636">
            <v>0</v>
          </cell>
          <cell r="I636">
            <v>9.4929400000000005E-4</v>
          </cell>
          <cell r="J636">
            <v>0</v>
          </cell>
          <cell r="K636">
            <v>72.020494665000001</v>
          </cell>
          <cell r="L636">
            <v>0</v>
          </cell>
        </row>
        <row r="637">
          <cell r="A637">
            <v>7200035</v>
          </cell>
          <cell r="B637" t="str">
            <v>Import-Load Port Survey Fees-RM (Other than crude)</v>
          </cell>
          <cell r="C637">
            <v>0</v>
          </cell>
          <cell r="D637">
            <v>3.245224E-2</v>
          </cell>
          <cell r="E637">
            <v>1.3362339999999999E-2</v>
          </cell>
          <cell r="F637">
            <v>0</v>
          </cell>
          <cell r="G637">
            <v>0</v>
          </cell>
          <cell r="H637">
            <v>0</v>
          </cell>
          <cell r="I637">
            <v>3.1981330000000001E-3</v>
          </cell>
          <cell r="J637">
            <v>0</v>
          </cell>
          <cell r="K637">
            <v>4.9012712999999999E-2</v>
          </cell>
          <cell r="L637">
            <v>0</v>
          </cell>
        </row>
        <row r="638">
          <cell r="A638">
            <v>7200040</v>
          </cell>
          <cell r="B638" t="str">
            <v>Import-Disport Survey Fees-RM (Other than crude)</v>
          </cell>
          <cell r="C638">
            <v>2.3640000000000002E-3</v>
          </cell>
          <cell r="D638">
            <v>2.8134000000000002E-3</v>
          </cell>
          <cell r="E638">
            <v>2.3906246999999999E-2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2.9083646999999997E-2</v>
          </cell>
          <cell r="L638">
            <v>0</v>
          </cell>
        </row>
        <row r="639">
          <cell r="A639">
            <v>7200045</v>
          </cell>
          <cell r="B639" t="str">
            <v>Import-Warehousing Charges-RM (Other than crude)</v>
          </cell>
          <cell r="C639">
            <v>0.72960000000000003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0.72960000000000003</v>
          </cell>
          <cell r="L639">
            <v>0</v>
          </cell>
        </row>
        <row r="640">
          <cell r="A640">
            <v>7200050</v>
          </cell>
          <cell r="B640" t="str">
            <v>Import-Inland Freight Charges-RM(Other than crude)</v>
          </cell>
          <cell r="C640">
            <v>0</v>
          </cell>
          <cell r="D640">
            <v>0</v>
          </cell>
          <cell r="E640">
            <v>0.2835821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0.2835821</v>
          </cell>
          <cell r="L640">
            <v>0</v>
          </cell>
        </row>
        <row r="641">
          <cell r="A641">
            <v>7200055</v>
          </cell>
          <cell r="B641" t="str">
            <v>Import-Agents Commission-RM (Other than crude)</v>
          </cell>
          <cell r="C641">
            <v>1.3504999999999999E-3</v>
          </cell>
          <cell r="D641">
            <v>0.1187284</v>
          </cell>
          <cell r="E641">
            <v>0.2332959</v>
          </cell>
          <cell r="F641">
            <v>0</v>
          </cell>
          <cell r="G641">
            <v>0</v>
          </cell>
          <cell r="H641">
            <v>0</v>
          </cell>
          <cell r="I641">
            <v>2.9999999999999997E-4</v>
          </cell>
          <cell r="J641">
            <v>0</v>
          </cell>
          <cell r="K641">
            <v>0.35367480000000001</v>
          </cell>
          <cell r="L641">
            <v>0</v>
          </cell>
        </row>
        <row r="642">
          <cell r="A642">
            <v>7200070</v>
          </cell>
          <cell r="B642" t="str">
            <v>Import-Charter Hire/Light'age-RM(Other than crude)</v>
          </cell>
          <cell r="C642">
            <v>0</v>
          </cell>
          <cell r="D642">
            <v>2.918355719</v>
          </cell>
          <cell r="E642">
            <v>0.98497850500000006</v>
          </cell>
          <cell r="F642">
            <v>0</v>
          </cell>
          <cell r="G642">
            <v>0</v>
          </cell>
          <cell r="H642">
            <v>0</v>
          </cell>
          <cell r="I642">
            <v>1.3354410999999998E-2</v>
          </cell>
          <cell r="J642">
            <v>0</v>
          </cell>
          <cell r="K642">
            <v>3.9166886350000003</v>
          </cell>
          <cell r="L642">
            <v>0</v>
          </cell>
        </row>
        <row r="643">
          <cell r="A643">
            <v>7200090</v>
          </cell>
          <cell r="B643" t="str">
            <v>Import-Other Sundry Chgs-Raw Matls(Oth than crude)</v>
          </cell>
          <cell r="C643">
            <v>-8.9682089999999996E-3</v>
          </cell>
          <cell r="D643">
            <v>-2.3938623999999999E-2</v>
          </cell>
          <cell r="E643">
            <v>-4.8211999999999999E-5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-3.2955045000000002E-2</v>
          </cell>
          <cell r="L643">
            <v>0</v>
          </cell>
        </row>
        <row r="644">
          <cell r="A644">
            <v>7201000</v>
          </cell>
          <cell r="B644" t="str">
            <v>Import Purchases - Tfr to inventory</v>
          </cell>
          <cell r="C644">
            <v>-43.773139264999998</v>
          </cell>
          <cell r="D644">
            <v>-595.52811303400006</v>
          </cell>
          <cell r="E644">
            <v>-201.12498839400001</v>
          </cell>
          <cell r="F644">
            <v>0</v>
          </cell>
          <cell r="G644">
            <v>0</v>
          </cell>
          <cell r="H644">
            <v>0</v>
          </cell>
          <cell r="I644">
            <v>-37.618027605000002</v>
          </cell>
          <cell r="J644">
            <v>0</v>
          </cell>
          <cell r="K644">
            <v>-878.04426829799991</v>
          </cell>
          <cell r="L644">
            <v>0</v>
          </cell>
        </row>
        <row r="645">
          <cell r="A645">
            <v>7202000</v>
          </cell>
          <cell r="B645" t="str">
            <v>Import Purchases - Transfer to MIT</v>
          </cell>
          <cell r="C645">
            <v>1.9748330829999998</v>
          </cell>
          <cell r="D645">
            <v>-8.7692948279999996</v>
          </cell>
          <cell r="E645">
            <v>-9.256115320000001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-16.050577065000002</v>
          </cell>
          <cell r="L645">
            <v>0</v>
          </cell>
        </row>
        <row r="646">
          <cell r="A646">
            <v>7300000</v>
          </cell>
          <cell r="B646" t="str">
            <v>Salaries And Wages</v>
          </cell>
          <cell r="C646">
            <v>187.66917905599999</v>
          </cell>
          <cell r="D646">
            <v>29.482181332</v>
          </cell>
          <cell r="E646">
            <v>50.536154367000002</v>
          </cell>
          <cell r="F646">
            <v>1.9399434199999999</v>
          </cell>
          <cell r="G646">
            <v>17.411312890000001</v>
          </cell>
          <cell r="H646">
            <v>6.2350239999999996E-3</v>
          </cell>
          <cell r="I646">
            <v>0</v>
          </cell>
          <cell r="J646">
            <v>0</v>
          </cell>
          <cell r="K646">
            <v>287.04500608899997</v>
          </cell>
          <cell r="L646">
            <v>0</v>
          </cell>
        </row>
        <row r="647">
          <cell r="A647">
            <v>7300100</v>
          </cell>
          <cell r="B647" t="str">
            <v>Salaries &amp; Wages - Contractors</v>
          </cell>
          <cell r="C647">
            <v>0.72347257099999995</v>
          </cell>
          <cell r="D647">
            <v>0.80052939099999998</v>
          </cell>
          <cell r="E647">
            <v>6.9145630000000003E-3</v>
          </cell>
          <cell r="F647">
            <v>4.6719999999999999E-3</v>
          </cell>
          <cell r="G647">
            <v>1.6832900000000001E-2</v>
          </cell>
          <cell r="H647">
            <v>0</v>
          </cell>
          <cell r="I647">
            <v>0</v>
          </cell>
          <cell r="J647">
            <v>0</v>
          </cell>
          <cell r="K647">
            <v>1.5524214249999999</v>
          </cell>
          <cell r="L647">
            <v>0</v>
          </cell>
        </row>
        <row r="648">
          <cell r="A648">
            <v>7305000</v>
          </cell>
          <cell r="B648" t="str">
            <v>Bonus</v>
          </cell>
          <cell r="C648">
            <v>4.5199999999999996</v>
          </cell>
          <cell r="D648">
            <v>0</v>
          </cell>
          <cell r="E648">
            <v>0</v>
          </cell>
          <cell r="F648">
            <v>5.0295265000000006E-2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4.5702952649999995</v>
          </cell>
          <cell r="L648">
            <v>0</v>
          </cell>
        </row>
        <row r="649">
          <cell r="A649">
            <v>7310000</v>
          </cell>
          <cell r="B649" t="str">
            <v>Ex-Gratia</v>
          </cell>
          <cell r="C649">
            <v>10.399163545</v>
          </cell>
          <cell r="D649">
            <v>1.250563541</v>
          </cell>
          <cell r="E649">
            <v>1.8704866829999998</v>
          </cell>
          <cell r="F649">
            <v>0.925390983</v>
          </cell>
          <cell r="G649">
            <v>0.1676917</v>
          </cell>
          <cell r="H649">
            <v>0</v>
          </cell>
          <cell r="I649">
            <v>124.492091659</v>
          </cell>
          <cell r="J649">
            <v>0</v>
          </cell>
          <cell r="K649">
            <v>139.105388111</v>
          </cell>
          <cell r="L649">
            <v>0</v>
          </cell>
        </row>
        <row r="650">
          <cell r="A650">
            <v>7315000</v>
          </cell>
          <cell r="B650" t="str">
            <v>Salaries &amp; Wages - Managerial Remuneration</v>
          </cell>
          <cell r="C650">
            <v>1.7320551E-2</v>
          </cell>
          <cell r="D650">
            <v>0</v>
          </cell>
          <cell r="E650">
            <v>0</v>
          </cell>
          <cell r="F650">
            <v>0</v>
          </cell>
          <cell r="G650">
            <v>0.20652604899999999</v>
          </cell>
          <cell r="H650">
            <v>0</v>
          </cell>
          <cell r="I650">
            <v>0</v>
          </cell>
          <cell r="J650">
            <v>0</v>
          </cell>
          <cell r="K650">
            <v>0.22384660000000001</v>
          </cell>
          <cell r="L650">
            <v>0</v>
          </cell>
        </row>
        <row r="651">
          <cell r="A651">
            <v>7315200</v>
          </cell>
          <cell r="B651" t="str">
            <v>Co. Contribution to PF - Managerial Remuneration</v>
          </cell>
          <cell r="C651">
            <v>-6.5749999999999999E-4</v>
          </cell>
          <cell r="D651">
            <v>0</v>
          </cell>
          <cell r="E651">
            <v>0</v>
          </cell>
          <cell r="F651">
            <v>0</v>
          </cell>
          <cell r="G651">
            <v>1.86575E-2</v>
          </cell>
          <cell r="H651">
            <v>0</v>
          </cell>
          <cell r="I651">
            <v>0</v>
          </cell>
          <cell r="J651">
            <v>0</v>
          </cell>
          <cell r="K651">
            <v>1.7999999999999999E-2</v>
          </cell>
          <cell r="L651">
            <v>0</v>
          </cell>
        </row>
        <row r="652">
          <cell r="A652">
            <v>7315300</v>
          </cell>
          <cell r="B652" t="str">
            <v>Co. Contribution to Pension Scheme-Managerial Rem.</v>
          </cell>
          <cell r="C652">
            <v>-2.164E-4</v>
          </cell>
          <cell r="D652">
            <v>0</v>
          </cell>
          <cell r="E652">
            <v>0</v>
          </cell>
          <cell r="F652">
            <v>0</v>
          </cell>
          <cell r="G652">
            <v>1.9716399999999999E-2</v>
          </cell>
          <cell r="H652">
            <v>0</v>
          </cell>
          <cell r="I652">
            <v>0</v>
          </cell>
          <cell r="J652">
            <v>0</v>
          </cell>
          <cell r="K652">
            <v>1.95E-2</v>
          </cell>
          <cell r="L652">
            <v>0</v>
          </cell>
        </row>
        <row r="653">
          <cell r="A653">
            <v>7325000</v>
          </cell>
          <cell r="B653" t="str">
            <v>Co. Contribution To Provident Fund</v>
          </cell>
          <cell r="C653">
            <v>8.8133151999999999</v>
          </cell>
          <cell r="D653">
            <v>1.5803476999999999</v>
          </cell>
          <cell r="E653">
            <v>3.0539244000000001</v>
          </cell>
          <cell r="F653">
            <v>8.8080099999999995E-2</v>
          </cell>
          <cell r="G653">
            <v>2.4241239999999999</v>
          </cell>
          <cell r="H653">
            <v>4.3820000000000003E-4</v>
          </cell>
          <cell r="I653">
            <v>0</v>
          </cell>
          <cell r="J653">
            <v>0</v>
          </cell>
          <cell r="K653">
            <v>15.9602296</v>
          </cell>
          <cell r="L653">
            <v>0</v>
          </cell>
        </row>
        <row r="654">
          <cell r="A654">
            <v>7325020</v>
          </cell>
          <cell r="B654" t="str">
            <v>Co. Contribution To Pension Scheme</v>
          </cell>
          <cell r="C654">
            <v>3.9774778</v>
          </cell>
          <cell r="D654">
            <v>0.87544259999999996</v>
          </cell>
          <cell r="E654">
            <v>1.4678138999999999</v>
          </cell>
          <cell r="F654">
            <v>3.4642699999999998E-2</v>
          </cell>
          <cell r="G654">
            <v>1.0356114000000001</v>
          </cell>
          <cell r="H654">
            <v>2.164E-4</v>
          </cell>
          <cell r="I654">
            <v>0</v>
          </cell>
          <cell r="J654">
            <v>0</v>
          </cell>
          <cell r="K654">
            <v>7.3912047999999997</v>
          </cell>
          <cell r="L654">
            <v>0</v>
          </cell>
        </row>
        <row r="655">
          <cell r="A655">
            <v>7325040</v>
          </cell>
          <cell r="B655" t="str">
            <v>Co. Contribution To Gratuity</v>
          </cell>
          <cell r="C655">
            <v>14.034683913</v>
          </cell>
          <cell r="D655">
            <v>1.494887756</v>
          </cell>
          <cell r="E655">
            <v>0.81502142399999999</v>
          </cell>
          <cell r="F655">
            <v>3.4818518999999999E-2</v>
          </cell>
          <cell r="G655">
            <v>0.76728050199999998</v>
          </cell>
          <cell r="H655">
            <v>0</v>
          </cell>
          <cell r="I655">
            <v>0</v>
          </cell>
          <cell r="J655">
            <v>0</v>
          </cell>
          <cell r="K655">
            <v>17.146692113999997</v>
          </cell>
          <cell r="L655">
            <v>0</v>
          </cell>
        </row>
        <row r="656">
          <cell r="A656">
            <v>7325100</v>
          </cell>
          <cell r="B656" t="str">
            <v>PF Administration and Inspection Charges</v>
          </cell>
          <cell r="C656">
            <v>0.35765669999999999</v>
          </cell>
          <cell r="D656">
            <v>0</v>
          </cell>
          <cell r="E656">
            <v>0</v>
          </cell>
          <cell r="F656">
            <v>9.951999999999999E-4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0.35865190000000002</v>
          </cell>
          <cell r="L656">
            <v>0</v>
          </cell>
        </row>
        <row r="657">
          <cell r="A657">
            <v>7325110</v>
          </cell>
          <cell r="B657" t="str">
            <v>Employers Deposit Linked Insurance Charges</v>
          </cell>
          <cell r="C657">
            <v>0.37565759999999998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0.37565759999999998</v>
          </cell>
          <cell r="L657">
            <v>0</v>
          </cell>
        </row>
        <row r="658">
          <cell r="A658">
            <v>7325120</v>
          </cell>
          <cell r="B658" t="str">
            <v>Co. Contribution -  Labour Welfare Fund</v>
          </cell>
          <cell r="C658">
            <v>-4.8910999999999998E-3</v>
          </cell>
          <cell r="D658">
            <v>0</v>
          </cell>
          <cell r="E658">
            <v>8.0432999999999998E-3</v>
          </cell>
          <cell r="F658">
            <v>9.1799999999999995E-5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3.2439999999999999E-3</v>
          </cell>
          <cell r="L658">
            <v>0</v>
          </cell>
        </row>
        <row r="659">
          <cell r="A659">
            <v>7330000</v>
          </cell>
          <cell r="B659" t="str">
            <v>Leave Travel Allowance</v>
          </cell>
          <cell r="C659">
            <v>6.2962246999999998</v>
          </cell>
          <cell r="D659">
            <v>0.67492390000000002</v>
          </cell>
          <cell r="E659">
            <v>1.2619441</v>
          </cell>
          <cell r="F659">
            <v>0.1168109</v>
          </cell>
          <cell r="G659">
            <v>1.5351444000000001</v>
          </cell>
          <cell r="H659">
            <v>0</v>
          </cell>
          <cell r="I659">
            <v>0</v>
          </cell>
          <cell r="J659">
            <v>0</v>
          </cell>
          <cell r="K659">
            <v>9.8850479999999994</v>
          </cell>
          <cell r="L659">
            <v>0</v>
          </cell>
        </row>
        <row r="660">
          <cell r="A660">
            <v>7330010</v>
          </cell>
          <cell r="B660" t="str">
            <v>Medical Expenses - Reimbursement</v>
          </cell>
          <cell r="C660">
            <v>8.9145963500000001</v>
          </cell>
          <cell r="D660">
            <v>1.1388786</v>
          </cell>
          <cell r="E660">
            <v>1.8752162000000001</v>
          </cell>
          <cell r="F660">
            <v>4.2420899999999997E-2</v>
          </cell>
          <cell r="G660">
            <v>1.2703427490000001</v>
          </cell>
          <cell r="H660">
            <v>0</v>
          </cell>
          <cell r="I660">
            <v>0</v>
          </cell>
          <cell r="J660">
            <v>0</v>
          </cell>
          <cell r="K660">
            <v>13.241454799</v>
          </cell>
          <cell r="L660">
            <v>0</v>
          </cell>
        </row>
        <row r="661">
          <cell r="A661">
            <v>7330020</v>
          </cell>
          <cell r="B661" t="str">
            <v>Medical Expenses - Others</v>
          </cell>
          <cell r="C661">
            <v>1.246821051</v>
          </cell>
          <cell r="D661">
            <v>2.4854E-3</v>
          </cell>
          <cell r="E661">
            <v>1.0901164999999999</v>
          </cell>
          <cell r="F661">
            <v>4.0519999999999998E-4</v>
          </cell>
          <cell r="G661">
            <v>1.0080849000000001E-2</v>
          </cell>
          <cell r="H661">
            <v>0</v>
          </cell>
          <cell r="I661">
            <v>0</v>
          </cell>
          <cell r="J661">
            <v>0</v>
          </cell>
          <cell r="K661">
            <v>2.3499089999999998</v>
          </cell>
          <cell r="L661">
            <v>0</v>
          </cell>
        </row>
        <row r="662">
          <cell r="A662">
            <v>7330030</v>
          </cell>
          <cell r="B662" t="str">
            <v>Catering/Lunch/Canteen Expenses</v>
          </cell>
          <cell r="C662">
            <v>6.1053879210000002</v>
          </cell>
          <cell r="D662">
            <v>1.753842962</v>
          </cell>
          <cell r="E662">
            <v>2.8131326370000003</v>
          </cell>
          <cell r="F662">
            <v>8.4174079999999998E-2</v>
          </cell>
          <cell r="G662">
            <v>1.0597326029999998</v>
          </cell>
          <cell r="H662">
            <v>2.1000000000000001E-4</v>
          </cell>
          <cell r="I662">
            <v>0</v>
          </cell>
          <cell r="J662">
            <v>0</v>
          </cell>
          <cell r="K662">
            <v>11.816480202999999</v>
          </cell>
          <cell r="L662">
            <v>0</v>
          </cell>
        </row>
        <row r="663">
          <cell r="A663">
            <v>7330040</v>
          </cell>
          <cell r="B663" t="str">
            <v>Uniform and Clothing</v>
          </cell>
          <cell r="C663">
            <v>5.384178522</v>
          </cell>
          <cell r="D663">
            <v>0.13365579999999999</v>
          </cell>
          <cell r="E663">
            <v>0.16811959700000001</v>
          </cell>
          <cell r="F663">
            <v>5.89472E-3</v>
          </cell>
          <cell r="G663">
            <v>9.4775012000000006E-2</v>
          </cell>
          <cell r="H663">
            <v>0</v>
          </cell>
          <cell r="I663">
            <v>0</v>
          </cell>
          <cell r="J663">
            <v>0</v>
          </cell>
          <cell r="K663">
            <v>5.7866236510000002</v>
          </cell>
          <cell r="L663">
            <v>0</v>
          </cell>
        </row>
        <row r="664">
          <cell r="A664">
            <v>7330200</v>
          </cell>
          <cell r="B664" t="str">
            <v>Rent For Residential Flats-Third Parties</v>
          </cell>
          <cell r="C664">
            <v>-2.3097737E-2</v>
          </cell>
          <cell r="D664">
            <v>0</v>
          </cell>
          <cell r="E664">
            <v>7.2000000000000005E-4</v>
          </cell>
          <cell r="F664">
            <v>1.29303E-2</v>
          </cell>
          <cell r="G664">
            <v>0.56302775000000005</v>
          </cell>
          <cell r="H664">
            <v>0</v>
          </cell>
          <cell r="I664">
            <v>0</v>
          </cell>
          <cell r="J664">
            <v>0</v>
          </cell>
          <cell r="K664">
            <v>0.55358031299999999</v>
          </cell>
          <cell r="L664">
            <v>0</v>
          </cell>
        </row>
        <row r="665">
          <cell r="A665">
            <v>7330310</v>
          </cell>
          <cell r="B665" t="str">
            <v>Petrol For COC Cars</v>
          </cell>
          <cell r="C665">
            <v>0.29770649999999999</v>
          </cell>
          <cell r="D665">
            <v>0</v>
          </cell>
          <cell r="E665">
            <v>0.14176191200000002</v>
          </cell>
          <cell r="F665">
            <v>5.8101989999999994E-3</v>
          </cell>
          <cell r="G665">
            <v>3.4039326000000002E-2</v>
          </cell>
          <cell r="H665">
            <v>0</v>
          </cell>
          <cell r="I665">
            <v>0</v>
          </cell>
          <cell r="J665">
            <v>0</v>
          </cell>
          <cell r="K665">
            <v>0.47931793700000003</v>
          </cell>
          <cell r="L665">
            <v>0</v>
          </cell>
        </row>
        <row r="666">
          <cell r="A666">
            <v>7330400</v>
          </cell>
          <cell r="B666" t="str">
            <v>School Subsidy</v>
          </cell>
          <cell r="C666">
            <v>2.3501751899999999</v>
          </cell>
          <cell r="D666">
            <v>0</v>
          </cell>
          <cell r="E666">
            <v>0.99603929999999996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3.3462144899999999</v>
          </cell>
          <cell r="L666">
            <v>0</v>
          </cell>
        </row>
        <row r="667">
          <cell r="A667">
            <v>7330600</v>
          </cell>
          <cell r="B667" t="str">
            <v>Sundry Services - Stipend</v>
          </cell>
          <cell r="C667">
            <v>-1.7935900000000001E-2</v>
          </cell>
          <cell r="D667">
            <v>3.9979999999999998E-3</v>
          </cell>
          <cell r="E667">
            <v>7.5862200000000005E-2</v>
          </cell>
          <cell r="F667">
            <v>1.6744800000000001E-2</v>
          </cell>
          <cell r="G667">
            <v>0.10727219099999999</v>
          </cell>
          <cell r="H667">
            <v>0</v>
          </cell>
          <cell r="I667">
            <v>0</v>
          </cell>
          <cell r="J667">
            <v>0</v>
          </cell>
          <cell r="K667">
            <v>0.18594129099999998</v>
          </cell>
          <cell r="L667">
            <v>0</v>
          </cell>
        </row>
        <row r="668">
          <cell r="A668">
            <v>7330900</v>
          </cell>
          <cell r="B668" t="str">
            <v>Other Employee Welfare &amp; Amenities</v>
          </cell>
          <cell r="C668">
            <v>6.5405123920000001</v>
          </cell>
          <cell r="D668">
            <v>0.68891513299999996</v>
          </cell>
          <cell r="E668">
            <v>1.524049389</v>
          </cell>
          <cell r="F668">
            <v>2.6441800000000001E-2</v>
          </cell>
          <cell r="G668">
            <v>0.37128346600000001</v>
          </cell>
          <cell r="H668">
            <v>0</v>
          </cell>
          <cell r="I668">
            <v>0</v>
          </cell>
          <cell r="J668">
            <v>0</v>
          </cell>
          <cell r="K668">
            <v>9.1512021800000003</v>
          </cell>
          <cell r="L668">
            <v>0</v>
          </cell>
        </row>
        <row r="669">
          <cell r="A669">
            <v>7330901</v>
          </cell>
          <cell r="B669" t="str">
            <v>Other Employee Welfare &amp; Amenities Reimbursement</v>
          </cell>
          <cell r="C669">
            <v>1.041987341</v>
          </cell>
          <cell r="D669">
            <v>0.13586853899999998</v>
          </cell>
          <cell r="E669">
            <v>0.16177889300000001</v>
          </cell>
          <cell r="F669">
            <v>4.2543809999999998E-3</v>
          </cell>
          <cell r="G669">
            <v>0.21743621200000002</v>
          </cell>
          <cell r="H669">
            <v>3.8999999999999999E-5</v>
          </cell>
          <cell r="I669">
            <v>0</v>
          </cell>
          <cell r="J669">
            <v>0</v>
          </cell>
          <cell r="K669">
            <v>1.5613643660000001</v>
          </cell>
          <cell r="L669">
            <v>0</v>
          </cell>
        </row>
        <row r="670">
          <cell r="A670">
            <v>7400000</v>
          </cell>
          <cell r="B670" t="str">
            <v>Product Samples</v>
          </cell>
          <cell r="C670">
            <v>5.1489399999999998E-2</v>
          </cell>
          <cell r="D670">
            <v>2.39353E-2</v>
          </cell>
          <cell r="E670">
            <v>2.8065E-2</v>
          </cell>
          <cell r="F670">
            <v>0</v>
          </cell>
          <cell r="G670">
            <v>9.485418100000001E-2</v>
          </cell>
          <cell r="H670">
            <v>0</v>
          </cell>
          <cell r="I670">
            <v>0</v>
          </cell>
          <cell r="J670">
            <v>0</v>
          </cell>
          <cell r="K670">
            <v>0.198343881</v>
          </cell>
          <cell r="L670">
            <v>0</v>
          </cell>
        </row>
        <row r="671">
          <cell r="A671">
            <v>7400500</v>
          </cell>
          <cell r="B671" t="str">
            <v>Product Samples-Testing Charges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8.5836000000000003E-3</v>
          </cell>
          <cell r="H671">
            <v>0</v>
          </cell>
          <cell r="I671">
            <v>0</v>
          </cell>
          <cell r="J671">
            <v>0</v>
          </cell>
          <cell r="K671">
            <v>8.5836000000000003E-3</v>
          </cell>
          <cell r="L671">
            <v>0</v>
          </cell>
        </row>
        <row r="672">
          <cell r="A672">
            <v>7405000</v>
          </cell>
          <cell r="B672" t="str">
            <v>Sales Promotion Expenses Within India</v>
          </cell>
          <cell r="C672">
            <v>4.572E-4</v>
          </cell>
          <cell r="D672">
            <v>0</v>
          </cell>
          <cell r="E672">
            <v>0</v>
          </cell>
          <cell r="F672">
            <v>0</v>
          </cell>
          <cell r="G672">
            <v>0.177173842</v>
          </cell>
          <cell r="H672">
            <v>0</v>
          </cell>
          <cell r="I672">
            <v>0</v>
          </cell>
          <cell r="J672">
            <v>0</v>
          </cell>
          <cell r="K672">
            <v>0.17763104199999999</v>
          </cell>
          <cell r="L672">
            <v>0</v>
          </cell>
        </row>
        <row r="673">
          <cell r="A673">
            <v>7410000</v>
          </cell>
          <cell r="B673" t="str">
            <v>Advt. Exp within India-Sales related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1.25E-3</v>
          </cell>
          <cell r="H673">
            <v>0</v>
          </cell>
          <cell r="I673">
            <v>0</v>
          </cell>
          <cell r="J673">
            <v>0</v>
          </cell>
          <cell r="K673">
            <v>1.25E-3</v>
          </cell>
          <cell r="L673">
            <v>0</v>
          </cell>
        </row>
        <row r="674">
          <cell r="A674">
            <v>7415000</v>
          </cell>
          <cell r="B674" t="str">
            <v>Brokerage &amp; Commission on Domestic Sales</v>
          </cell>
          <cell r="C674">
            <v>1.0717842130000002</v>
          </cell>
          <cell r="D674">
            <v>2.1194638219999997</v>
          </cell>
          <cell r="E674">
            <v>0.410317457</v>
          </cell>
          <cell r="F674">
            <v>0</v>
          </cell>
          <cell r="G674">
            <v>27.459222714999999</v>
          </cell>
          <cell r="H674">
            <v>0</v>
          </cell>
          <cell r="I674">
            <v>0</v>
          </cell>
          <cell r="J674">
            <v>0</v>
          </cell>
          <cell r="K674">
            <v>31.060788206999998</v>
          </cell>
          <cell r="L674">
            <v>0</v>
          </cell>
        </row>
        <row r="675">
          <cell r="A675">
            <v>7415100</v>
          </cell>
          <cell r="B675" t="str">
            <v>Brokerage &amp; Commission on Export Sales</v>
          </cell>
          <cell r="C675">
            <v>0</v>
          </cell>
          <cell r="D675">
            <v>9.41408E-3</v>
          </cell>
          <cell r="E675">
            <v>0</v>
          </cell>
          <cell r="F675">
            <v>0</v>
          </cell>
          <cell r="G675">
            <v>5.9059379630000004</v>
          </cell>
          <cell r="H675">
            <v>0</v>
          </cell>
          <cell r="I675">
            <v>0</v>
          </cell>
          <cell r="J675">
            <v>0</v>
          </cell>
          <cell r="K675">
            <v>5.9153520430000004</v>
          </cell>
          <cell r="L675">
            <v>0</v>
          </cell>
        </row>
        <row r="676">
          <cell r="A676">
            <v>7415200</v>
          </cell>
          <cell r="B676" t="str">
            <v>Brokerage &amp; Commission - Dealers</v>
          </cell>
          <cell r="C676">
            <v>-1.3139462339999999</v>
          </cell>
          <cell r="D676">
            <v>-1.11853</v>
          </cell>
          <cell r="E676">
            <v>-0.96907000600000004</v>
          </cell>
          <cell r="F676">
            <v>0</v>
          </cell>
          <cell r="G676">
            <v>5.0525250000000001E-2</v>
          </cell>
          <cell r="H676">
            <v>0</v>
          </cell>
          <cell r="I676">
            <v>0</v>
          </cell>
          <cell r="J676">
            <v>0</v>
          </cell>
          <cell r="K676">
            <v>-3.3510209899999999</v>
          </cell>
          <cell r="L676">
            <v>0</v>
          </cell>
        </row>
        <row r="677">
          <cell r="A677">
            <v>7420000</v>
          </cell>
          <cell r="B677" t="str">
            <v>Freight &amp; Forwarding-Road Transport Charges</v>
          </cell>
          <cell r="C677">
            <v>5.019023529</v>
          </cell>
          <cell r="D677">
            <v>8.2774216999999997</v>
          </cell>
          <cell r="E677">
            <v>1.2653457779999999</v>
          </cell>
          <cell r="F677">
            <v>7.9656880000000003E-3</v>
          </cell>
          <cell r="G677">
            <v>130.89806559600001</v>
          </cell>
          <cell r="H677">
            <v>0</v>
          </cell>
          <cell r="I677">
            <v>0</v>
          </cell>
          <cell r="J677">
            <v>0</v>
          </cell>
          <cell r="K677">
            <v>145.467822291</v>
          </cell>
          <cell r="L677">
            <v>0</v>
          </cell>
        </row>
        <row r="678">
          <cell r="A678">
            <v>7420020</v>
          </cell>
          <cell r="B678" t="str">
            <v>Freight &amp; Forwarding-Sea - Exports</v>
          </cell>
          <cell r="C678">
            <v>0.58495929699999993</v>
          </cell>
          <cell r="D678">
            <v>0.58656781199999997</v>
          </cell>
          <cell r="E678">
            <v>0</v>
          </cell>
          <cell r="F678">
            <v>0</v>
          </cell>
          <cell r="G678">
            <v>73.486823835999999</v>
          </cell>
          <cell r="H678">
            <v>0</v>
          </cell>
          <cell r="I678">
            <v>0</v>
          </cell>
          <cell r="J678">
            <v>0</v>
          </cell>
          <cell r="K678">
            <v>74.658350945000009</v>
          </cell>
          <cell r="L678">
            <v>0</v>
          </cell>
        </row>
        <row r="679">
          <cell r="A679">
            <v>7420050</v>
          </cell>
          <cell r="B679" t="str">
            <v>Freight &amp; Forwarding - Recovery Account</v>
          </cell>
          <cell r="C679">
            <v>-4.6131862000000003</v>
          </cell>
          <cell r="D679">
            <v>-30.344747736000002</v>
          </cell>
          <cell r="E679">
            <v>-2.3562417</v>
          </cell>
          <cell r="F679">
            <v>-3.2600000000000001E-4</v>
          </cell>
          <cell r="G679">
            <v>-0.68044749999999998</v>
          </cell>
          <cell r="H679">
            <v>0</v>
          </cell>
          <cell r="I679">
            <v>0</v>
          </cell>
          <cell r="J679">
            <v>0</v>
          </cell>
          <cell r="K679">
            <v>-37.994949136000002</v>
          </cell>
          <cell r="L679">
            <v>0</v>
          </cell>
        </row>
        <row r="680">
          <cell r="A680">
            <v>7420055</v>
          </cell>
          <cell r="B680" t="str">
            <v>Freight &amp; Forwarding - Rec. A/c - Manual Posting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-1.664624E-2</v>
          </cell>
          <cell r="H680">
            <v>0</v>
          </cell>
          <cell r="I680">
            <v>0</v>
          </cell>
          <cell r="J680">
            <v>0</v>
          </cell>
          <cell r="K680">
            <v>-1.664624E-2</v>
          </cell>
          <cell r="L680">
            <v>0</v>
          </cell>
        </row>
        <row r="681">
          <cell r="A681">
            <v>7420060</v>
          </cell>
          <cell r="B681" t="str">
            <v>Brokerage on Freight Paid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-6.7345556000000001E-2</v>
          </cell>
          <cell r="H681">
            <v>0</v>
          </cell>
          <cell r="I681">
            <v>0</v>
          </cell>
          <cell r="J681">
            <v>0</v>
          </cell>
          <cell r="K681">
            <v>-6.7345556000000001E-2</v>
          </cell>
          <cell r="L681">
            <v>0</v>
          </cell>
        </row>
        <row r="682">
          <cell r="A682">
            <v>7420200</v>
          </cell>
          <cell r="B682" t="str">
            <v>Packing Expenses</v>
          </cell>
          <cell r="C682">
            <v>4.2894439999999999E-3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4.2894439999999999E-3</v>
          </cell>
          <cell r="L682">
            <v>0</v>
          </cell>
        </row>
        <row r="683">
          <cell r="A683">
            <v>7420300</v>
          </cell>
          <cell r="B683" t="str">
            <v>Clearing &amp; Forwarding Charges</v>
          </cell>
          <cell r="C683">
            <v>2.1586000000000001E-2</v>
          </cell>
          <cell r="D683">
            <v>-0.107519</v>
          </cell>
          <cell r="E683">
            <v>0</v>
          </cell>
          <cell r="F683">
            <v>0</v>
          </cell>
          <cell r="G683">
            <v>1.8328202390000001</v>
          </cell>
          <cell r="H683">
            <v>0</v>
          </cell>
          <cell r="I683">
            <v>0</v>
          </cell>
          <cell r="J683">
            <v>0</v>
          </cell>
          <cell r="K683">
            <v>1.7468872390000001</v>
          </cell>
          <cell r="L683">
            <v>0</v>
          </cell>
        </row>
        <row r="684">
          <cell r="A684">
            <v>7420310</v>
          </cell>
          <cell r="B684" t="str">
            <v>Documentation Charges</v>
          </cell>
          <cell r="C684">
            <v>2.6020000000000001E-3</v>
          </cell>
          <cell r="D684">
            <v>0</v>
          </cell>
          <cell r="E684">
            <v>0</v>
          </cell>
          <cell r="F684">
            <v>0</v>
          </cell>
          <cell r="G684">
            <v>0.25541678299999998</v>
          </cell>
          <cell r="H684">
            <v>7.5000000000000002E-4</v>
          </cell>
          <cell r="I684">
            <v>0</v>
          </cell>
          <cell r="J684">
            <v>0</v>
          </cell>
          <cell r="K684">
            <v>0.258768783</v>
          </cell>
          <cell r="L684">
            <v>0</v>
          </cell>
        </row>
        <row r="685">
          <cell r="A685">
            <v>7420320</v>
          </cell>
          <cell r="B685" t="str">
            <v>Inland Haulage Charges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1.467033695</v>
          </cell>
          <cell r="H685">
            <v>0</v>
          </cell>
          <cell r="I685">
            <v>0</v>
          </cell>
          <cell r="J685">
            <v>0</v>
          </cell>
          <cell r="K685">
            <v>1.467033695</v>
          </cell>
          <cell r="L685">
            <v>0</v>
          </cell>
        </row>
        <row r="686">
          <cell r="A686">
            <v>7420340</v>
          </cell>
          <cell r="B686" t="str">
            <v>Dock Stuffing Charges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3.3050000000000002E-3</v>
          </cell>
          <cell r="H686">
            <v>0</v>
          </cell>
          <cell r="I686">
            <v>0</v>
          </cell>
          <cell r="J686">
            <v>0</v>
          </cell>
          <cell r="K686">
            <v>3.3050000000000002E-3</v>
          </cell>
          <cell r="L686">
            <v>0</v>
          </cell>
        </row>
        <row r="687">
          <cell r="A687">
            <v>7420350</v>
          </cell>
          <cell r="B687" t="str">
            <v>Demurrage charges - Export</v>
          </cell>
          <cell r="C687">
            <v>5.7882616000000005E-2</v>
          </cell>
          <cell r="D687">
            <v>0</v>
          </cell>
          <cell r="E687">
            <v>0</v>
          </cell>
          <cell r="F687">
            <v>0</v>
          </cell>
          <cell r="G687">
            <v>0.18593476</v>
          </cell>
          <cell r="H687">
            <v>0</v>
          </cell>
          <cell r="I687">
            <v>0</v>
          </cell>
          <cell r="J687">
            <v>0</v>
          </cell>
          <cell r="K687">
            <v>0.24381737599999997</v>
          </cell>
          <cell r="L687">
            <v>0</v>
          </cell>
        </row>
        <row r="688">
          <cell r="A688">
            <v>7421100</v>
          </cell>
          <cell r="B688" t="str">
            <v>Terminal Handling Chgs - Non Controlled Products</v>
          </cell>
          <cell r="C688">
            <v>0.103211</v>
          </cell>
          <cell r="D688">
            <v>0</v>
          </cell>
          <cell r="E688">
            <v>0</v>
          </cell>
          <cell r="F688">
            <v>0</v>
          </cell>
          <cell r="G688">
            <v>13.934195712999999</v>
          </cell>
          <cell r="H688">
            <v>0</v>
          </cell>
          <cell r="I688">
            <v>0</v>
          </cell>
          <cell r="J688">
            <v>0</v>
          </cell>
          <cell r="K688">
            <v>14.037406712999999</v>
          </cell>
          <cell r="L688">
            <v>0</v>
          </cell>
        </row>
        <row r="689">
          <cell r="A689">
            <v>7421200</v>
          </cell>
          <cell r="B689" t="str">
            <v>Wharfage Charges - Products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0.79875110000000005</v>
          </cell>
          <cell r="H689">
            <v>0</v>
          </cell>
          <cell r="I689">
            <v>0</v>
          </cell>
          <cell r="J689">
            <v>0</v>
          </cell>
          <cell r="K689">
            <v>0.79875110000000005</v>
          </cell>
          <cell r="L689">
            <v>0</v>
          </cell>
        </row>
        <row r="690">
          <cell r="A690">
            <v>7430000</v>
          </cell>
          <cell r="B690" t="str">
            <v>Product Warehousing Expenses</v>
          </cell>
          <cell r="C690">
            <v>0.539849417</v>
          </cell>
          <cell r="D690">
            <v>0</v>
          </cell>
          <cell r="E690">
            <v>2.9791850000000002E-2</v>
          </cell>
          <cell r="F690">
            <v>0</v>
          </cell>
          <cell r="G690">
            <v>1.157125086</v>
          </cell>
          <cell r="H690">
            <v>0</v>
          </cell>
          <cell r="I690">
            <v>0</v>
          </cell>
          <cell r="J690">
            <v>0</v>
          </cell>
          <cell r="K690">
            <v>1.7267663530000001</v>
          </cell>
          <cell r="L690">
            <v>0</v>
          </cell>
        </row>
        <row r="691">
          <cell r="A691">
            <v>7435000</v>
          </cell>
          <cell r="B691" t="str">
            <v>Other Selling and Distribution Expenses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3.6042299999999999E-2</v>
          </cell>
          <cell r="H691">
            <v>0</v>
          </cell>
          <cell r="I691">
            <v>0</v>
          </cell>
          <cell r="J691">
            <v>0</v>
          </cell>
          <cell r="K691">
            <v>3.6042299999999999E-2</v>
          </cell>
          <cell r="L691">
            <v>0</v>
          </cell>
        </row>
        <row r="692">
          <cell r="A692">
            <v>7435100</v>
          </cell>
          <cell r="B692" t="str">
            <v>Export Supervision Charges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0.151142947</v>
          </cell>
          <cell r="H692">
            <v>0</v>
          </cell>
          <cell r="I692">
            <v>0</v>
          </cell>
          <cell r="J692">
            <v>0</v>
          </cell>
          <cell r="K692">
            <v>0.151142947</v>
          </cell>
          <cell r="L692">
            <v>0</v>
          </cell>
        </row>
        <row r="693">
          <cell r="A693">
            <v>7440000</v>
          </cell>
          <cell r="B693" t="str">
            <v>Quantity Discount</v>
          </cell>
          <cell r="C693">
            <v>43.699534655999997</v>
          </cell>
          <cell r="D693">
            <v>18.543921449000003</v>
          </cell>
          <cell r="E693">
            <v>17.649915368999999</v>
          </cell>
          <cell r="F693">
            <v>0</v>
          </cell>
          <cell r="G693">
            <v>8.0491999999999994E-3</v>
          </cell>
          <cell r="H693">
            <v>0</v>
          </cell>
          <cell r="I693">
            <v>0</v>
          </cell>
          <cell r="J693">
            <v>0</v>
          </cell>
          <cell r="K693">
            <v>79.901420674000008</v>
          </cell>
          <cell r="L693">
            <v>0</v>
          </cell>
        </row>
        <row r="694">
          <cell r="A694">
            <v>7440005</v>
          </cell>
          <cell r="B694" t="str">
            <v>Quantity Discount - Manual Posting</v>
          </cell>
          <cell r="C694">
            <v>-4.502913511</v>
          </cell>
          <cell r="D694">
            <v>-6.3548497790000003</v>
          </cell>
          <cell r="E694">
            <v>-6.3493036200000006</v>
          </cell>
          <cell r="F694">
            <v>0</v>
          </cell>
          <cell r="G694">
            <v>255.42152982399998</v>
          </cell>
          <cell r="H694">
            <v>0</v>
          </cell>
          <cell r="I694">
            <v>0</v>
          </cell>
          <cell r="J694">
            <v>0</v>
          </cell>
          <cell r="K694">
            <v>238.21446291399999</v>
          </cell>
          <cell r="L694">
            <v>0</v>
          </cell>
        </row>
        <row r="695">
          <cell r="A695">
            <v>7440100</v>
          </cell>
          <cell r="B695" t="str">
            <v>Trade Discount</v>
          </cell>
          <cell r="C695">
            <v>2.4350605000000001</v>
          </cell>
          <cell r="D695">
            <v>6.4211756690000001</v>
          </cell>
          <cell r="E695">
            <v>24.118623150000001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32.974859318999997</v>
          </cell>
          <cell r="L695">
            <v>0</v>
          </cell>
        </row>
        <row r="696">
          <cell r="A696">
            <v>7440105</v>
          </cell>
          <cell r="B696" t="str">
            <v>Trade Discount - Manual Posting</v>
          </cell>
          <cell r="C696">
            <v>7.4339999999999996E-3</v>
          </cell>
          <cell r="D696">
            <v>0</v>
          </cell>
          <cell r="E696">
            <v>0</v>
          </cell>
          <cell r="F696">
            <v>0</v>
          </cell>
          <cell r="G696">
            <v>3.1665093</v>
          </cell>
          <cell r="H696">
            <v>0</v>
          </cell>
          <cell r="I696">
            <v>0</v>
          </cell>
          <cell r="J696">
            <v>0</v>
          </cell>
          <cell r="K696">
            <v>3.1739432999999999</v>
          </cell>
          <cell r="L696">
            <v>0</v>
          </cell>
        </row>
        <row r="697">
          <cell r="A697">
            <v>7440200</v>
          </cell>
          <cell r="B697" t="str">
            <v>Cash Discount</v>
          </cell>
          <cell r="C697">
            <v>17.668945889</v>
          </cell>
          <cell r="D697">
            <v>15.899147059999999</v>
          </cell>
          <cell r="E697">
            <v>10.911844609999999</v>
          </cell>
          <cell r="F697">
            <v>0</v>
          </cell>
          <cell r="G697">
            <v>0.19227043999999999</v>
          </cell>
          <cell r="H697">
            <v>0</v>
          </cell>
          <cell r="I697">
            <v>0</v>
          </cell>
          <cell r="J697">
            <v>0</v>
          </cell>
          <cell r="K697">
            <v>44.672207999000001</v>
          </cell>
          <cell r="L697">
            <v>0</v>
          </cell>
        </row>
        <row r="698">
          <cell r="A698">
            <v>7440205</v>
          </cell>
          <cell r="B698" t="str">
            <v>Cash Discount - Manual Posting</v>
          </cell>
          <cell r="C698">
            <v>-0.94224509999999995</v>
          </cell>
          <cell r="D698">
            <v>-0.37560919999999998</v>
          </cell>
          <cell r="E698">
            <v>-0.26258999999999999</v>
          </cell>
          <cell r="F698">
            <v>0</v>
          </cell>
          <cell r="G698">
            <v>1.353723513</v>
          </cell>
          <cell r="H698">
            <v>0</v>
          </cell>
          <cell r="I698">
            <v>0</v>
          </cell>
          <cell r="J698">
            <v>0</v>
          </cell>
          <cell r="K698">
            <v>-0.22672078700000001</v>
          </cell>
          <cell r="L698">
            <v>0</v>
          </cell>
        </row>
        <row r="699">
          <cell r="A699">
            <v>7440270</v>
          </cell>
          <cell r="B699" t="str">
            <v>Discount - Early Payment Incentive</v>
          </cell>
          <cell r="C699">
            <v>1.131605381</v>
          </cell>
          <cell r="D699">
            <v>0.70039592500000003</v>
          </cell>
          <cell r="E699">
            <v>0.93407602100000009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2.7660773270000001</v>
          </cell>
          <cell r="L699">
            <v>0</v>
          </cell>
        </row>
        <row r="700">
          <cell r="A700">
            <v>7440275</v>
          </cell>
          <cell r="B700" t="str">
            <v>Discount - Early Payment Incentive-Manual Posting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6.6879499999999995E-2</v>
          </cell>
          <cell r="H700">
            <v>0</v>
          </cell>
          <cell r="I700">
            <v>0</v>
          </cell>
          <cell r="J700">
            <v>0</v>
          </cell>
          <cell r="K700">
            <v>6.6879499999999995E-2</v>
          </cell>
          <cell r="L700">
            <v>0</v>
          </cell>
        </row>
        <row r="701">
          <cell r="A701">
            <v>7440300</v>
          </cell>
          <cell r="B701" t="str">
            <v>Rate Difference-Sales</v>
          </cell>
          <cell r="C701">
            <v>20.277095744</v>
          </cell>
          <cell r="D701">
            <v>34.159616541000005</v>
          </cell>
          <cell r="E701">
            <v>17.863286066000001</v>
          </cell>
          <cell r="F701">
            <v>0</v>
          </cell>
          <cell r="G701">
            <v>0.66351247199999996</v>
          </cell>
          <cell r="H701">
            <v>0</v>
          </cell>
          <cell r="I701">
            <v>0</v>
          </cell>
          <cell r="J701">
            <v>0</v>
          </cell>
          <cell r="K701">
            <v>72.963510823000007</v>
          </cell>
          <cell r="L701">
            <v>0</v>
          </cell>
        </row>
        <row r="702">
          <cell r="A702">
            <v>7440305</v>
          </cell>
          <cell r="B702" t="str">
            <v>Rate Difference-Sales - Manual Posting</v>
          </cell>
          <cell r="C702">
            <v>5.5574307000000003</v>
          </cell>
          <cell r="D702">
            <v>0</v>
          </cell>
          <cell r="E702">
            <v>0</v>
          </cell>
          <cell r="F702">
            <v>0</v>
          </cell>
          <cell r="G702">
            <v>4.1247079790000001</v>
          </cell>
          <cell r="H702">
            <v>0</v>
          </cell>
          <cell r="I702">
            <v>0</v>
          </cell>
          <cell r="J702">
            <v>0</v>
          </cell>
          <cell r="K702">
            <v>9.6821386790000012</v>
          </cell>
          <cell r="L702">
            <v>0</v>
          </cell>
        </row>
        <row r="703">
          <cell r="A703">
            <v>7440320</v>
          </cell>
          <cell r="B703" t="str">
            <v>Regional Discount</v>
          </cell>
          <cell r="C703">
            <v>9.5091756539999999</v>
          </cell>
          <cell r="D703">
            <v>2.9577589079999997</v>
          </cell>
          <cell r="E703">
            <v>7.8106265400000003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20.277561102</v>
          </cell>
          <cell r="L703">
            <v>0</v>
          </cell>
        </row>
        <row r="704">
          <cell r="A704">
            <v>7440325</v>
          </cell>
          <cell r="B704" t="str">
            <v>Regional Discount - Manual Posting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1.41949262</v>
          </cell>
          <cell r="H704">
            <v>0</v>
          </cell>
          <cell r="I704">
            <v>0</v>
          </cell>
          <cell r="J704">
            <v>0</v>
          </cell>
          <cell r="K704">
            <v>1.41949262</v>
          </cell>
          <cell r="L704">
            <v>0</v>
          </cell>
        </row>
        <row r="705">
          <cell r="A705">
            <v>7440350</v>
          </cell>
          <cell r="B705" t="str">
            <v>MOU Discount</v>
          </cell>
          <cell r="C705">
            <v>2.1285511289999999</v>
          </cell>
          <cell r="D705">
            <v>3.9979057579999999</v>
          </cell>
          <cell r="E705">
            <v>1.8501614789999998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7.9766183659999994</v>
          </cell>
          <cell r="L705">
            <v>0</v>
          </cell>
        </row>
        <row r="706">
          <cell r="A706">
            <v>7440355</v>
          </cell>
          <cell r="B706" t="str">
            <v>MOU Discount - Manual Posting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24.527912965999999</v>
          </cell>
          <cell r="H706">
            <v>0</v>
          </cell>
          <cell r="I706">
            <v>0</v>
          </cell>
          <cell r="J706">
            <v>0</v>
          </cell>
          <cell r="K706">
            <v>24.527912965999999</v>
          </cell>
          <cell r="L706">
            <v>0</v>
          </cell>
        </row>
        <row r="707">
          <cell r="A707">
            <v>7440500</v>
          </cell>
          <cell r="B707" t="str">
            <v>Incentives to Customers</v>
          </cell>
          <cell r="C707">
            <v>2.7914540000000001E-3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2.7914540000000001E-3</v>
          </cell>
          <cell r="L707">
            <v>0</v>
          </cell>
        </row>
        <row r="708">
          <cell r="A708">
            <v>7440550</v>
          </cell>
          <cell r="B708" t="str">
            <v>Shortweight Claims</v>
          </cell>
          <cell r="C708">
            <v>0.15913231999999999</v>
          </cell>
          <cell r="D708">
            <v>9.114158E-2</v>
          </cell>
          <cell r="E708">
            <v>2.9912369000000001E-2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0.28018626899999999</v>
          </cell>
          <cell r="L708">
            <v>0</v>
          </cell>
        </row>
        <row r="709">
          <cell r="A709">
            <v>7440555</v>
          </cell>
          <cell r="B709" t="str">
            <v>Shortweight Claims - Manual Posting</v>
          </cell>
          <cell r="C709">
            <v>3.4342299999999999E-2</v>
          </cell>
          <cell r="D709">
            <v>-5.3464000000000003E-3</v>
          </cell>
          <cell r="E709">
            <v>0</v>
          </cell>
          <cell r="F709">
            <v>0</v>
          </cell>
          <cell r="G709">
            <v>0.26374330000000001</v>
          </cell>
          <cell r="H709">
            <v>0</v>
          </cell>
          <cell r="I709">
            <v>0</v>
          </cell>
          <cell r="J709">
            <v>0</v>
          </cell>
          <cell r="K709">
            <v>0.29273919999999998</v>
          </cell>
          <cell r="L709">
            <v>0</v>
          </cell>
        </row>
        <row r="710">
          <cell r="A710">
            <v>7440600</v>
          </cell>
          <cell r="B710" t="str">
            <v>Transit Delay Claims</v>
          </cell>
          <cell r="C710">
            <v>0</v>
          </cell>
          <cell r="D710">
            <v>1E-3</v>
          </cell>
          <cell r="E710">
            <v>2.8499999999999999E-4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1.2849999999999999E-3</v>
          </cell>
          <cell r="L710">
            <v>0</v>
          </cell>
        </row>
        <row r="711">
          <cell r="A711">
            <v>7440605</v>
          </cell>
          <cell r="B711" t="str">
            <v>Transit Delay Claims - Manual Posting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0.11655749999999999</v>
          </cell>
          <cell r="H711">
            <v>0</v>
          </cell>
          <cell r="I711">
            <v>0</v>
          </cell>
          <cell r="J711">
            <v>0</v>
          </cell>
          <cell r="K711">
            <v>0.11655749999999999</v>
          </cell>
          <cell r="L711">
            <v>0</v>
          </cell>
        </row>
        <row r="712">
          <cell r="A712">
            <v>7440650</v>
          </cell>
          <cell r="B712" t="str">
            <v>Quality Complaint Approvals</v>
          </cell>
          <cell r="C712">
            <v>3.7953020000000004E-2</v>
          </cell>
          <cell r="D712">
            <v>3.7975019999999998E-2</v>
          </cell>
          <cell r="E712">
            <v>1.6366660000000002E-2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9.2294699999999993E-2</v>
          </cell>
          <cell r="L712">
            <v>0</v>
          </cell>
        </row>
        <row r="713">
          <cell r="A713">
            <v>7440655</v>
          </cell>
          <cell r="B713" t="str">
            <v>Quality Complaint Approvals - Manual Posting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8.70499E-2</v>
          </cell>
          <cell r="H713">
            <v>0</v>
          </cell>
          <cell r="I713">
            <v>0</v>
          </cell>
          <cell r="J713">
            <v>0</v>
          </cell>
          <cell r="K713">
            <v>8.70499E-2</v>
          </cell>
          <cell r="L713">
            <v>0</v>
          </cell>
        </row>
        <row r="714">
          <cell r="A714">
            <v>7440700</v>
          </cell>
          <cell r="B714" t="str">
            <v>Dealers Discount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1.7105270850000001</v>
          </cell>
          <cell r="H714">
            <v>0</v>
          </cell>
          <cell r="I714">
            <v>0</v>
          </cell>
          <cell r="J714">
            <v>0</v>
          </cell>
          <cell r="K714">
            <v>1.7105270850000001</v>
          </cell>
          <cell r="L714">
            <v>0</v>
          </cell>
        </row>
        <row r="715">
          <cell r="A715">
            <v>7445100</v>
          </cell>
          <cell r="B715" t="str">
            <v>Turnover Tax</v>
          </cell>
          <cell r="C715">
            <v>0.2714975</v>
          </cell>
          <cell r="D715">
            <v>0.1494132</v>
          </cell>
          <cell r="E715">
            <v>0.14594119999999999</v>
          </cell>
          <cell r="F715">
            <v>0</v>
          </cell>
          <cell r="G715">
            <v>8.5423205000000006</v>
          </cell>
          <cell r="H715">
            <v>1.5295732</v>
          </cell>
          <cell r="I715">
            <v>0</v>
          </cell>
          <cell r="J715">
            <v>0</v>
          </cell>
          <cell r="K715">
            <v>10.6387456</v>
          </cell>
          <cell r="L715">
            <v>0</v>
          </cell>
        </row>
        <row r="716">
          <cell r="A716">
            <v>7445500</v>
          </cell>
          <cell r="B716" t="str">
            <v>Octroi on Product Sales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-2.222E-2</v>
          </cell>
          <cell r="H716">
            <v>0</v>
          </cell>
          <cell r="I716">
            <v>0</v>
          </cell>
          <cell r="J716">
            <v>0</v>
          </cell>
          <cell r="K716">
            <v>-2.222E-2</v>
          </cell>
          <cell r="L716">
            <v>0</v>
          </cell>
        </row>
        <row r="717">
          <cell r="A717">
            <v>7445600</v>
          </cell>
          <cell r="B717" t="str">
            <v>Sales Tax</v>
          </cell>
          <cell r="C717">
            <v>62.614345366999999</v>
          </cell>
          <cell r="D717">
            <v>22.769882800000001</v>
          </cell>
          <cell r="E717">
            <v>27.052451670999996</v>
          </cell>
          <cell r="F717">
            <v>9.7230200000000003E-2</v>
          </cell>
          <cell r="G717">
            <v>2.3092736999999999</v>
          </cell>
          <cell r="H717">
            <v>0</v>
          </cell>
          <cell r="I717">
            <v>0</v>
          </cell>
          <cell r="J717">
            <v>0</v>
          </cell>
          <cell r="K717">
            <v>114.84318373800001</v>
          </cell>
          <cell r="L717">
            <v>0</v>
          </cell>
        </row>
        <row r="718">
          <cell r="A718">
            <v>7445610</v>
          </cell>
          <cell r="B718" t="str">
            <v>Sales Tax - Maunual Posting</v>
          </cell>
          <cell r="C718">
            <v>8.8658863140000008</v>
          </cell>
          <cell r="D718">
            <v>1.16697337</v>
          </cell>
          <cell r="E718">
            <v>6.2095930000000002E-3</v>
          </cell>
          <cell r="F718">
            <v>0</v>
          </cell>
          <cell r="G718">
            <v>0.179413879</v>
          </cell>
          <cell r="H718">
            <v>0</v>
          </cell>
          <cell r="I718">
            <v>0</v>
          </cell>
          <cell r="J718">
            <v>0</v>
          </cell>
          <cell r="K718">
            <v>10.218483156</v>
          </cell>
          <cell r="L718">
            <v>0</v>
          </cell>
        </row>
        <row r="719">
          <cell r="A719">
            <v>7445900</v>
          </cell>
          <cell r="B719" t="str">
            <v>Other Irrecoverable Taxes</v>
          </cell>
          <cell r="C719">
            <v>0</v>
          </cell>
          <cell r="D719">
            <v>0</v>
          </cell>
          <cell r="E719">
            <v>2.6872167999999999</v>
          </cell>
          <cell r="F719">
            <v>0</v>
          </cell>
          <cell r="G719">
            <v>4.5659699999999998E-2</v>
          </cell>
          <cell r="H719">
            <v>0</v>
          </cell>
          <cell r="I719">
            <v>0</v>
          </cell>
          <cell r="J719">
            <v>0</v>
          </cell>
          <cell r="K719">
            <v>2.7328765000000002</v>
          </cell>
          <cell r="L719">
            <v>0</v>
          </cell>
        </row>
        <row r="720">
          <cell r="A720">
            <v>7500000</v>
          </cell>
          <cell r="B720" t="str">
            <v>Insurance On Fixed Assets</v>
          </cell>
          <cell r="C720">
            <v>9.7869874980000002</v>
          </cell>
          <cell r="D720">
            <v>6.3577070000000004</v>
          </cell>
          <cell r="E720">
            <v>7.781302803</v>
          </cell>
          <cell r="F720">
            <v>2.68282E-2</v>
          </cell>
          <cell r="G720">
            <v>0.57821330000000004</v>
          </cell>
          <cell r="H720">
            <v>0</v>
          </cell>
          <cell r="I720">
            <v>0</v>
          </cell>
          <cell r="J720">
            <v>0</v>
          </cell>
          <cell r="K720">
            <v>24.531038800999998</v>
          </cell>
          <cell r="L720">
            <v>0</v>
          </cell>
        </row>
        <row r="721">
          <cell r="A721">
            <v>7500010</v>
          </cell>
          <cell r="B721" t="str">
            <v>Insurance On Stocks</v>
          </cell>
          <cell r="C721">
            <v>0.2039078</v>
          </cell>
          <cell r="D721">
            <v>0.6508486</v>
          </cell>
          <cell r="E721">
            <v>3.2521500000000002E-2</v>
          </cell>
          <cell r="F721">
            <v>5.6109999999999997E-3</v>
          </cell>
          <cell r="G721">
            <v>0.69678039999999997</v>
          </cell>
          <cell r="H721">
            <v>0</v>
          </cell>
          <cell r="I721">
            <v>0</v>
          </cell>
          <cell r="J721">
            <v>0</v>
          </cell>
          <cell r="K721">
            <v>1.5896693</v>
          </cell>
          <cell r="L721">
            <v>0</v>
          </cell>
        </row>
        <row r="722">
          <cell r="A722">
            <v>7500020</v>
          </cell>
          <cell r="B722" t="str">
            <v>Insurance - Loss Of Profit</v>
          </cell>
          <cell r="C722">
            <v>0</v>
          </cell>
          <cell r="D722">
            <v>1.6209406</v>
          </cell>
          <cell r="E722">
            <v>2.4459198719999997</v>
          </cell>
          <cell r="F722">
            <v>9.9913999999999992E-3</v>
          </cell>
          <cell r="G722">
            <v>0.68759999999999999</v>
          </cell>
          <cell r="H722">
            <v>0</v>
          </cell>
          <cell r="I722">
            <v>0</v>
          </cell>
          <cell r="J722">
            <v>0</v>
          </cell>
          <cell r="K722">
            <v>4.7644518719999995</v>
          </cell>
          <cell r="L722">
            <v>0</v>
          </cell>
        </row>
        <row r="723">
          <cell r="A723">
            <v>7500030</v>
          </cell>
          <cell r="B723" t="str">
            <v>Insurance - Group Medical Cover</v>
          </cell>
          <cell r="C723">
            <v>1.0407162750000001</v>
          </cell>
          <cell r="D723">
            <v>0</v>
          </cell>
          <cell r="E723">
            <v>0</v>
          </cell>
          <cell r="F723">
            <v>1.9032000000000001E-3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1.042619475</v>
          </cell>
          <cell r="L723">
            <v>0</v>
          </cell>
        </row>
        <row r="724">
          <cell r="A724">
            <v>7500040</v>
          </cell>
          <cell r="B724" t="str">
            <v>Insurance - Vehicles</v>
          </cell>
          <cell r="C724">
            <v>4.2984899999999999E-2</v>
          </cell>
          <cell r="D724">
            <v>3.28776E-2</v>
          </cell>
          <cell r="E724">
            <v>1.2056900000000001E-2</v>
          </cell>
          <cell r="F724">
            <v>2.2212E-3</v>
          </cell>
          <cell r="G724">
            <v>3.1779999999999998E-3</v>
          </cell>
          <cell r="H724">
            <v>0</v>
          </cell>
          <cell r="I724">
            <v>0</v>
          </cell>
          <cell r="J724">
            <v>0</v>
          </cell>
          <cell r="K724">
            <v>9.3318600000000002E-2</v>
          </cell>
          <cell r="L724">
            <v>0</v>
          </cell>
        </row>
        <row r="725">
          <cell r="A725">
            <v>7500070</v>
          </cell>
          <cell r="B725" t="str">
            <v>Insurance - Marine Transit</v>
          </cell>
          <cell r="C725">
            <v>2.4020000000000001E-4</v>
          </cell>
          <cell r="D725">
            <v>1.1883527999999999E-2</v>
          </cell>
          <cell r="E725">
            <v>0</v>
          </cell>
          <cell r="F725">
            <v>0</v>
          </cell>
          <cell r="G725">
            <v>0.41733948900000001</v>
          </cell>
          <cell r="H725">
            <v>0</v>
          </cell>
          <cell r="I725">
            <v>0</v>
          </cell>
          <cell r="J725">
            <v>0</v>
          </cell>
          <cell r="K725">
            <v>0.42946321700000001</v>
          </cell>
          <cell r="L725">
            <v>0</v>
          </cell>
        </row>
        <row r="726">
          <cell r="A726">
            <v>7500080</v>
          </cell>
          <cell r="B726" t="str">
            <v>Insurance - Cash In Safe/In Transit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8.2799999999999992E-3</v>
          </cell>
          <cell r="H726">
            <v>0</v>
          </cell>
          <cell r="I726">
            <v>0</v>
          </cell>
          <cell r="J726">
            <v>0</v>
          </cell>
          <cell r="K726">
            <v>8.2799999999999992E-3</v>
          </cell>
          <cell r="L726">
            <v>0</v>
          </cell>
        </row>
        <row r="727">
          <cell r="A727">
            <v>7500900</v>
          </cell>
          <cell r="B727" t="str">
            <v>Insurance - Others</v>
          </cell>
          <cell r="C727">
            <v>0.81906679999999998</v>
          </cell>
          <cell r="D727">
            <v>2.4068171</v>
          </cell>
          <cell r="E727">
            <v>0.53863730399999998</v>
          </cell>
          <cell r="F727">
            <v>2.2463000000000001E-3</v>
          </cell>
          <cell r="G727">
            <v>0.66490020000000005</v>
          </cell>
          <cell r="H727">
            <v>0</v>
          </cell>
          <cell r="I727">
            <v>0</v>
          </cell>
          <cell r="J727">
            <v>0</v>
          </cell>
          <cell r="K727">
            <v>4.4316677039999997</v>
          </cell>
          <cell r="L727">
            <v>0</v>
          </cell>
        </row>
        <row r="728">
          <cell r="A728">
            <v>7505000</v>
          </cell>
          <cell r="B728" t="str">
            <v>Rent For Office Premises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17.602507384999999</v>
          </cell>
          <cell r="H728">
            <v>0</v>
          </cell>
          <cell r="I728">
            <v>0</v>
          </cell>
          <cell r="J728">
            <v>0</v>
          </cell>
          <cell r="K728">
            <v>17.602507384999999</v>
          </cell>
          <cell r="L728">
            <v>0</v>
          </cell>
        </row>
        <row r="729">
          <cell r="A729">
            <v>7505100</v>
          </cell>
          <cell r="B729" t="str">
            <v>Rent for Godowns / Guest Houses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2.0945955839999999</v>
          </cell>
          <cell r="H729">
            <v>0</v>
          </cell>
          <cell r="I729">
            <v>0</v>
          </cell>
          <cell r="J729">
            <v>0</v>
          </cell>
          <cell r="K729">
            <v>2.0945955839999999</v>
          </cell>
          <cell r="L729">
            <v>0</v>
          </cell>
        </row>
        <row r="730">
          <cell r="A730">
            <v>7505900</v>
          </cell>
          <cell r="B730" t="str">
            <v>Rent - Others</v>
          </cell>
          <cell r="C730">
            <v>2E-3</v>
          </cell>
          <cell r="D730">
            <v>5.0000000000000001E-3</v>
          </cell>
          <cell r="E730">
            <v>18.270772099999999</v>
          </cell>
          <cell r="F730">
            <v>0</v>
          </cell>
          <cell r="G730">
            <v>0.24384176200000002</v>
          </cell>
          <cell r="H730">
            <v>0</v>
          </cell>
          <cell r="I730">
            <v>0</v>
          </cell>
          <cell r="J730">
            <v>0</v>
          </cell>
          <cell r="K730">
            <v>18.521613861999999</v>
          </cell>
          <cell r="L730">
            <v>0</v>
          </cell>
        </row>
        <row r="731">
          <cell r="A731">
            <v>7510000</v>
          </cell>
          <cell r="B731" t="str">
            <v>Rates &amp; Taxes - Vehicles</v>
          </cell>
          <cell r="C731">
            <v>0.78251680000000001</v>
          </cell>
          <cell r="D731">
            <v>4.58077E-2</v>
          </cell>
          <cell r="E731">
            <v>5.3955000000000001E-3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0.83372000000000002</v>
          </cell>
          <cell r="L731">
            <v>0</v>
          </cell>
        </row>
        <row r="732">
          <cell r="A732">
            <v>7510100</v>
          </cell>
          <cell r="B732" t="str">
            <v>Rates &amp; Taxes - Others</v>
          </cell>
          <cell r="C732">
            <v>-4.8908809999999997E-2</v>
          </cell>
          <cell r="D732">
            <v>0.2350536</v>
          </cell>
          <cell r="E732">
            <v>0.44147619999999999</v>
          </cell>
          <cell r="F732">
            <v>8.9167511000000005E-2</v>
          </cell>
          <cell r="G732">
            <v>0.41207875299999996</v>
          </cell>
          <cell r="H732">
            <v>0</v>
          </cell>
          <cell r="I732">
            <v>0</v>
          </cell>
          <cell r="J732">
            <v>0</v>
          </cell>
          <cell r="K732">
            <v>1.128867254</v>
          </cell>
          <cell r="L732">
            <v>0</v>
          </cell>
        </row>
        <row r="733">
          <cell r="A733">
            <v>7510110</v>
          </cell>
          <cell r="B733" t="str">
            <v>Notified Area Tax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16.25</v>
          </cell>
          <cell r="H733">
            <v>0</v>
          </cell>
          <cell r="I733">
            <v>0</v>
          </cell>
          <cell r="J733">
            <v>0</v>
          </cell>
          <cell r="K733">
            <v>16.25</v>
          </cell>
          <cell r="L733">
            <v>0</v>
          </cell>
        </row>
        <row r="734">
          <cell r="A734">
            <v>7510200</v>
          </cell>
          <cell r="B734" t="str">
            <v>Licence and Application Fees</v>
          </cell>
          <cell r="C734">
            <v>2.6035699999999998E-2</v>
          </cell>
          <cell r="D734">
            <v>2.69235E-2</v>
          </cell>
          <cell r="E734">
            <v>0.10728650000000001</v>
          </cell>
          <cell r="F734">
            <v>1.7914000000000001E-3</v>
          </cell>
          <cell r="G734">
            <v>0.39062130899999997</v>
          </cell>
          <cell r="H734">
            <v>0</v>
          </cell>
          <cell r="I734">
            <v>0</v>
          </cell>
          <cell r="J734">
            <v>0</v>
          </cell>
          <cell r="K734">
            <v>0.55265840899999996</v>
          </cell>
          <cell r="L734">
            <v>0</v>
          </cell>
        </row>
        <row r="735">
          <cell r="A735">
            <v>7510400</v>
          </cell>
          <cell r="B735" t="str">
            <v>Inspection Fees</v>
          </cell>
          <cell r="C735">
            <v>9.7160000000000007E-3</v>
          </cell>
          <cell r="D735">
            <v>0.123209552</v>
          </cell>
          <cell r="E735">
            <v>5.5172151000000003E-2</v>
          </cell>
          <cell r="F735">
            <v>0</v>
          </cell>
          <cell r="G735">
            <v>3.2141281000000001E-2</v>
          </cell>
          <cell r="H735">
            <v>0</v>
          </cell>
          <cell r="I735">
            <v>0</v>
          </cell>
          <cell r="J735">
            <v>0</v>
          </cell>
          <cell r="K735">
            <v>0.220238984</v>
          </cell>
          <cell r="L735">
            <v>0</v>
          </cell>
        </row>
        <row r="736">
          <cell r="A736">
            <v>7515000</v>
          </cell>
          <cell r="B736" t="str">
            <v>Repairs &amp; Maintenance - Office Bldgs</v>
          </cell>
          <cell r="C736">
            <v>0</v>
          </cell>
          <cell r="D736">
            <v>8.8372209999999993E-2</v>
          </cell>
          <cell r="E736">
            <v>0</v>
          </cell>
          <cell r="F736">
            <v>5.0809E-2</v>
          </cell>
          <cell r="G736">
            <v>0.66654918399999996</v>
          </cell>
          <cell r="H736">
            <v>0</v>
          </cell>
          <cell r="I736">
            <v>0</v>
          </cell>
          <cell r="J736">
            <v>0</v>
          </cell>
          <cell r="K736">
            <v>0.80573039400000002</v>
          </cell>
          <cell r="L736">
            <v>0</v>
          </cell>
        </row>
        <row r="737">
          <cell r="A737">
            <v>7515010</v>
          </cell>
          <cell r="B737" t="str">
            <v>Repairs &amp; Maintenance  - Godowns</v>
          </cell>
          <cell r="C737">
            <v>0</v>
          </cell>
          <cell r="D737">
            <v>0</v>
          </cell>
          <cell r="E737">
            <v>0</v>
          </cell>
          <cell r="F737">
            <v>4.7099000000000004E-3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4.7099000000000004E-3</v>
          </cell>
          <cell r="L737">
            <v>0</v>
          </cell>
        </row>
        <row r="738">
          <cell r="A738">
            <v>7515020</v>
          </cell>
          <cell r="B738" t="str">
            <v>Repairs &amp; Maintenance - Resi Bldgs</v>
          </cell>
          <cell r="C738">
            <v>-0.34532946400000003</v>
          </cell>
          <cell r="D738">
            <v>0.88315987500000004</v>
          </cell>
          <cell r="E738">
            <v>2.1742967210000002</v>
          </cell>
          <cell r="F738">
            <v>0</v>
          </cell>
          <cell r="G738">
            <v>0.26340901099999997</v>
          </cell>
          <cell r="H738">
            <v>0</v>
          </cell>
          <cell r="I738">
            <v>0</v>
          </cell>
          <cell r="J738">
            <v>0</v>
          </cell>
          <cell r="K738">
            <v>2.9755361429999998</v>
          </cell>
          <cell r="L738">
            <v>0</v>
          </cell>
        </row>
        <row r="739">
          <cell r="A739">
            <v>7515030</v>
          </cell>
          <cell r="B739" t="str">
            <v>Repairs &amp; Maintenance - Construction Equipments</v>
          </cell>
          <cell r="C739">
            <v>1.0005E-5</v>
          </cell>
          <cell r="D739">
            <v>6.8279940000000004E-3</v>
          </cell>
          <cell r="E739">
            <v>0</v>
          </cell>
          <cell r="F739">
            <v>0</v>
          </cell>
          <cell r="G739">
            <v>9.0899999999999998E-4</v>
          </cell>
          <cell r="H739">
            <v>0</v>
          </cell>
          <cell r="I739">
            <v>0</v>
          </cell>
          <cell r="J739">
            <v>0</v>
          </cell>
          <cell r="K739">
            <v>7.7469990000000009E-3</v>
          </cell>
          <cell r="L739">
            <v>0</v>
          </cell>
        </row>
        <row r="740">
          <cell r="A740">
            <v>7515040</v>
          </cell>
          <cell r="B740" t="str">
            <v>Repairs &amp; Main - Comp./Off.Equip</v>
          </cell>
          <cell r="C740">
            <v>0.34822259500000002</v>
          </cell>
          <cell r="D740">
            <v>2.8833500000000001E-2</v>
          </cell>
          <cell r="E740">
            <v>4.6975475000000003E-2</v>
          </cell>
          <cell r="F740">
            <v>1.04706E-2</v>
          </cell>
          <cell r="G740">
            <v>0.10790866499999999</v>
          </cell>
          <cell r="H740">
            <v>0</v>
          </cell>
          <cell r="I740">
            <v>0</v>
          </cell>
          <cell r="J740">
            <v>0</v>
          </cell>
          <cell r="K740">
            <v>0.54241083499999998</v>
          </cell>
          <cell r="L740">
            <v>0</v>
          </cell>
        </row>
        <row r="741">
          <cell r="A741">
            <v>7515111</v>
          </cell>
          <cell r="B741" t="str">
            <v>Repairs To COC Cars - Material</v>
          </cell>
          <cell r="C741">
            <v>6.6640000000000004E-4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6.6640000000000004E-4</v>
          </cell>
          <cell r="L741">
            <v>0</v>
          </cell>
        </row>
        <row r="742">
          <cell r="A742">
            <v>7515120</v>
          </cell>
          <cell r="B742" t="str">
            <v>Repairs-Oth Vehicles</v>
          </cell>
          <cell r="C742">
            <v>0.12178273000000001</v>
          </cell>
          <cell r="D742">
            <v>1.68869E-2</v>
          </cell>
          <cell r="E742">
            <v>4.66636E-2</v>
          </cell>
          <cell r="F742">
            <v>1.0425E-2</v>
          </cell>
          <cell r="G742">
            <v>5.3286000000000002E-3</v>
          </cell>
          <cell r="H742">
            <v>0</v>
          </cell>
          <cell r="I742">
            <v>0</v>
          </cell>
          <cell r="J742">
            <v>0</v>
          </cell>
          <cell r="K742">
            <v>0.20108682999999999</v>
          </cell>
          <cell r="L742">
            <v>0</v>
          </cell>
        </row>
        <row r="743">
          <cell r="A743">
            <v>7515900</v>
          </cell>
          <cell r="B743" t="str">
            <v>Repairs &amp; Maintenance -  Others</v>
          </cell>
          <cell r="C743">
            <v>1.4303510689999999</v>
          </cell>
          <cell r="D743">
            <v>0.76630138400000003</v>
          </cell>
          <cell r="E743">
            <v>1.4055743759999999</v>
          </cell>
          <cell r="F743">
            <v>1.6436292999999998E-2</v>
          </cell>
          <cell r="G743">
            <v>1.2391144679999999</v>
          </cell>
          <cell r="H743">
            <v>0</v>
          </cell>
          <cell r="I743">
            <v>0</v>
          </cell>
          <cell r="J743">
            <v>0</v>
          </cell>
          <cell r="K743">
            <v>4.8577775899999995</v>
          </cell>
          <cell r="L743">
            <v>0</v>
          </cell>
        </row>
        <row r="744">
          <cell r="A744">
            <v>7520000</v>
          </cell>
          <cell r="B744" t="str">
            <v>Travelling - Directors - Inland - Fare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1.5689399999999999E-2</v>
          </cell>
          <cell r="H744">
            <v>0</v>
          </cell>
          <cell r="I744">
            <v>0</v>
          </cell>
          <cell r="J744">
            <v>0</v>
          </cell>
          <cell r="K744">
            <v>1.5689399999999999E-2</v>
          </cell>
          <cell r="L744">
            <v>0</v>
          </cell>
        </row>
        <row r="745">
          <cell r="A745">
            <v>7520010</v>
          </cell>
          <cell r="B745" t="str">
            <v>Travelling - Directors - Inland - Lodging/Boarding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1.3652081E-2</v>
          </cell>
          <cell r="H745">
            <v>0</v>
          </cell>
          <cell r="I745">
            <v>0</v>
          </cell>
          <cell r="J745">
            <v>0</v>
          </cell>
          <cell r="K745">
            <v>1.3652081E-2</v>
          </cell>
          <cell r="L745">
            <v>0</v>
          </cell>
        </row>
        <row r="746">
          <cell r="A746">
            <v>7520030</v>
          </cell>
          <cell r="B746" t="str">
            <v>Travelling - Directors - Foreign- Fare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1.8967100000000001E-2</v>
          </cell>
          <cell r="H746">
            <v>0</v>
          </cell>
          <cell r="I746">
            <v>0</v>
          </cell>
          <cell r="J746">
            <v>0</v>
          </cell>
          <cell r="K746">
            <v>1.8967100000000001E-2</v>
          </cell>
          <cell r="L746">
            <v>0</v>
          </cell>
        </row>
        <row r="747">
          <cell r="A747">
            <v>7520040</v>
          </cell>
          <cell r="B747" t="str">
            <v>Travelling - Directors - Foreign-Lodging/Boarding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6.587875E-2</v>
          </cell>
          <cell r="H747">
            <v>0</v>
          </cell>
          <cell r="I747">
            <v>0</v>
          </cell>
          <cell r="J747">
            <v>0</v>
          </cell>
          <cell r="K747">
            <v>6.587875E-2</v>
          </cell>
          <cell r="L747">
            <v>0</v>
          </cell>
        </row>
        <row r="748">
          <cell r="A748">
            <v>7520060</v>
          </cell>
          <cell r="B748" t="str">
            <v>Travelling - Inland - Fare</v>
          </cell>
          <cell r="C748">
            <v>1.208550899</v>
          </cell>
          <cell r="D748">
            <v>0.5745287</v>
          </cell>
          <cell r="E748">
            <v>0.284779</v>
          </cell>
          <cell r="F748">
            <v>9.0509000000000006E-3</v>
          </cell>
          <cell r="G748">
            <v>1.9017241629999999</v>
          </cell>
          <cell r="H748">
            <v>0</v>
          </cell>
          <cell r="I748">
            <v>0</v>
          </cell>
          <cell r="J748">
            <v>0</v>
          </cell>
          <cell r="K748">
            <v>3.9786336619999996</v>
          </cell>
          <cell r="L748">
            <v>0</v>
          </cell>
        </row>
        <row r="749">
          <cell r="A749">
            <v>7520070</v>
          </cell>
          <cell r="B749" t="str">
            <v>Travelling - Inland - Lodging/Boarding/Allow.</v>
          </cell>
          <cell r="C749">
            <v>0</v>
          </cell>
          <cell r="D749">
            <v>1.1581E-3</v>
          </cell>
          <cell r="E749">
            <v>0.27430359999999998</v>
          </cell>
          <cell r="F749">
            <v>0</v>
          </cell>
          <cell r="G749">
            <v>0.188668696</v>
          </cell>
          <cell r="H749">
            <v>0</v>
          </cell>
          <cell r="I749">
            <v>0</v>
          </cell>
          <cell r="J749">
            <v>0</v>
          </cell>
          <cell r="K749">
            <v>0.464130396</v>
          </cell>
          <cell r="L749">
            <v>0</v>
          </cell>
        </row>
        <row r="750">
          <cell r="A750">
            <v>7520080</v>
          </cell>
          <cell r="B750" t="str">
            <v>Travelling - Inland - Other Expenses</v>
          </cell>
          <cell r="C750">
            <v>0</v>
          </cell>
          <cell r="D750">
            <v>7.2219999999999999E-4</v>
          </cell>
          <cell r="E750">
            <v>0</v>
          </cell>
          <cell r="F750">
            <v>0</v>
          </cell>
          <cell r="G750">
            <v>5.8816557999999998E-2</v>
          </cell>
          <cell r="H750">
            <v>0</v>
          </cell>
          <cell r="I750">
            <v>0</v>
          </cell>
          <cell r="J750">
            <v>0</v>
          </cell>
          <cell r="K750">
            <v>5.9538757999999997E-2</v>
          </cell>
          <cell r="L750">
            <v>0</v>
          </cell>
        </row>
        <row r="751">
          <cell r="A751">
            <v>7520090</v>
          </cell>
          <cell r="B751" t="str">
            <v>Travelling-Foreign-Fare</v>
          </cell>
          <cell r="C751">
            <v>0.25975302500000003</v>
          </cell>
          <cell r="D751">
            <v>0.1459656</v>
          </cell>
          <cell r="E751">
            <v>3.79344E-2</v>
          </cell>
          <cell r="F751">
            <v>0</v>
          </cell>
          <cell r="G751">
            <v>0.38048859600000001</v>
          </cell>
          <cell r="H751">
            <v>0</v>
          </cell>
          <cell r="I751">
            <v>0</v>
          </cell>
          <cell r="J751">
            <v>0</v>
          </cell>
          <cell r="K751">
            <v>0.82414162099999999</v>
          </cell>
          <cell r="L751">
            <v>0</v>
          </cell>
        </row>
        <row r="752">
          <cell r="A752">
            <v>7520100</v>
          </cell>
          <cell r="B752" t="str">
            <v>Travelling-Foreign-Lodging/Boarding/Allowances</v>
          </cell>
          <cell r="C752">
            <v>0</v>
          </cell>
          <cell r="D752">
            <v>0</v>
          </cell>
          <cell r="E752">
            <v>3.5885529999999999E-2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3.5885529999999999E-2</v>
          </cell>
          <cell r="L752">
            <v>0</v>
          </cell>
        </row>
        <row r="753">
          <cell r="A753">
            <v>7520110</v>
          </cell>
          <cell r="B753" t="str">
            <v>Travelling-Foreign-Other Expenses</v>
          </cell>
          <cell r="C753">
            <v>0</v>
          </cell>
          <cell r="D753">
            <v>0.15494899300000001</v>
          </cell>
          <cell r="E753">
            <v>0</v>
          </cell>
          <cell r="F753">
            <v>0</v>
          </cell>
          <cell r="G753">
            <v>3.7700000000000002E-5</v>
          </cell>
          <cell r="H753">
            <v>0</v>
          </cell>
          <cell r="I753">
            <v>0</v>
          </cell>
          <cell r="J753">
            <v>0</v>
          </cell>
          <cell r="K753">
            <v>0.15498669299999998</v>
          </cell>
          <cell r="L753">
            <v>0</v>
          </cell>
        </row>
        <row r="754">
          <cell r="A754">
            <v>7525000</v>
          </cell>
          <cell r="B754" t="str">
            <v>Audit Fees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0.3276</v>
          </cell>
          <cell r="H754">
            <v>-0.09</v>
          </cell>
          <cell r="I754">
            <v>0</v>
          </cell>
          <cell r="J754">
            <v>0</v>
          </cell>
          <cell r="K754">
            <v>0.23760000000000001</v>
          </cell>
          <cell r="L754">
            <v>0</v>
          </cell>
        </row>
        <row r="755">
          <cell r="A755">
            <v>7525100</v>
          </cell>
          <cell r="B755" t="str">
            <v>Tax Audit Fees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1.5800000000000002E-2</v>
          </cell>
          <cell r="H755">
            <v>0</v>
          </cell>
          <cell r="I755">
            <v>0</v>
          </cell>
          <cell r="J755">
            <v>0</v>
          </cell>
          <cell r="K755">
            <v>1.5800000000000002E-2</v>
          </cell>
          <cell r="L755">
            <v>0</v>
          </cell>
        </row>
        <row r="756">
          <cell r="A756">
            <v>7525200</v>
          </cell>
          <cell r="B756" t="str">
            <v>Fees For Certification &amp; Consultation Work</v>
          </cell>
          <cell r="C756">
            <v>3.5417499999999998E-2</v>
          </cell>
          <cell r="D756">
            <v>0.26654879999999997</v>
          </cell>
          <cell r="E756">
            <v>3.8159999999999999E-3</v>
          </cell>
          <cell r="F756">
            <v>0</v>
          </cell>
          <cell r="G756">
            <v>5.4680600000000003E-2</v>
          </cell>
          <cell r="H756">
            <v>1.02915E-2</v>
          </cell>
          <cell r="I756">
            <v>0</v>
          </cell>
          <cell r="J756">
            <v>0</v>
          </cell>
          <cell r="K756">
            <v>0.37075439999999998</v>
          </cell>
          <cell r="L756">
            <v>0</v>
          </cell>
        </row>
        <row r="757">
          <cell r="A757">
            <v>7525300</v>
          </cell>
          <cell r="B757" t="str">
            <v>Out Of Pocket Expenses</v>
          </cell>
          <cell r="C757">
            <v>7.7590000000000005E-4</v>
          </cell>
          <cell r="D757">
            <v>2.3451000000000001E-3</v>
          </cell>
          <cell r="E757">
            <v>0</v>
          </cell>
          <cell r="F757">
            <v>0</v>
          </cell>
          <cell r="G757">
            <v>1.6123000000000001E-3</v>
          </cell>
          <cell r="H757">
            <v>0</v>
          </cell>
          <cell r="I757">
            <v>0</v>
          </cell>
          <cell r="J757">
            <v>0</v>
          </cell>
          <cell r="K757">
            <v>4.7333000000000002E-3</v>
          </cell>
          <cell r="L757">
            <v>0</v>
          </cell>
        </row>
        <row r="758">
          <cell r="A758">
            <v>7525400</v>
          </cell>
          <cell r="B758" t="str">
            <v>Cost Audit Fees</v>
          </cell>
          <cell r="C758">
            <v>2.7E-4</v>
          </cell>
          <cell r="D758">
            <v>1.58E-3</v>
          </cell>
          <cell r="E758">
            <v>0</v>
          </cell>
          <cell r="F758">
            <v>0</v>
          </cell>
          <cell r="G758">
            <v>2.5649999999999999E-2</v>
          </cell>
          <cell r="H758">
            <v>0</v>
          </cell>
          <cell r="I758">
            <v>0</v>
          </cell>
          <cell r="J758">
            <v>0</v>
          </cell>
          <cell r="K758">
            <v>2.75E-2</v>
          </cell>
          <cell r="L758">
            <v>0</v>
          </cell>
        </row>
        <row r="759">
          <cell r="A759">
            <v>7530000</v>
          </cell>
          <cell r="B759" t="str">
            <v>Professional Fees  Paid To 'Full Time' Consultants</v>
          </cell>
          <cell r="C759">
            <v>0.109005</v>
          </cell>
          <cell r="D759">
            <v>2.8420931110000001</v>
          </cell>
          <cell r="E759">
            <v>0</v>
          </cell>
          <cell r="F759">
            <v>0</v>
          </cell>
          <cell r="G759">
            <v>5.8999999999999999E-3</v>
          </cell>
          <cell r="H759">
            <v>0</v>
          </cell>
          <cell r="I759">
            <v>0</v>
          </cell>
          <cell r="J759">
            <v>0</v>
          </cell>
          <cell r="K759">
            <v>2.9569981109999999</v>
          </cell>
          <cell r="L759">
            <v>0</v>
          </cell>
        </row>
        <row r="760">
          <cell r="A760">
            <v>7530020</v>
          </cell>
          <cell r="B760" t="str">
            <v>Professional Fees Paid To Others</v>
          </cell>
          <cell r="C760">
            <v>0.570554954</v>
          </cell>
          <cell r="D760">
            <v>0.99622166899999998</v>
          </cell>
          <cell r="E760">
            <v>0.27748653500000003</v>
          </cell>
          <cell r="F760">
            <v>9.8819729000000009E-2</v>
          </cell>
          <cell r="G760">
            <v>0.76740915099999996</v>
          </cell>
          <cell r="H760">
            <v>0.83817929999999996</v>
          </cell>
          <cell r="I760">
            <v>0</v>
          </cell>
          <cell r="J760">
            <v>0</v>
          </cell>
          <cell r="K760">
            <v>3.5486713380000001</v>
          </cell>
          <cell r="L760">
            <v>0</v>
          </cell>
        </row>
        <row r="761">
          <cell r="A761">
            <v>7530040</v>
          </cell>
          <cell r="B761" t="str">
            <v>Professional Fees To Foreign Consultants</v>
          </cell>
          <cell r="C761">
            <v>0</v>
          </cell>
          <cell r="D761">
            <v>9.2729199999999998E-2</v>
          </cell>
          <cell r="E761">
            <v>6.8526000000000004E-2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0.16125519999999999</v>
          </cell>
          <cell r="L761">
            <v>0</v>
          </cell>
        </row>
        <row r="762">
          <cell r="A762">
            <v>7530060</v>
          </cell>
          <cell r="B762" t="str">
            <v>Technical Know How Fees</v>
          </cell>
          <cell r="C762">
            <v>0</v>
          </cell>
          <cell r="D762">
            <v>7.7932899999999999E-2</v>
          </cell>
          <cell r="E762">
            <v>0.83163319999999996</v>
          </cell>
          <cell r="F762">
            <v>0</v>
          </cell>
          <cell r="G762">
            <v>1.0697947999999999E-2</v>
          </cell>
          <cell r="H762">
            <v>0</v>
          </cell>
          <cell r="I762">
            <v>0</v>
          </cell>
          <cell r="J762">
            <v>0</v>
          </cell>
          <cell r="K762">
            <v>0.92026404800000006</v>
          </cell>
          <cell r="L762">
            <v>0</v>
          </cell>
        </row>
        <row r="763">
          <cell r="A763">
            <v>7530130</v>
          </cell>
          <cell r="B763" t="str">
            <v>Internal Audit Fees</v>
          </cell>
          <cell r="C763">
            <v>-0.25</v>
          </cell>
          <cell r="D763">
            <v>0</v>
          </cell>
          <cell r="E763">
            <v>0</v>
          </cell>
          <cell r="F763">
            <v>0</v>
          </cell>
          <cell r="G763">
            <v>0.50062499999999999</v>
          </cell>
          <cell r="H763">
            <v>0</v>
          </cell>
          <cell r="I763">
            <v>0</v>
          </cell>
          <cell r="J763">
            <v>0</v>
          </cell>
          <cell r="K763">
            <v>0.25062499999999999</v>
          </cell>
          <cell r="L763">
            <v>0</v>
          </cell>
        </row>
        <row r="764">
          <cell r="A764">
            <v>7530140</v>
          </cell>
          <cell r="B764" t="str">
            <v>Other reimbursement to Internal Auditors</v>
          </cell>
          <cell r="C764">
            <v>2.5339999999999998E-4</v>
          </cell>
          <cell r="D764">
            <v>8.3286999999999996E-3</v>
          </cell>
          <cell r="E764">
            <v>0</v>
          </cell>
          <cell r="F764">
            <v>0</v>
          </cell>
          <cell r="G764">
            <v>4.5294185000000001E-2</v>
          </cell>
          <cell r="H764">
            <v>0</v>
          </cell>
          <cell r="I764">
            <v>0</v>
          </cell>
          <cell r="J764">
            <v>0</v>
          </cell>
          <cell r="K764">
            <v>5.3876284999999996E-2</v>
          </cell>
          <cell r="L764">
            <v>0</v>
          </cell>
        </row>
        <row r="765">
          <cell r="A765">
            <v>7530150</v>
          </cell>
          <cell r="B765" t="str">
            <v>Legal Fee</v>
          </cell>
          <cell r="C765">
            <v>0.15931175</v>
          </cell>
          <cell r="D765">
            <v>0.45491419999999999</v>
          </cell>
          <cell r="E765">
            <v>9.3956200000000004E-2</v>
          </cell>
          <cell r="F765">
            <v>4.9829999999999999E-2</v>
          </cell>
          <cell r="G765">
            <v>0.35038397400000004</v>
          </cell>
          <cell r="H765">
            <v>0</v>
          </cell>
          <cell r="I765">
            <v>0</v>
          </cell>
          <cell r="J765">
            <v>0</v>
          </cell>
          <cell r="K765">
            <v>1.108396124</v>
          </cell>
          <cell r="L765">
            <v>0</v>
          </cell>
        </row>
        <row r="766">
          <cell r="A766">
            <v>7535000</v>
          </cell>
          <cell r="B766" t="str">
            <v>Bank Charges</v>
          </cell>
          <cell r="C766">
            <v>0.95290124100000007</v>
          </cell>
          <cell r="D766">
            <v>0.50542983899999994</v>
          </cell>
          <cell r="E766">
            <v>0.34819602700000002</v>
          </cell>
          <cell r="F766">
            <v>2.092666E-2</v>
          </cell>
          <cell r="G766">
            <v>1.2080911890000001</v>
          </cell>
          <cell r="H766">
            <v>0.61537219800000009</v>
          </cell>
          <cell r="I766">
            <v>0</v>
          </cell>
          <cell r="J766">
            <v>0</v>
          </cell>
          <cell r="K766">
            <v>3.6509171540000001</v>
          </cell>
          <cell r="L766">
            <v>0</v>
          </cell>
        </row>
        <row r="767">
          <cell r="A767">
            <v>7535010</v>
          </cell>
          <cell r="B767" t="str">
            <v>Commitment Charges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3.5548200000000002E-2</v>
          </cell>
          <cell r="I767">
            <v>0</v>
          </cell>
          <cell r="J767">
            <v>0</v>
          </cell>
          <cell r="K767">
            <v>3.5548200000000002E-2</v>
          </cell>
          <cell r="L767">
            <v>0</v>
          </cell>
        </row>
        <row r="768">
          <cell r="A768">
            <v>7535020</v>
          </cell>
          <cell r="B768" t="str">
            <v>Guarantee Commission</v>
          </cell>
          <cell r="C768">
            <v>5.9224499999999999E-2</v>
          </cell>
          <cell r="D768">
            <v>0.3379412</v>
          </cell>
          <cell r="E768">
            <v>2.5179999999999999E-4</v>
          </cell>
          <cell r="F768">
            <v>0</v>
          </cell>
          <cell r="G768">
            <v>3.61683E-2</v>
          </cell>
          <cell r="H768">
            <v>9.8584500000000005E-2</v>
          </cell>
          <cell r="I768">
            <v>0</v>
          </cell>
          <cell r="J768">
            <v>0</v>
          </cell>
          <cell r="K768">
            <v>0.53217029999999999</v>
          </cell>
          <cell r="L768">
            <v>0</v>
          </cell>
        </row>
        <row r="769">
          <cell r="A769">
            <v>7535030</v>
          </cell>
          <cell r="B769" t="str">
            <v>LC Charges - Inland</v>
          </cell>
          <cell r="C769">
            <v>0</v>
          </cell>
          <cell r="D769">
            <v>0</v>
          </cell>
          <cell r="E769">
            <v>2.3203399999999999E-2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2.3203399999999999E-2</v>
          </cell>
          <cell r="L769">
            <v>0</v>
          </cell>
        </row>
        <row r="770">
          <cell r="A770">
            <v>7535040</v>
          </cell>
          <cell r="B770" t="str">
            <v>LC Charges - Foreign</v>
          </cell>
          <cell r="C770">
            <v>6.6966152000000001E-2</v>
          </cell>
          <cell r="D770">
            <v>5.5694000000000004E-3</v>
          </cell>
          <cell r="E770">
            <v>1.0088E-2</v>
          </cell>
          <cell r="F770">
            <v>0</v>
          </cell>
          <cell r="G770">
            <v>1.41565546</v>
          </cell>
          <cell r="H770">
            <v>0.1774664</v>
          </cell>
          <cell r="I770">
            <v>0</v>
          </cell>
          <cell r="J770">
            <v>0</v>
          </cell>
          <cell r="K770">
            <v>1.6757454119999999</v>
          </cell>
          <cell r="L770">
            <v>0</v>
          </cell>
        </row>
        <row r="771">
          <cell r="A771">
            <v>7535050</v>
          </cell>
          <cell r="B771" t="str">
            <v>Bank Charges on Bills of Exchange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0.149597906</v>
          </cell>
          <cell r="H771">
            <v>1.8108810000000001E-3</v>
          </cell>
          <cell r="I771">
            <v>0</v>
          </cell>
          <cell r="J771">
            <v>0</v>
          </cell>
          <cell r="K771">
            <v>0.15140878700000002</v>
          </cell>
          <cell r="L771">
            <v>0</v>
          </cell>
        </row>
        <row r="772">
          <cell r="A772">
            <v>7535080</v>
          </cell>
          <cell r="B772" t="str">
            <v>Recovery for Cheque dishonour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-0.12855130000000001</v>
          </cell>
          <cell r="I772">
            <v>0</v>
          </cell>
          <cell r="J772">
            <v>0</v>
          </cell>
          <cell r="K772">
            <v>-0.12855130000000001</v>
          </cell>
          <cell r="L772">
            <v>0</v>
          </cell>
        </row>
        <row r="773">
          <cell r="A773">
            <v>7540000</v>
          </cell>
          <cell r="B773" t="str">
            <v>Hire Charges - Vehicle</v>
          </cell>
          <cell r="C773">
            <v>3.5751805320000001</v>
          </cell>
          <cell r="D773">
            <v>3.8521142259999999</v>
          </cell>
          <cell r="E773">
            <v>3.3704766310000003</v>
          </cell>
          <cell r="F773">
            <v>0.10434926800000001</v>
          </cell>
          <cell r="G773">
            <v>1.2125726460000001</v>
          </cell>
          <cell r="H773">
            <v>0</v>
          </cell>
          <cell r="I773">
            <v>0</v>
          </cell>
          <cell r="J773">
            <v>0</v>
          </cell>
          <cell r="K773">
            <v>12.114693302999999</v>
          </cell>
          <cell r="L773">
            <v>0</v>
          </cell>
        </row>
        <row r="774">
          <cell r="A774">
            <v>7540100</v>
          </cell>
          <cell r="B774" t="str">
            <v>Hire Charges - Office Equipments</v>
          </cell>
          <cell r="C774">
            <v>0</v>
          </cell>
          <cell r="D774">
            <v>1.4E-3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1.4E-3</v>
          </cell>
          <cell r="L774">
            <v>0</v>
          </cell>
        </row>
        <row r="775">
          <cell r="A775">
            <v>7540200</v>
          </cell>
          <cell r="B775" t="str">
            <v>Hire Charges - Furniture &amp; Fixtures</v>
          </cell>
          <cell r="C775">
            <v>0</v>
          </cell>
          <cell r="D775">
            <v>1.4693899999999999E-2</v>
          </cell>
          <cell r="E775">
            <v>0</v>
          </cell>
          <cell r="F775">
            <v>0</v>
          </cell>
          <cell r="G775">
            <v>1.8632279999999998E-2</v>
          </cell>
          <cell r="H775">
            <v>0</v>
          </cell>
          <cell r="I775">
            <v>0</v>
          </cell>
          <cell r="J775">
            <v>0</v>
          </cell>
          <cell r="K775">
            <v>3.3326179999999997E-2</v>
          </cell>
          <cell r="L775">
            <v>0</v>
          </cell>
        </row>
        <row r="776">
          <cell r="A776">
            <v>7540300</v>
          </cell>
          <cell r="B776" t="str">
            <v>Hire Charges-Contracted Services (Admn)</v>
          </cell>
          <cell r="C776">
            <v>1.6422223E-2</v>
          </cell>
          <cell r="D776">
            <v>0.40347066700000001</v>
          </cell>
          <cell r="E776">
            <v>1.332025E-2</v>
          </cell>
          <cell r="F776">
            <v>1.473525E-2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0.44794839000000003</v>
          </cell>
          <cell r="L776">
            <v>0</v>
          </cell>
        </row>
        <row r="777">
          <cell r="A777">
            <v>7541000</v>
          </cell>
          <cell r="B777" t="str">
            <v>Local Conveyance</v>
          </cell>
          <cell r="C777">
            <v>5.3588896999999998</v>
          </cell>
          <cell r="D777">
            <v>1.0124687999999999</v>
          </cell>
          <cell r="E777">
            <v>1.5898625</v>
          </cell>
          <cell r="F777">
            <v>4.5054409999999996E-2</v>
          </cell>
          <cell r="G777">
            <v>1.60311055</v>
          </cell>
          <cell r="H777">
            <v>3.5599999999999998E-4</v>
          </cell>
          <cell r="I777">
            <v>0</v>
          </cell>
          <cell r="J777">
            <v>0</v>
          </cell>
          <cell r="K777">
            <v>9.6097419599999991</v>
          </cell>
          <cell r="L777">
            <v>0</v>
          </cell>
        </row>
        <row r="778">
          <cell r="A778">
            <v>7545000</v>
          </cell>
          <cell r="B778" t="str">
            <v>Postage &amp; Courier</v>
          </cell>
          <cell r="C778">
            <v>0.10801608400000001</v>
          </cell>
          <cell r="D778">
            <v>6.9785241999999997E-2</v>
          </cell>
          <cell r="E778">
            <v>3.5895574999999999E-2</v>
          </cell>
          <cell r="F778">
            <v>5.1289700000000001E-3</v>
          </cell>
          <cell r="G778">
            <v>0.51795823600000002</v>
          </cell>
          <cell r="H778">
            <v>-0.10297340000000001</v>
          </cell>
          <cell r="I778">
            <v>0</v>
          </cell>
          <cell r="J778">
            <v>0</v>
          </cell>
          <cell r="K778">
            <v>0.63381070700000008</v>
          </cell>
          <cell r="L778">
            <v>0</v>
          </cell>
        </row>
        <row r="779">
          <cell r="A779">
            <v>7545100</v>
          </cell>
          <cell r="B779" t="str">
            <v>Telex/Fax Charges</v>
          </cell>
          <cell r="C779">
            <v>3.7011000000000001E-3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3.7011000000000001E-3</v>
          </cell>
          <cell r="L779">
            <v>0</v>
          </cell>
        </row>
        <row r="780">
          <cell r="A780">
            <v>7550000</v>
          </cell>
          <cell r="B780" t="str">
            <v>Telephone Expenses - Residential</v>
          </cell>
          <cell r="C780">
            <v>0</v>
          </cell>
          <cell r="D780">
            <v>4.49904E-2</v>
          </cell>
          <cell r="E780">
            <v>2.6675422999999997E-2</v>
          </cell>
          <cell r="F780">
            <v>2.189397E-3</v>
          </cell>
          <cell r="G780">
            <v>4.0468366999999998E-2</v>
          </cell>
          <cell r="H780">
            <v>0</v>
          </cell>
          <cell r="I780">
            <v>0</v>
          </cell>
          <cell r="J780">
            <v>0</v>
          </cell>
          <cell r="K780">
            <v>0.114323587</v>
          </cell>
          <cell r="L780">
            <v>0</v>
          </cell>
        </row>
        <row r="781">
          <cell r="A781">
            <v>7550500</v>
          </cell>
          <cell r="B781" t="str">
            <v>Telephone Expenses - Office</v>
          </cell>
          <cell r="C781">
            <v>1.538306535</v>
          </cell>
          <cell r="D781">
            <v>0.46135271999999999</v>
          </cell>
          <cell r="E781">
            <v>0.27568905899999996</v>
          </cell>
          <cell r="F781">
            <v>3.5700726000000002E-2</v>
          </cell>
          <cell r="G781">
            <v>1.007644515</v>
          </cell>
          <cell r="H781">
            <v>0</v>
          </cell>
          <cell r="I781">
            <v>0</v>
          </cell>
          <cell r="J781">
            <v>0</v>
          </cell>
          <cell r="K781">
            <v>3.3186935550000003</v>
          </cell>
          <cell r="L781">
            <v>0</v>
          </cell>
        </row>
        <row r="782">
          <cell r="A782">
            <v>7550600</v>
          </cell>
          <cell r="B782" t="str">
            <v>Telephone Expenses - Lease Line and Airtime charge</v>
          </cell>
          <cell r="C782">
            <v>0</v>
          </cell>
          <cell r="D782">
            <v>0</v>
          </cell>
          <cell r="E782">
            <v>4.5253000000000002E-2</v>
          </cell>
          <cell r="F782">
            <v>0</v>
          </cell>
          <cell r="G782">
            <v>5.4500000000000003E-5</v>
          </cell>
          <cell r="H782">
            <v>0</v>
          </cell>
          <cell r="I782">
            <v>0</v>
          </cell>
          <cell r="J782">
            <v>0</v>
          </cell>
          <cell r="K782">
            <v>4.5307500000000001E-2</v>
          </cell>
          <cell r="L782">
            <v>0</v>
          </cell>
        </row>
        <row r="783">
          <cell r="A783">
            <v>7552000</v>
          </cell>
          <cell r="B783" t="str">
            <v>Electricity Expenses - Office</v>
          </cell>
          <cell r="C783">
            <v>0.114316694</v>
          </cell>
          <cell r="D783">
            <v>0</v>
          </cell>
          <cell r="E783">
            <v>0</v>
          </cell>
          <cell r="F783">
            <v>0</v>
          </cell>
          <cell r="G783">
            <v>0.95585123100000002</v>
          </cell>
          <cell r="H783">
            <v>0</v>
          </cell>
          <cell r="I783">
            <v>0</v>
          </cell>
          <cell r="J783">
            <v>0</v>
          </cell>
          <cell r="K783">
            <v>1.070167925</v>
          </cell>
          <cell r="L783">
            <v>0</v>
          </cell>
        </row>
        <row r="784">
          <cell r="A784">
            <v>7552100</v>
          </cell>
          <cell r="B784" t="str">
            <v>Electricity Expenses - Residence</v>
          </cell>
          <cell r="C784">
            <v>0.19670868799999999</v>
          </cell>
          <cell r="D784">
            <v>1.9149999999999999E-4</v>
          </cell>
          <cell r="E784">
            <v>0</v>
          </cell>
          <cell r="F784">
            <v>0</v>
          </cell>
          <cell r="G784">
            <v>2.1039694000000001E-2</v>
          </cell>
          <cell r="H784">
            <v>0</v>
          </cell>
          <cell r="I784">
            <v>0</v>
          </cell>
          <cell r="J784">
            <v>0</v>
          </cell>
          <cell r="K784">
            <v>0.21793988199999997</v>
          </cell>
          <cell r="L784">
            <v>0</v>
          </cell>
        </row>
        <row r="785">
          <cell r="A785">
            <v>7553000</v>
          </cell>
          <cell r="B785" t="str">
            <v>Water Expenses</v>
          </cell>
          <cell r="C785">
            <v>4.9664471000000002E-2</v>
          </cell>
          <cell r="D785">
            <v>1.1200207</v>
          </cell>
          <cell r="E785">
            <v>5.9230199999999997E-2</v>
          </cell>
          <cell r="F785">
            <v>1.328E-4</v>
          </cell>
          <cell r="G785">
            <v>2.8790179999999999E-2</v>
          </cell>
          <cell r="H785">
            <v>0</v>
          </cell>
          <cell r="I785">
            <v>0</v>
          </cell>
          <cell r="J785">
            <v>0</v>
          </cell>
          <cell r="K785">
            <v>1.257838351</v>
          </cell>
          <cell r="L785">
            <v>0</v>
          </cell>
        </row>
        <row r="786">
          <cell r="A786">
            <v>7555000</v>
          </cell>
          <cell r="B786" t="str">
            <v>Printing &amp; Stationery</v>
          </cell>
          <cell r="C786">
            <v>0.29132285899999999</v>
          </cell>
          <cell r="D786">
            <v>0.26796982999999996</v>
          </cell>
          <cell r="E786">
            <v>0.44650355899999999</v>
          </cell>
          <cell r="F786">
            <v>2.5480609999999999E-3</v>
          </cell>
          <cell r="G786">
            <v>0.45121302000000002</v>
          </cell>
          <cell r="H786">
            <v>5.9400000000000002E-4</v>
          </cell>
          <cell r="I786">
            <v>0</v>
          </cell>
          <cell r="J786">
            <v>0</v>
          </cell>
          <cell r="K786">
            <v>1.4601513289999999</v>
          </cell>
          <cell r="L786">
            <v>0</v>
          </cell>
        </row>
        <row r="787">
          <cell r="A787">
            <v>7560000</v>
          </cell>
          <cell r="B787" t="str">
            <v>Donation To Charitable Trust</v>
          </cell>
          <cell r="C787">
            <v>0</v>
          </cell>
          <cell r="D787">
            <v>0.1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0.1</v>
          </cell>
          <cell r="L787">
            <v>0</v>
          </cell>
        </row>
        <row r="788">
          <cell r="A788">
            <v>7560900</v>
          </cell>
          <cell r="B788" t="str">
            <v>Donation To Others</v>
          </cell>
          <cell r="C788">
            <v>0</v>
          </cell>
          <cell r="D788">
            <v>4.0500000000000001E-2</v>
          </cell>
          <cell r="E788">
            <v>0</v>
          </cell>
          <cell r="F788">
            <v>0</v>
          </cell>
          <cell r="G788">
            <v>3.5099999999999999E-2</v>
          </cell>
          <cell r="H788">
            <v>4.616E-2</v>
          </cell>
          <cell r="I788">
            <v>0</v>
          </cell>
          <cell r="J788">
            <v>0</v>
          </cell>
          <cell r="K788">
            <v>0.12175999999999999</v>
          </cell>
          <cell r="L788">
            <v>0</v>
          </cell>
        </row>
        <row r="789">
          <cell r="A789">
            <v>7565090</v>
          </cell>
          <cell r="B789" t="str">
            <v>Stamp Duty on Loans/ Mortgages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5.3499999999999999E-2</v>
          </cell>
          <cell r="I789">
            <v>0</v>
          </cell>
          <cell r="J789">
            <v>0</v>
          </cell>
          <cell r="K789">
            <v>5.3499999999999999E-2</v>
          </cell>
          <cell r="L789">
            <v>0</v>
          </cell>
        </row>
        <row r="790">
          <cell r="A790">
            <v>7570000</v>
          </cell>
          <cell r="B790" t="str">
            <v>Service Tax Paid - Expenses</v>
          </cell>
          <cell r="C790">
            <v>0.408449375</v>
          </cell>
          <cell r="D790">
            <v>0.93022126300000008</v>
          </cell>
          <cell r="E790">
            <v>1.5600757510000001</v>
          </cell>
          <cell r="F790">
            <v>2.2979775000000001E-2</v>
          </cell>
          <cell r="G790">
            <v>0.23813590899999998</v>
          </cell>
          <cell r="H790">
            <v>0</v>
          </cell>
          <cell r="I790">
            <v>2.6072580000000003E-3</v>
          </cell>
          <cell r="J790">
            <v>0</v>
          </cell>
          <cell r="K790">
            <v>3.1624693310000001</v>
          </cell>
          <cell r="L790">
            <v>0</v>
          </cell>
        </row>
        <row r="791">
          <cell r="A791">
            <v>7575000</v>
          </cell>
          <cell r="B791" t="str">
            <v>Books &amp; Periodicals</v>
          </cell>
          <cell r="C791">
            <v>1.4990844E-2</v>
          </cell>
          <cell r="D791">
            <v>0.10590001200000002</v>
          </cell>
          <cell r="E791">
            <v>5.6861900999999999E-2</v>
          </cell>
          <cell r="F791">
            <v>1.7350499999999999E-3</v>
          </cell>
          <cell r="G791">
            <v>4.5794470000000004E-2</v>
          </cell>
          <cell r="H791">
            <v>1.05E-4</v>
          </cell>
          <cell r="I791">
            <v>0</v>
          </cell>
          <cell r="J791">
            <v>0</v>
          </cell>
          <cell r="K791">
            <v>0.225387277</v>
          </cell>
          <cell r="L791">
            <v>0</v>
          </cell>
        </row>
        <row r="792">
          <cell r="A792">
            <v>7575010</v>
          </cell>
          <cell r="B792" t="str">
            <v>Subscription Fees</v>
          </cell>
          <cell r="C792">
            <v>0.188328369</v>
          </cell>
          <cell r="D792">
            <v>3.4692899999999999E-2</v>
          </cell>
          <cell r="E792">
            <v>2.8627000000000001E-3</v>
          </cell>
          <cell r="F792">
            <v>7.5000000000000002E-4</v>
          </cell>
          <cell r="G792">
            <v>1.956532704</v>
          </cell>
          <cell r="H792">
            <v>-2.0000000000000001E-4</v>
          </cell>
          <cell r="I792">
            <v>0</v>
          </cell>
          <cell r="J792">
            <v>0</v>
          </cell>
          <cell r="K792">
            <v>2.1829666730000001</v>
          </cell>
          <cell r="L792">
            <v>0</v>
          </cell>
        </row>
        <row r="793">
          <cell r="A793">
            <v>7575020</v>
          </cell>
          <cell r="B793" t="str">
            <v>Seminar Fees &amp; Training Expenses</v>
          </cell>
          <cell r="C793">
            <v>0.1158782</v>
          </cell>
          <cell r="D793">
            <v>0.15894423200000002</v>
          </cell>
          <cell r="E793">
            <v>0.41697339999999999</v>
          </cell>
          <cell r="F793">
            <v>3.8499999999999998E-4</v>
          </cell>
          <cell r="G793">
            <v>0.79019197600000002</v>
          </cell>
          <cell r="H793">
            <v>0</v>
          </cell>
          <cell r="I793">
            <v>0</v>
          </cell>
          <cell r="J793">
            <v>0</v>
          </cell>
          <cell r="K793">
            <v>1.482372808</v>
          </cell>
          <cell r="L793">
            <v>0</v>
          </cell>
        </row>
        <row r="794">
          <cell r="A794">
            <v>7575030</v>
          </cell>
          <cell r="B794" t="str">
            <v>Transit Flat Expenses</v>
          </cell>
          <cell r="C794">
            <v>0</v>
          </cell>
          <cell r="D794">
            <v>0</v>
          </cell>
          <cell r="E794">
            <v>0</v>
          </cell>
          <cell r="F794">
            <v>3.6499999999999998E-4</v>
          </cell>
          <cell r="G794">
            <v>2.3346700000000001E-2</v>
          </cell>
          <cell r="H794">
            <v>0</v>
          </cell>
          <cell r="I794">
            <v>0</v>
          </cell>
          <cell r="J794">
            <v>0</v>
          </cell>
          <cell r="K794">
            <v>2.3711699999999999E-2</v>
          </cell>
          <cell r="L794">
            <v>0</v>
          </cell>
        </row>
        <row r="795">
          <cell r="A795">
            <v>7575040</v>
          </cell>
          <cell r="B795" t="str">
            <v>Guest House Expenses</v>
          </cell>
          <cell r="C795">
            <v>0.14686221100000002</v>
          </cell>
          <cell r="D795">
            <v>2.58385E-2</v>
          </cell>
          <cell r="E795">
            <v>0.36214637799999999</v>
          </cell>
          <cell r="F795">
            <v>0</v>
          </cell>
          <cell r="G795">
            <v>0.218387685</v>
          </cell>
          <cell r="H795">
            <v>0</v>
          </cell>
          <cell r="I795">
            <v>0</v>
          </cell>
          <cell r="J795">
            <v>0</v>
          </cell>
          <cell r="K795">
            <v>0.75323477400000005</v>
          </cell>
          <cell r="L795">
            <v>0</v>
          </cell>
        </row>
        <row r="796">
          <cell r="A796">
            <v>7575050</v>
          </cell>
          <cell r="B796" t="str">
            <v>Entertainment Expenses</v>
          </cell>
          <cell r="C796">
            <v>1.3362799999999999E-2</v>
          </cell>
          <cell r="D796">
            <v>0</v>
          </cell>
          <cell r="E796">
            <v>0.1995209</v>
          </cell>
          <cell r="F796">
            <v>1.3750000000000001E-4</v>
          </cell>
          <cell r="G796">
            <v>3.7086508000000004E-2</v>
          </cell>
          <cell r="H796">
            <v>0</v>
          </cell>
          <cell r="I796">
            <v>0</v>
          </cell>
          <cell r="J796">
            <v>0</v>
          </cell>
          <cell r="K796">
            <v>0.25010770799999998</v>
          </cell>
          <cell r="L796">
            <v>0</v>
          </cell>
        </row>
        <row r="797">
          <cell r="A797">
            <v>7575060</v>
          </cell>
          <cell r="B797" t="str">
            <v>Security Expenses</v>
          </cell>
          <cell r="C797">
            <v>1.8150535440000002</v>
          </cell>
          <cell r="D797">
            <v>2.014997814</v>
          </cell>
          <cell r="E797">
            <v>1.898571996</v>
          </cell>
          <cell r="F797">
            <v>0.11105</v>
          </cell>
          <cell r="G797">
            <v>2.0089807999999997E-2</v>
          </cell>
          <cell r="H797">
            <v>0</v>
          </cell>
          <cell r="I797">
            <v>0</v>
          </cell>
          <cell r="J797">
            <v>0</v>
          </cell>
          <cell r="K797">
            <v>5.8597631620000001</v>
          </cell>
          <cell r="L797">
            <v>0</v>
          </cell>
        </row>
        <row r="798">
          <cell r="A798">
            <v>7575070</v>
          </cell>
          <cell r="B798" t="str">
            <v>Pollution Control Expenses</v>
          </cell>
          <cell r="C798">
            <v>0.14715957700000001</v>
          </cell>
          <cell r="D798">
            <v>0.1447222</v>
          </cell>
          <cell r="E798">
            <v>0</v>
          </cell>
          <cell r="F798">
            <v>2.66E-3</v>
          </cell>
          <cell r="G798">
            <v>6.3500000000000001E-2</v>
          </cell>
          <cell r="H798">
            <v>0</v>
          </cell>
          <cell r="I798">
            <v>0</v>
          </cell>
          <cell r="J798">
            <v>0</v>
          </cell>
          <cell r="K798">
            <v>0.35804177700000001</v>
          </cell>
          <cell r="L798">
            <v>0</v>
          </cell>
        </row>
        <row r="799">
          <cell r="A799">
            <v>7575080</v>
          </cell>
          <cell r="B799" t="str">
            <v>Horticulture Expenses</v>
          </cell>
          <cell r="C799">
            <v>5.6711000000000001E-3</v>
          </cell>
          <cell r="D799">
            <v>0.58597613100000001</v>
          </cell>
          <cell r="E799">
            <v>0.69212602699999992</v>
          </cell>
          <cell r="F799">
            <v>0</v>
          </cell>
          <cell r="G799">
            <v>1.4698000000000001E-3</v>
          </cell>
          <cell r="H799">
            <v>0</v>
          </cell>
          <cell r="I799">
            <v>0</v>
          </cell>
          <cell r="J799">
            <v>0</v>
          </cell>
          <cell r="K799">
            <v>1.285243058</v>
          </cell>
          <cell r="L799">
            <v>0</v>
          </cell>
        </row>
        <row r="800">
          <cell r="A800">
            <v>7575090</v>
          </cell>
          <cell r="B800" t="str">
            <v>Recruitment Expenses</v>
          </cell>
          <cell r="C800">
            <v>1.8173999999999999E-2</v>
          </cell>
          <cell r="D800">
            <v>0.11062</v>
          </cell>
          <cell r="E800">
            <v>4.5000000000000001E-6</v>
          </cell>
          <cell r="F800">
            <v>0</v>
          </cell>
          <cell r="G800">
            <v>5.7444999999999996E-3</v>
          </cell>
          <cell r="H800">
            <v>0</v>
          </cell>
          <cell r="I800">
            <v>0</v>
          </cell>
          <cell r="J800">
            <v>0</v>
          </cell>
          <cell r="K800">
            <v>0.134543</v>
          </cell>
          <cell r="L800">
            <v>0</v>
          </cell>
        </row>
        <row r="801">
          <cell r="A801">
            <v>7575100</v>
          </cell>
          <cell r="B801" t="str">
            <v>Advertisement Expenses - General</v>
          </cell>
          <cell r="C801">
            <v>3.0376999999999999E-3</v>
          </cell>
          <cell r="D801">
            <v>1.2613889999999999E-2</v>
          </cell>
          <cell r="E801">
            <v>8.5749999999999993E-3</v>
          </cell>
          <cell r="F801">
            <v>5.7599999999999997E-5</v>
          </cell>
          <cell r="G801">
            <v>0.28693254100000004</v>
          </cell>
          <cell r="H801">
            <v>0</v>
          </cell>
          <cell r="I801">
            <v>0</v>
          </cell>
          <cell r="J801">
            <v>0</v>
          </cell>
          <cell r="K801">
            <v>0.31121673100000002</v>
          </cell>
          <cell r="L801">
            <v>0</v>
          </cell>
        </row>
        <row r="802">
          <cell r="A802">
            <v>7575110</v>
          </cell>
          <cell r="B802" t="str">
            <v>Penalties &amp; Fines</v>
          </cell>
          <cell r="C802">
            <v>0</v>
          </cell>
          <cell r="D802">
            <v>0</v>
          </cell>
          <cell r="E802">
            <v>0</v>
          </cell>
          <cell r="F802">
            <v>1.119E-3</v>
          </cell>
          <cell r="G802">
            <v>3.4180000000000001E-4</v>
          </cell>
          <cell r="H802">
            <v>0</v>
          </cell>
          <cell r="I802">
            <v>0</v>
          </cell>
          <cell r="J802">
            <v>0</v>
          </cell>
          <cell r="K802">
            <v>1.4607999999999999E-3</v>
          </cell>
          <cell r="L802">
            <v>0</v>
          </cell>
        </row>
        <row r="803">
          <cell r="A803">
            <v>7575120</v>
          </cell>
          <cell r="B803" t="str">
            <v>Misc Exp at AGM/EGM, Merger&amp;Listing Fee/ROC Exp</v>
          </cell>
          <cell r="C803">
            <v>0</v>
          </cell>
          <cell r="D803">
            <v>8.3379999999999999E-4</v>
          </cell>
          <cell r="E803">
            <v>0</v>
          </cell>
          <cell r="F803">
            <v>0</v>
          </cell>
          <cell r="G803">
            <v>0.1153575</v>
          </cell>
          <cell r="H803">
            <v>1.4819199999999999E-2</v>
          </cell>
          <cell r="I803">
            <v>0</v>
          </cell>
          <cell r="J803">
            <v>0</v>
          </cell>
          <cell r="K803">
            <v>0.1310105</v>
          </cell>
          <cell r="L803">
            <v>0</v>
          </cell>
        </row>
        <row r="804">
          <cell r="A804">
            <v>7575160</v>
          </cell>
          <cell r="B804" t="str">
            <v>Sitting Fees - Directors</v>
          </cell>
          <cell r="C804">
            <v>-1E-3</v>
          </cell>
          <cell r="D804">
            <v>0</v>
          </cell>
          <cell r="E804">
            <v>0</v>
          </cell>
          <cell r="F804">
            <v>0</v>
          </cell>
          <cell r="G804">
            <v>0.1017</v>
          </cell>
          <cell r="H804">
            <v>0</v>
          </cell>
          <cell r="I804">
            <v>0</v>
          </cell>
          <cell r="J804">
            <v>0</v>
          </cell>
          <cell r="K804">
            <v>0.1007</v>
          </cell>
          <cell r="L804">
            <v>0</v>
          </cell>
        </row>
        <row r="805">
          <cell r="A805">
            <v>7575170</v>
          </cell>
          <cell r="B805" t="str">
            <v>Social Welfare Expenses</v>
          </cell>
          <cell r="C805">
            <v>1.8786799999999999E-2</v>
          </cell>
          <cell r="D805">
            <v>1.1057440999999999</v>
          </cell>
          <cell r="E805">
            <v>0.68567326500000003</v>
          </cell>
          <cell r="F805">
            <v>0</v>
          </cell>
          <cell r="G805">
            <v>6.6280000000000002E-3</v>
          </cell>
          <cell r="H805">
            <v>0</v>
          </cell>
          <cell r="I805">
            <v>0</v>
          </cell>
          <cell r="J805">
            <v>0</v>
          </cell>
          <cell r="K805">
            <v>1.8168321649999999</v>
          </cell>
          <cell r="L805">
            <v>0</v>
          </cell>
        </row>
        <row r="806">
          <cell r="A806">
            <v>7575185</v>
          </cell>
          <cell r="B806" t="str">
            <v>Transfer Agent Fees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8.7173700000000007E-2</v>
          </cell>
          <cell r="H806">
            <v>0.14931330000000001</v>
          </cell>
          <cell r="I806">
            <v>0</v>
          </cell>
          <cell r="J806">
            <v>0</v>
          </cell>
          <cell r="K806">
            <v>0.236487</v>
          </cell>
          <cell r="L806">
            <v>0</v>
          </cell>
        </row>
        <row r="807">
          <cell r="A807">
            <v>7575191</v>
          </cell>
          <cell r="B807" t="str">
            <v>Commercial Paper - Stamp Charges</v>
          </cell>
          <cell r="C807">
            <v>0</v>
          </cell>
          <cell r="D807">
            <v>3.5E-4</v>
          </cell>
          <cell r="E807">
            <v>0</v>
          </cell>
          <cell r="F807">
            <v>0</v>
          </cell>
          <cell r="G807">
            <v>0</v>
          </cell>
          <cell r="H807">
            <v>0.80549999999999999</v>
          </cell>
          <cell r="I807">
            <v>0</v>
          </cell>
          <cell r="J807">
            <v>0</v>
          </cell>
          <cell r="K807">
            <v>0.80584999999999996</v>
          </cell>
          <cell r="L807">
            <v>0</v>
          </cell>
        </row>
        <row r="808">
          <cell r="A808">
            <v>7575200</v>
          </cell>
          <cell r="B808" t="str">
            <v>Gifts, Compliments &amp; Social Prog Spons.</v>
          </cell>
          <cell r="C808">
            <v>0</v>
          </cell>
          <cell r="D808">
            <v>3.0816900000000001E-2</v>
          </cell>
          <cell r="E808">
            <v>-2E-8</v>
          </cell>
          <cell r="F808">
            <v>0</v>
          </cell>
          <cell r="G808">
            <v>4.45E-3</v>
          </cell>
          <cell r="H808">
            <v>0</v>
          </cell>
          <cell r="I808">
            <v>0</v>
          </cell>
          <cell r="J808">
            <v>0</v>
          </cell>
          <cell r="K808">
            <v>3.526688E-2</v>
          </cell>
          <cell r="L808">
            <v>0</v>
          </cell>
        </row>
        <row r="809">
          <cell r="A809">
            <v>7575205</v>
          </cell>
          <cell r="B809" t="str">
            <v>Brokerage &amp; Commission - Finance Trans.</v>
          </cell>
          <cell r="C809">
            <v>5.0000000000000002E-5</v>
          </cell>
          <cell r="D809">
            <v>13.0915746</v>
          </cell>
          <cell r="E809">
            <v>0.10108200000000001</v>
          </cell>
          <cell r="F809">
            <v>0</v>
          </cell>
          <cell r="G809">
            <v>6.1006900000000003E-2</v>
          </cell>
          <cell r="H809">
            <v>2.4991300000000001E-2</v>
          </cell>
          <cell r="I809">
            <v>0</v>
          </cell>
          <cell r="J809">
            <v>0</v>
          </cell>
          <cell r="K809">
            <v>13.2787048</v>
          </cell>
          <cell r="L809">
            <v>0</v>
          </cell>
        </row>
        <row r="810">
          <cell r="A810">
            <v>7575800</v>
          </cell>
          <cell r="B810" t="str">
            <v>Rounding Off Differences</v>
          </cell>
          <cell r="C810">
            <v>2.019222E-2</v>
          </cell>
          <cell r="D810">
            <v>2.3806500000000001E-4</v>
          </cell>
          <cell r="E810">
            <v>-3.70307E-4</v>
          </cell>
          <cell r="F810">
            <v>1.3716999999999999E-5</v>
          </cell>
          <cell r="G810">
            <v>-7.5731999999999999E-5</v>
          </cell>
          <cell r="H810">
            <v>1.6E-7</v>
          </cell>
          <cell r="I810">
            <v>1.8099999999999999E-7</v>
          </cell>
          <cell r="J810">
            <v>0</v>
          </cell>
          <cell r="K810">
            <v>1.9998304000000001E-2</v>
          </cell>
          <cell r="L810">
            <v>0</v>
          </cell>
        </row>
        <row r="811">
          <cell r="A811">
            <v>7575900</v>
          </cell>
          <cell r="B811" t="str">
            <v>Other Miscellaneous Expenses</v>
          </cell>
          <cell r="C811">
            <v>-8.6197435000000003E-2</v>
          </cell>
          <cell r="D811">
            <v>8.2867067000000003E-2</v>
          </cell>
          <cell r="E811">
            <v>0.164899777</v>
          </cell>
          <cell r="F811">
            <v>1.6587412999999999E-2</v>
          </cell>
          <cell r="G811">
            <v>1.5205710880000001</v>
          </cell>
          <cell r="H811">
            <v>1.1828059E-2</v>
          </cell>
          <cell r="I811">
            <v>0</v>
          </cell>
          <cell r="J811">
            <v>0</v>
          </cell>
          <cell r="K811">
            <v>1.7105559690000001</v>
          </cell>
          <cell r="L811">
            <v>0</v>
          </cell>
        </row>
        <row r="812">
          <cell r="A812">
            <v>7575910</v>
          </cell>
          <cell r="B812" t="str">
            <v>Write Back of Miscellaneous Provisions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-1.0923E-5</v>
          </cell>
          <cell r="H812">
            <v>0</v>
          </cell>
          <cell r="I812">
            <v>0</v>
          </cell>
          <cell r="J812">
            <v>0</v>
          </cell>
          <cell r="K812">
            <v>-1.0923E-5</v>
          </cell>
          <cell r="L812">
            <v>0</v>
          </cell>
        </row>
        <row r="813">
          <cell r="A813">
            <v>7580000</v>
          </cell>
          <cell r="B813" t="str">
            <v>Wealth Tax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0.10124</v>
          </cell>
          <cell r="H813">
            <v>0</v>
          </cell>
          <cell r="I813">
            <v>0</v>
          </cell>
          <cell r="J813">
            <v>0</v>
          </cell>
          <cell r="K813">
            <v>0.10124</v>
          </cell>
          <cell r="L813">
            <v>0</v>
          </cell>
        </row>
        <row r="814">
          <cell r="A814">
            <v>7600000</v>
          </cell>
          <cell r="B814" t="str">
            <v>Realised Forex Loss - Settl of Crs</v>
          </cell>
          <cell r="C814">
            <v>0.31005663300000003</v>
          </cell>
          <cell r="D814">
            <v>0.21662594700000001</v>
          </cell>
          <cell r="E814">
            <v>0.55894167000000006</v>
          </cell>
          <cell r="F814">
            <v>3.030469E-3</v>
          </cell>
          <cell r="G814">
            <v>1.8686066000000001E-2</v>
          </cell>
          <cell r="H814">
            <v>1.3428867000000001E-2</v>
          </cell>
          <cell r="I814">
            <v>0</v>
          </cell>
          <cell r="J814">
            <v>0</v>
          </cell>
          <cell r="K814">
            <v>1.1207696519999999</v>
          </cell>
          <cell r="L814">
            <v>0</v>
          </cell>
        </row>
        <row r="815">
          <cell r="A815">
            <v>7600100</v>
          </cell>
          <cell r="B815" t="str">
            <v>Realised Forex Loss-Settlement of Debtors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8.3659546060000007</v>
          </cell>
          <cell r="H815">
            <v>0</v>
          </cell>
          <cell r="I815">
            <v>0</v>
          </cell>
          <cell r="J815">
            <v>0</v>
          </cell>
          <cell r="K815">
            <v>8.3659546060000007</v>
          </cell>
          <cell r="L815">
            <v>0</v>
          </cell>
        </row>
        <row r="816">
          <cell r="A816">
            <v>7600200</v>
          </cell>
          <cell r="B816" t="str">
            <v>Realised Forex Loss-Repayment of Loans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1.974</v>
          </cell>
          <cell r="I816">
            <v>0</v>
          </cell>
          <cell r="J816">
            <v>0</v>
          </cell>
          <cell r="K816">
            <v>1.974</v>
          </cell>
          <cell r="L816">
            <v>0</v>
          </cell>
        </row>
        <row r="817">
          <cell r="A817">
            <v>7600400</v>
          </cell>
          <cell r="B817" t="str">
            <v>Realised Forex Loss-Swap</v>
          </cell>
          <cell r="C817">
            <v>0</v>
          </cell>
          <cell r="D817">
            <v>1.4065585</v>
          </cell>
          <cell r="E817">
            <v>0</v>
          </cell>
          <cell r="F817">
            <v>0</v>
          </cell>
          <cell r="G817">
            <v>7.5350000000000005E-4</v>
          </cell>
          <cell r="H817">
            <v>0</v>
          </cell>
          <cell r="I817">
            <v>0</v>
          </cell>
          <cell r="J817">
            <v>0</v>
          </cell>
          <cell r="K817">
            <v>1.4073119999999999</v>
          </cell>
          <cell r="L817">
            <v>0</v>
          </cell>
        </row>
        <row r="818">
          <cell r="A818">
            <v>7605000</v>
          </cell>
          <cell r="B818" t="str">
            <v>Unrealised Forex Loss-Revaluation of Creditors</v>
          </cell>
          <cell r="C818">
            <v>0</v>
          </cell>
          <cell r="D818">
            <v>0</v>
          </cell>
          <cell r="E818">
            <v>0.101898602</v>
          </cell>
          <cell r="F818">
            <v>0</v>
          </cell>
          <cell r="G818">
            <v>0</v>
          </cell>
          <cell r="H818">
            <v>3.8870000000000002E-4</v>
          </cell>
          <cell r="I818">
            <v>0</v>
          </cell>
          <cell r="J818">
            <v>0</v>
          </cell>
          <cell r="K818">
            <v>0.102287302</v>
          </cell>
          <cell r="L818">
            <v>0</v>
          </cell>
        </row>
        <row r="819">
          <cell r="A819">
            <v>7605100</v>
          </cell>
          <cell r="B819" t="str">
            <v>Unrealised Forex Loss-Revaluation of Debtors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7.775411684999999</v>
          </cell>
          <cell r="H819">
            <v>0</v>
          </cell>
          <cell r="I819">
            <v>0</v>
          </cell>
          <cell r="J819">
            <v>0</v>
          </cell>
          <cell r="K819">
            <v>7.775411684999999</v>
          </cell>
          <cell r="L819">
            <v>0</v>
          </cell>
        </row>
        <row r="820">
          <cell r="A820">
            <v>7700000</v>
          </cell>
          <cell r="B820" t="str">
            <v>Loss On Sale / Discarding Of Assets</v>
          </cell>
          <cell r="C820">
            <v>0</v>
          </cell>
          <cell r="D820">
            <v>0</v>
          </cell>
          <cell r="E820">
            <v>0</v>
          </cell>
          <cell r="F820">
            <v>0.80003776699999996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0.80003776699999996</v>
          </cell>
          <cell r="L820">
            <v>0</v>
          </cell>
        </row>
        <row r="821">
          <cell r="A821">
            <v>7710000</v>
          </cell>
          <cell r="B821" t="str">
            <v>Bad Debts Written Off</v>
          </cell>
          <cell r="C821">
            <v>5.9999999999999997E-7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5.9999999999999997E-7</v>
          </cell>
          <cell r="L821">
            <v>0</v>
          </cell>
        </row>
        <row r="822">
          <cell r="A822">
            <v>7720000</v>
          </cell>
          <cell r="B822" t="str">
            <v>Provision for Doubtful Debts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35.6205742</v>
          </cell>
          <cell r="H822">
            <v>0</v>
          </cell>
          <cell r="I822">
            <v>0</v>
          </cell>
          <cell r="J822">
            <v>0</v>
          </cell>
          <cell r="K822">
            <v>35.6205742</v>
          </cell>
          <cell r="L822">
            <v>0</v>
          </cell>
        </row>
        <row r="823">
          <cell r="A823">
            <v>7720300</v>
          </cell>
          <cell r="B823" t="str">
            <v>Provision for Doubtful Advances</v>
          </cell>
          <cell r="C823">
            <v>0.9935001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0.9935001</v>
          </cell>
          <cell r="L823">
            <v>0</v>
          </cell>
        </row>
        <row r="824">
          <cell r="A824">
            <v>8000000</v>
          </cell>
          <cell r="B824" t="str">
            <v>Int On Secured Debentures-Non Convertible-INR</v>
          </cell>
          <cell r="C824">
            <v>0</v>
          </cell>
          <cell r="D824">
            <v>51.566641500000003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51.566641500000003</v>
          </cell>
          <cell r="L824">
            <v>0</v>
          </cell>
        </row>
        <row r="825">
          <cell r="A825">
            <v>8020000</v>
          </cell>
          <cell r="B825" t="str">
            <v>Int On Secured Term Loans fm Banks-INR</v>
          </cell>
          <cell r="C825">
            <v>0</v>
          </cell>
          <cell r="D825">
            <v>24.606252397999999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24.606252397999999</v>
          </cell>
          <cell r="L825">
            <v>0</v>
          </cell>
        </row>
        <row r="826">
          <cell r="A826">
            <v>8020500</v>
          </cell>
          <cell r="B826" t="str">
            <v>Int On Secured Term Loans fm Banks-FC</v>
          </cell>
          <cell r="C826">
            <v>0</v>
          </cell>
          <cell r="D826">
            <v>12.475186745</v>
          </cell>
          <cell r="E826">
            <v>1.18469055</v>
          </cell>
          <cell r="F826">
            <v>0</v>
          </cell>
          <cell r="G826">
            <v>0</v>
          </cell>
          <cell r="H826">
            <v>4.7722812000000001</v>
          </cell>
          <cell r="I826">
            <v>0</v>
          </cell>
          <cell r="J826">
            <v>0</v>
          </cell>
          <cell r="K826">
            <v>18.432158494999999</v>
          </cell>
          <cell r="L826">
            <v>0</v>
          </cell>
        </row>
        <row r="827">
          <cell r="A827">
            <v>8025600</v>
          </cell>
          <cell r="B827" t="str">
            <v>Int On Secured Housing Loans fm Finl Inst-INR</v>
          </cell>
          <cell r="C827">
            <v>0</v>
          </cell>
          <cell r="D827">
            <v>4.1252215999999997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4.1252215999999997</v>
          </cell>
          <cell r="L827">
            <v>0</v>
          </cell>
        </row>
        <row r="828">
          <cell r="A828">
            <v>8035000</v>
          </cell>
          <cell r="B828" t="str">
            <v>Interest On Packing Credit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1.075910363</v>
          </cell>
          <cell r="I828">
            <v>0</v>
          </cell>
          <cell r="J828">
            <v>0</v>
          </cell>
          <cell r="K828">
            <v>1.075910363</v>
          </cell>
          <cell r="L828">
            <v>0</v>
          </cell>
        </row>
        <row r="829">
          <cell r="A829">
            <v>8035100</v>
          </cell>
          <cell r="B829" t="str">
            <v>Interest On Bills Discounted</v>
          </cell>
          <cell r="C829">
            <v>7.3805439E-2</v>
          </cell>
          <cell r="D829">
            <v>0.14715381200000002</v>
          </cell>
          <cell r="E829">
            <v>0</v>
          </cell>
          <cell r="F829">
            <v>0</v>
          </cell>
          <cell r="G829">
            <v>1.3021180000000001E-3</v>
          </cell>
          <cell r="H829">
            <v>0.70307935099999996</v>
          </cell>
          <cell r="I829">
            <v>0</v>
          </cell>
          <cell r="J829">
            <v>0</v>
          </cell>
          <cell r="K829">
            <v>0.92534071999999989</v>
          </cell>
          <cell r="L829">
            <v>0</v>
          </cell>
        </row>
        <row r="830">
          <cell r="A830">
            <v>8035200</v>
          </cell>
          <cell r="B830" t="str">
            <v>Int On Bank Cash Credit Accounts</v>
          </cell>
          <cell r="C830">
            <v>1.6819352620000001</v>
          </cell>
          <cell r="D830">
            <v>0.36067560799999998</v>
          </cell>
          <cell r="E830">
            <v>0.20269905900000001</v>
          </cell>
          <cell r="F830">
            <v>1.4685712E-2</v>
          </cell>
          <cell r="G830">
            <v>0.49419777199999998</v>
          </cell>
          <cell r="H830">
            <v>0.82723570800000001</v>
          </cell>
          <cell r="I830">
            <v>0</v>
          </cell>
          <cell r="J830">
            <v>0</v>
          </cell>
          <cell r="K830">
            <v>3.5814291210000002</v>
          </cell>
          <cell r="L830">
            <v>0</v>
          </cell>
        </row>
        <row r="831">
          <cell r="A831">
            <v>8035400</v>
          </cell>
          <cell r="B831" t="str">
            <v>Int On Buyers' Credit</v>
          </cell>
          <cell r="C831">
            <v>0</v>
          </cell>
          <cell r="D831">
            <v>0.84523160600000002</v>
          </cell>
          <cell r="E831">
            <v>0.57415254699999996</v>
          </cell>
          <cell r="F831">
            <v>0</v>
          </cell>
          <cell r="G831">
            <v>0</v>
          </cell>
          <cell r="H831">
            <v>0.41206608500000003</v>
          </cell>
          <cell r="I831">
            <v>0</v>
          </cell>
          <cell r="J831">
            <v>0</v>
          </cell>
          <cell r="K831">
            <v>1.831450238</v>
          </cell>
          <cell r="L831">
            <v>0</v>
          </cell>
        </row>
        <row r="832">
          <cell r="A832">
            <v>8070000</v>
          </cell>
          <cell r="B832" t="str">
            <v>Int On Unsec.ST Loans fm Banks-CP Disc. Charges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18.463590234999998</v>
          </cell>
          <cell r="I832">
            <v>0</v>
          </cell>
          <cell r="J832">
            <v>0</v>
          </cell>
          <cell r="K832">
            <v>18.463590234999998</v>
          </cell>
          <cell r="L832">
            <v>0</v>
          </cell>
        </row>
        <row r="833">
          <cell r="A833">
            <v>8095000</v>
          </cell>
          <cell r="B833" t="str">
            <v>Int On Fixed Deposits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9.5060576870000002</v>
          </cell>
          <cell r="I833">
            <v>0</v>
          </cell>
          <cell r="J833">
            <v>0</v>
          </cell>
          <cell r="K833">
            <v>9.5060576870000002</v>
          </cell>
          <cell r="L833">
            <v>0</v>
          </cell>
        </row>
        <row r="834">
          <cell r="A834">
            <v>8095750</v>
          </cell>
          <cell r="B834" t="str">
            <v>Interest on Leased Asset</v>
          </cell>
          <cell r="C834">
            <v>5.3005570999999998</v>
          </cell>
          <cell r="D834">
            <v>71.716270851999994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77.016827952</v>
          </cell>
          <cell r="L834">
            <v>0</v>
          </cell>
        </row>
        <row r="835">
          <cell r="A835">
            <v>8095800</v>
          </cell>
          <cell r="B835" t="str">
            <v>Interest on Excise Duty</v>
          </cell>
          <cell r="C835">
            <v>0.1728452</v>
          </cell>
          <cell r="D835">
            <v>0.49340420000000001</v>
          </cell>
          <cell r="E835">
            <v>3.9719000000000004E-3</v>
          </cell>
          <cell r="F835">
            <v>0</v>
          </cell>
          <cell r="G835">
            <v>0.10620889999999999</v>
          </cell>
          <cell r="H835">
            <v>0</v>
          </cell>
          <cell r="I835">
            <v>0</v>
          </cell>
          <cell r="J835">
            <v>0</v>
          </cell>
          <cell r="K835">
            <v>0.77643019999999996</v>
          </cell>
          <cell r="L835">
            <v>0</v>
          </cell>
        </row>
        <row r="836">
          <cell r="A836">
            <v>8095900</v>
          </cell>
          <cell r="B836" t="str">
            <v>Interest Paid - Others</v>
          </cell>
          <cell r="C836">
            <v>3.2275684</v>
          </cell>
          <cell r="D836">
            <v>8.8017899999999996E-2</v>
          </cell>
          <cell r="E836">
            <v>17.840936019000001</v>
          </cell>
          <cell r="F836">
            <v>0</v>
          </cell>
          <cell r="G836">
            <v>1.413338684</v>
          </cell>
          <cell r="H836">
            <v>51.458994130000001</v>
          </cell>
          <cell r="I836">
            <v>0</v>
          </cell>
          <cell r="J836">
            <v>0</v>
          </cell>
          <cell r="K836">
            <v>74.028855133000008</v>
          </cell>
          <cell r="L836">
            <v>0</v>
          </cell>
        </row>
        <row r="837">
          <cell r="A837">
            <v>8101000</v>
          </cell>
          <cell r="B837" t="str">
            <v>Depn. on Leasehold Land</v>
          </cell>
          <cell r="C837">
            <v>6.7392268999999991E-2</v>
          </cell>
          <cell r="D837">
            <v>0.136484471</v>
          </cell>
          <cell r="E837">
            <v>0.202864356</v>
          </cell>
          <cell r="F837">
            <v>2.2624463000000001E-2</v>
          </cell>
          <cell r="G837">
            <v>5.7703253000000003E-2</v>
          </cell>
          <cell r="H837">
            <v>0</v>
          </cell>
          <cell r="I837">
            <v>0</v>
          </cell>
          <cell r="J837">
            <v>0</v>
          </cell>
          <cell r="K837">
            <v>0.48706881200000002</v>
          </cell>
          <cell r="L837">
            <v>0</v>
          </cell>
        </row>
        <row r="838">
          <cell r="A838">
            <v>8103000</v>
          </cell>
          <cell r="B838" t="str">
            <v>Depn. on Railway Sidings</v>
          </cell>
          <cell r="C838">
            <v>2.3600000000000001E-5</v>
          </cell>
          <cell r="D838">
            <v>0</v>
          </cell>
          <cell r="E838">
            <v>9.5683198999999997E-2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9.5706798999999995E-2</v>
          </cell>
          <cell r="L838">
            <v>0</v>
          </cell>
        </row>
        <row r="839">
          <cell r="A839">
            <v>8105000</v>
          </cell>
          <cell r="B839" t="str">
            <v>Depn. on Buildings</v>
          </cell>
          <cell r="C839">
            <v>2.387648333</v>
          </cell>
          <cell r="D839">
            <v>5.7973855299999997</v>
          </cell>
          <cell r="E839">
            <v>3.304477828</v>
          </cell>
          <cell r="F839">
            <v>0.17049835500000002</v>
          </cell>
          <cell r="G839">
            <v>0.24283136299999999</v>
          </cell>
          <cell r="H839">
            <v>0</v>
          </cell>
          <cell r="I839">
            <v>0</v>
          </cell>
          <cell r="J839">
            <v>0</v>
          </cell>
          <cell r="K839">
            <v>11.902841409000001</v>
          </cell>
          <cell r="L839">
            <v>0</v>
          </cell>
        </row>
        <row r="840">
          <cell r="A840">
            <v>8106000</v>
          </cell>
          <cell r="B840" t="str">
            <v>Depn. on Plant &amp; Machinery</v>
          </cell>
          <cell r="C840">
            <v>47.644879394999997</v>
          </cell>
          <cell r="D840">
            <v>258.25876402099999</v>
          </cell>
          <cell r="E840">
            <v>139.42275532899998</v>
          </cell>
          <cell r="F840">
            <v>0.54791774800000004</v>
          </cell>
          <cell r="G840">
            <v>0.50207137099999999</v>
          </cell>
          <cell r="H840">
            <v>0</v>
          </cell>
          <cell r="I840">
            <v>0</v>
          </cell>
          <cell r="J840">
            <v>0</v>
          </cell>
          <cell r="K840">
            <v>446.37638786400004</v>
          </cell>
          <cell r="L840">
            <v>0</v>
          </cell>
        </row>
        <row r="841">
          <cell r="A841">
            <v>8107000</v>
          </cell>
          <cell r="B841" t="str">
            <v>Depn. on Electrical Installations</v>
          </cell>
          <cell r="C841">
            <v>0.28353022</v>
          </cell>
          <cell r="D841">
            <v>1.4066980000000001E-3</v>
          </cell>
          <cell r="E841">
            <v>-0.250794399</v>
          </cell>
          <cell r="F841">
            <v>0</v>
          </cell>
          <cell r="G841">
            <v>9.7782399999999997E-4</v>
          </cell>
          <cell r="H841">
            <v>0</v>
          </cell>
          <cell r="I841">
            <v>0</v>
          </cell>
          <cell r="J841">
            <v>0</v>
          </cell>
          <cell r="K841">
            <v>3.5120342999999998E-2</v>
          </cell>
          <cell r="L841">
            <v>0</v>
          </cell>
        </row>
        <row r="842">
          <cell r="A842">
            <v>8108000</v>
          </cell>
          <cell r="B842" t="str">
            <v>Depn. on Equipment</v>
          </cell>
          <cell r="C842">
            <v>1.130582663</v>
          </cell>
          <cell r="D842">
            <v>0.50116052799999999</v>
          </cell>
          <cell r="E842">
            <v>-0.15511581599999999</v>
          </cell>
          <cell r="F842">
            <v>0</v>
          </cell>
          <cell r="G842">
            <v>3.0185321000000001E-2</v>
          </cell>
          <cell r="H842">
            <v>0</v>
          </cell>
          <cell r="I842">
            <v>0</v>
          </cell>
          <cell r="J842">
            <v>0</v>
          </cell>
          <cell r="K842">
            <v>1.5068126960000001</v>
          </cell>
          <cell r="L842">
            <v>0</v>
          </cell>
        </row>
        <row r="843">
          <cell r="A843">
            <v>8109000</v>
          </cell>
          <cell r="B843" t="str">
            <v>Depn. on Furniture &amp; Fixtures</v>
          </cell>
          <cell r="C843">
            <v>1.7157017460000001</v>
          </cell>
          <cell r="D843">
            <v>0.35612894700000003</v>
          </cell>
          <cell r="E843">
            <v>0.282661779</v>
          </cell>
          <cell r="F843">
            <v>0.15328683300000001</v>
          </cell>
          <cell r="G843">
            <v>2.0084694249999999</v>
          </cell>
          <cell r="H843">
            <v>0</v>
          </cell>
          <cell r="I843">
            <v>0</v>
          </cell>
          <cell r="J843">
            <v>0</v>
          </cell>
          <cell r="K843">
            <v>4.51624873</v>
          </cell>
          <cell r="L843">
            <v>0</v>
          </cell>
        </row>
        <row r="844">
          <cell r="A844">
            <v>8110000</v>
          </cell>
          <cell r="B844" t="str">
            <v>Depn. on Vehicles</v>
          </cell>
          <cell r="C844">
            <v>0.53449362899999997</v>
          </cell>
          <cell r="D844">
            <v>0.23462137000000002</v>
          </cell>
          <cell r="E844">
            <v>-0.114410806</v>
          </cell>
          <cell r="F844">
            <v>2.2578681999999999E-2</v>
          </cell>
          <cell r="G844">
            <v>2.5603500000000001E-2</v>
          </cell>
          <cell r="H844">
            <v>0</v>
          </cell>
          <cell r="I844">
            <v>0</v>
          </cell>
          <cell r="J844">
            <v>0</v>
          </cell>
          <cell r="K844">
            <v>0.70288637499999995</v>
          </cell>
          <cell r="L844">
            <v>0</v>
          </cell>
        </row>
        <row r="845">
          <cell r="A845">
            <v>8113000</v>
          </cell>
          <cell r="B845" t="str">
            <v>Depn. on Jetties</v>
          </cell>
          <cell r="C845">
            <v>0</v>
          </cell>
          <cell r="D845">
            <v>5.9480778279999997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5.9480778279999997</v>
          </cell>
          <cell r="L845">
            <v>0</v>
          </cell>
        </row>
        <row r="846">
          <cell r="A846">
            <v>8500000</v>
          </cell>
          <cell r="B846" t="str">
            <v>Misc Exp.written off  -Preliminary Expenses</v>
          </cell>
          <cell r="C846">
            <v>0</v>
          </cell>
          <cell r="D846">
            <v>20.414990500999998</v>
          </cell>
          <cell r="E846">
            <v>1.1975012519999999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21.612491753</v>
          </cell>
          <cell r="L846">
            <v>0</v>
          </cell>
        </row>
        <row r="847">
          <cell r="A847">
            <v>8700000</v>
          </cell>
          <cell r="B847" t="str">
            <v>Income Tax For The Year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7</v>
          </cell>
          <cell r="H847">
            <v>0</v>
          </cell>
          <cell r="I847">
            <v>0</v>
          </cell>
          <cell r="J847">
            <v>0</v>
          </cell>
          <cell r="K847">
            <v>7</v>
          </cell>
          <cell r="L847">
            <v>0</v>
          </cell>
        </row>
        <row r="848">
          <cell r="A848">
            <v>8700050</v>
          </cell>
          <cell r="B848" t="str">
            <v>Income Tax For Earlier Years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1.8689999999999999E-4</v>
          </cell>
          <cell r="H848">
            <v>0</v>
          </cell>
          <cell r="I848">
            <v>-1.8689999999999999E-4</v>
          </cell>
          <cell r="J848">
            <v>0</v>
          </cell>
          <cell r="K848">
            <v>0</v>
          </cell>
          <cell r="L848">
            <v>0</v>
          </cell>
        </row>
        <row r="849">
          <cell r="A849">
            <v>8700100</v>
          </cell>
          <cell r="B849" t="str">
            <v>Provision for Deferred Tax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-60</v>
          </cell>
          <cell r="H849">
            <v>0</v>
          </cell>
          <cell r="I849">
            <v>116</v>
          </cell>
          <cell r="J849">
            <v>0</v>
          </cell>
          <cell r="K849">
            <v>56</v>
          </cell>
          <cell r="L849">
            <v>0</v>
          </cell>
        </row>
        <row r="850">
          <cell r="A850">
            <v>8890000</v>
          </cell>
          <cell r="B850" t="str">
            <v>Tax on Dividend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7.9523955299999995</v>
          </cell>
          <cell r="H850">
            <v>0</v>
          </cell>
          <cell r="I850">
            <v>0</v>
          </cell>
          <cell r="J850">
            <v>0</v>
          </cell>
          <cell r="K850">
            <v>7.9523955299999995</v>
          </cell>
          <cell r="L850">
            <v>0</v>
          </cell>
        </row>
        <row r="851">
          <cell r="A851">
            <v>9990100</v>
          </cell>
          <cell r="B851" t="str">
            <v>BG Received from Vendors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-5.5684000000000003E-3</v>
          </cell>
          <cell r="K851">
            <v>-5.5684000000000003E-3</v>
          </cell>
          <cell r="L851">
            <v>0</v>
          </cell>
        </row>
        <row r="852">
          <cell r="A852">
            <v>9991300</v>
          </cell>
          <cell r="B852" t="str">
            <v>LST Exemption</v>
          </cell>
          <cell r="C852">
            <v>-4.0683128000000002</v>
          </cell>
          <cell r="D852">
            <v>-10.884707589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-0.308742454</v>
          </cell>
          <cell r="J852">
            <v>0</v>
          </cell>
          <cell r="K852">
            <v>-15.261762843000001</v>
          </cell>
          <cell r="L852">
            <v>0</v>
          </cell>
        </row>
        <row r="853">
          <cell r="A853">
            <v>9991310</v>
          </cell>
          <cell r="B853" t="str">
            <v>CST Exemption</v>
          </cell>
          <cell r="C853">
            <v>-2.4553432000000002</v>
          </cell>
          <cell r="D853">
            <v>-39.3782791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-2.8188100000000001E-2</v>
          </cell>
          <cell r="J853">
            <v>0</v>
          </cell>
          <cell r="K853">
            <v>-41.861810400000003</v>
          </cell>
          <cell r="L853">
            <v>0</v>
          </cell>
        </row>
        <row r="854">
          <cell r="A854">
            <v>9991400</v>
          </cell>
          <cell r="B854" t="str">
            <v>Exemption Offset A/c</v>
          </cell>
          <cell r="C854">
            <v>6.5236559999999999</v>
          </cell>
          <cell r="D854">
            <v>50.262986689000002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0.33654099700000001</v>
          </cell>
          <cell r="J854">
            <v>0</v>
          </cell>
          <cell r="K854">
            <v>57.123183686000004</v>
          </cell>
          <cell r="L854">
            <v>0</v>
          </cell>
        </row>
        <row r="855">
          <cell r="A855">
            <v>9991700</v>
          </cell>
          <cell r="B855" t="str">
            <v>Service Tax Setoff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0.10710006499999999</v>
          </cell>
          <cell r="J855">
            <v>0</v>
          </cell>
          <cell r="K855">
            <v>0.10710006499999999</v>
          </cell>
          <cell r="L855">
            <v>0</v>
          </cell>
        </row>
        <row r="856">
          <cell r="A856">
            <v>9991710</v>
          </cell>
          <cell r="B856" t="str">
            <v>Service Tax - Contra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-0.10710006499999999</v>
          </cell>
          <cell r="J856">
            <v>0</v>
          </cell>
          <cell r="K856">
            <v>-0.10710006499999999</v>
          </cell>
          <cell r="L856">
            <v>0</v>
          </cell>
        </row>
        <row r="857">
          <cell r="A857">
            <v>9993010</v>
          </cell>
          <cell r="B857" t="str">
            <v>Collections in Hand - Contra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-0.98259136499999999</v>
          </cell>
          <cell r="K857">
            <v>-0.98259136499999999</v>
          </cell>
          <cell r="L857">
            <v>0</v>
          </cell>
        </row>
        <row r="858">
          <cell r="A858">
            <v>9993110</v>
          </cell>
          <cell r="B858" t="str">
            <v>Post Dated Cheques in Hand - Contra</v>
          </cell>
          <cell r="C858">
            <v>-1.3880000000000001E-4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-1.1501220999999999</v>
          </cell>
          <cell r="K858">
            <v>-1.1502608999999999</v>
          </cell>
          <cell r="L858">
            <v>0</v>
          </cell>
        </row>
        <row r="859">
          <cell r="A859" t="str">
            <v>Balance</v>
          </cell>
          <cell r="B859" t="str">
            <v>Balance trfd to/from HO</v>
          </cell>
          <cell r="C859">
            <v>-409.10818160300005</v>
          </cell>
          <cell r="D859">
            <v>-2109.9273627080001</v>
          </cell>
          <cell r="E859">
            <v>67.508390594000005</v>
          </cell>
          <cell r="F859">
            <v>-24.235448646000002</v>
          </cell>
          <cell r="G859">
            <v>2211.354927586</v>
          </cell>
          <cell r="H859">
            <v>284.62998697300003</v>
          </cell>
          <cell r="I859">
            <v>222.30806261599997</v>
          </cell>
          <cell r="J859">
            <v>-175.52050549700002</v>
          </cell>
          <cell r="K859">
            <v>67.009869315000003</v>
          </cell>
          <cell r="L859">
            <v>0</v>
          </cell>
        </row>
        <row r="860">
          <cell r="C860">
            <v>1.2505552149377763E-12</v>
          </cell>
          <cell r="D860">
            <v>0</v>
          </cell>
          <cell r="E860">
            <v>-2.3163693185779266E-12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-2.0605739337042905E-12</v>
          </cell>
          <cell r="L860">
            <v>-9.4298483951926748E-17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A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DF -capacity working"/>
      <sheetName val="MDF zmb51 prod"/>
      <sheetName val="MDF zmb51 -sales"/>
      <sheetName val="MB51 REPORTS"/>
      <sheetName val="MDF zmb51  (3)"/>
      <sheetName val="MDF zmb51 "/>
      <sheetName val="zmb5b010407_310308 "/>
      <sheetName val="SEGMENTED P &amp;  L"/>
      <sheetName val="PPB-MDF"/>
      <sheetName val="HPL AP07-MAR 08 ZMB51"/>
      <sheetName val="mdf ZVL06O"/>
      <sheetName val="PPB ZVL06O"/>
      <sheetName val="ZVL06O.06-07 "/>
      <sheetName val="KE-30"/>
      <sheetName val="PPB zmb51 "/>
      <sheetName val="PLM zmb51 "/>
      <sheetName val="PLP  ZMB51"/>
      <sheetName val="WOOD"/>
      <sheetName val="RESIN QTY "/>
      <sheetName val="capital"/>
      <sheetName val="SALARY"/>
      <sheetName val="POWER"/>
      <sheetName val="boiler Fuel exp"/>
      <sheetName val="Labour"/>
      <sheetName val="CI-Comparision AP-MAR"/>
      <sheetName val="SEGMENTED P &amp;  L (2)"/>
      <sheetName val="INTEREST"/>
      <sheetName val="BS &amp; PL"/>
      <sheetName val="SIL-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A"/>
      <sheetName val="Data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.Sheet1"/>
      <sheetName val="C.Sheet2"/>
      <sheetName val="Alloc.1"/>
      <sheetName val="Data"/>
      <sheetName val="Reconc."/>
      <sheetName val="Check"/>
      <sheetName val="workings"/>
      <sheetName val="FormatCI&amp;CII"/>
      <sheetName val="FormatE!"/>
      <sheetName val="FormatE"/>
      <sheetName val="FormatD"/>
      <sheetName val="FormatB"/>
      <sheetName val="FormatA"/>
      <sheetName val="Cume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orma IV A "/>
      <sheetName val="Format A Q1"/>
      <sheetName val="Format B"/>
      <sheetName val="CI"/>
      <sheetName val="C_II"/>
      <sheetName val="Format D"/>
      <sheetName val="Format E"/>
      <sheetName val="SC-E-02-03"/>
    </sheetNames>
    <sheetDataSet>
      <sheetData sheetId="0" refreshError="1"/>
      <sheetData sheetId="1" refreshError="1"/>
      <sheetData sheetId="2">
        <row r="1">
          <cell r="B1" t="str">
            <v>Format “B”</v>
          </cell>
        </row>
        <row r="3">
          <cell r="B3" t="str">
            <v>Name of Company: NUCHEM  LTD , NUWUD MDF DIVISION, TOHANA(HR)</v>
          </cell>
        </row>
        <row r="5">
          <cell r="B5" t="str">
            <v>STATEMENT OF RAW MATERIAL CONSUMPTION</v>
          </cell>
        </row>
        <row r="7">
          <cell r="B7" t="str">
            <v>Particulars</v>
          </cell>
          <cell r="C7" t="str">
            <v>Unit</v>
          </cell>
          <cell r="D7" t="str">
            <v xml:space="preserve">Standard Consumption </v>
          </cell>
          <cell r="E7" t="str">
            <v xml:space="preserve">      Actual Consumption </v>
          </cell>
          <cell r="I7" t="str">
            <v>Average rate for the period</v>
          </cell>
        </row>
        <row r="8">
          <cell r="D8" t="str">
            <v>per unit of</v>
          </cell>
          <cell r="E8" t="str">
            <v xml:space="preserve">     Per unit of Production</v>
          </cell>
        </row>
        <row r="9">
          <cell r="D9" t="str">
            <v>production</v>
          </cell>
          <cell r="E9" t="str">
            <v xml:space="preserve"> Apr-June'07</v>
          </cell>
          <cell r="I9" t="str">
            <v xml:space="preserve"> Apr-June'07</v>
          </cell>
        </row>
        <row r="10">
          <cell r="B10" t="str">
            <v xml:space="preserve">Raw Materials </v>
          </cell>
        </row>
        <row r="11">
          <cell r="B11" t="str">
            <v xml:space="preserve">1.Wood </v>
          </cell>
          <cell r="C11" t="str">
            <v>KG</v>
          </cell>
          <cell r="D11" t="str">
            <v>1050-1060</v>
          </cell>
          <cell r="E11">
            <v>2.33</v>
          </cell>
          <cell r="I11">
            <v>2415</v>
          </cell>
        </row>
        <row r="12">
          <cell r="B12" t="str">
            <v>2.Resin</v>
          </cell>
          <cell r="C12" t="str">
            <v>KG</v>
          </cell>
          <cell r="D12">
            <v>110</v>
          </cell>
          <cell r="E12">
            <v>227.63</v>
          </cell>
          <cell r="I12">
            <v>14886</v>
          </cell>
        </row>
        <row r="13">
          <cell r="B13" t="str">
            <v>3.P.Wax</v>
          </cell>
          <cell r="C13" t="str">
            <v>KG</v>
          </cell>
          <cell r="D13">
            <v>10</v>
          </cell>
          <cell r="E13">
            <v>7.6</v>
          </cell>
          <cell r="I13">
            <v>55336</v>
          </cell>
        </row>
        <row r="15">
          <cell r="B15" t="str">
            <v xml:space="preserve">Total 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.Sheet1"/>
      <sheetName val="C.Sheet2"/>
      <sheetName val="Alloc.1"/>
      <sheetName val="Data"/>
      <sheetName val="Reconc."/>
      <sheetName val="Check"/>
      <sheetName val="workings"/>
      <sheetName val="FormatCI&amp;CII"/>
      <sheetName val="FormatE!"/>
      <sheetName val="FormatE"/>
      <sheetName val="FormatD"/>
      <sheetName val="FormatB"/>
      <sheetName val="FormatA"/>
      <sheetName val="Cumene"/>
      <sheetName val="CMA"/>
      <sheetName val="FFS"/>
      <sheetName val="FPS"/>
      <sheetName val="10ccac98-99"/>
      <sheetName val="INCR_DECR"/>
      <sheetName val="9"/>
      <sheetName val="STR"/>
      <sheetName val="LSR"/>
      <sheetName val="ASSUMPTIONS"/>
      <sheetName val="ANX C"/>
      <sheetName val="PAGE6"/>
      <sheetName val="PAGE8"/>
      <sheetName val="PAGE10"/>
      <sheetName val="PAGE11"/>
      <sheetName val="CASH&amp;BANK"/>
      <sheetName val="CON"/>
      <sheetName val="C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 CI for Amfii at sale rate"/>
      <sheetName val="Breakup(Grand)"/>
      <sheetName val="Prof CI for Amfii"/>
      <sheetName val="NEW PROF(L)"/>
      <sheetName val="PROF A"/>
      <sheetName val="PROF D"/>
      <sheetName val="Prof B &amp; C"/>
      <sheetName val="NEWPW"/>
      <sheetName val="PPSTALLY(U)"/>
      <sheetName val="ALLOC-6"/>
      <sheetName val="COLUMN"/>
      <sheetName val="STOCK_CY"/>
      <sheetName val="Opg_stock"/>
      <sheetName val="COMPILATION"/>
      <sheetName val="ALLOC-1"/>
      <sheetName val="ALLOC-2"/>
      <sheetName val="ALLOC-3"/>
      <sheetName val="ALLOC-4"/>
      <sheetName val="ALLOC-5"/>
      <sheetName val="ALLOC-7"/>
      <sheetName val="ALLOC-8"/>
      <sheetName val="ALLOC-9"/>
      <sheetName val="ALLOC-10"/>
      <sheetName val="ALLOC-11"/>
      <sheetName val="ALLOC-12"/>
      <sheetName val="PPALLOC"/>
      <sheetName val="Dull &amp; Dye"/>
      <sheetName val="ALLOC-1A"/>
      <sheetName val="ALLOC-1B"/>
      <sheetName val="ALLOC-1C"/>
      <sheetName val="ALLOC-1D"/>
      <sheetName val="PACKMATSTD"/>
      <sheetName val="PACKMAT"/>
      <sheetName val="NEW PROF"/>
      <sheetName val="NewProfWork"/>
      <sheetName val="NEW PROF(SENT TO DIRECTOTS)"/>
      <sheetName val="LIST"/>
      <sheetName val="Sheet1"/>
      <sheetName val="Breakup(Grand)Values"/>
      <sheetName val="CIN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8">
          <cell r="F28" t="str">
            <v>40B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4">
          <cell r="AX24">
            <v>1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 Stocks"/>
      <sheetName val="Process Stocks MANUAL FEED"/>
      <sheetName val="PPSTALLY(U)"/>
      <sheetName val="ALLOC-1"/>
      <sheetName val="ALLOC-2"/>
      <sheetName val="ALLOC-3"/>
      <sheetName val="ALLOC-4"/>
      <sheetName val="ALLOC-5"/>
      <sheetName val="ALLOC-6"/>
      <sheetName val="ALLOC-7"/>
      <sheetName val="ALLOC-8"/>
      <sheetName val="ALLOC-9"/>
      <sheetName val="ALLOC-10"/>
      <sheetName val="ALLOC-11"/>
      <sheetName val="ALLOC-12"/>
      <sheetName val="ALL11"/>
      <sheetName val="Dull &amp; Dye"/>
      <sheetName val="TEMP"/>
      <sheetName val="packing mat"/>
      <sheetName val="PACKMAT"/>
      <sheetName val="PPALLOC-"/>
      <sheetName val="Compilation"/>
      <sheetName val="Breakup(Grand)"/>
      <sheetName val="PPSTALLY"/>
    </sheetNames>
    <sheetDataSet>
      <sheetData sheetId="0"/>
      <sheetData sheetId="1"/>
      <sheetData sheetId="2"/>
      <sheetData sheetId="3"/>
      <sheetData sheetId="4"/>
      <sheetData sheetId="5">
        <row r="59">
          <cell r="B59">
            <v>15591357</v>
          </cell>
          <cell r="C59">
            <v>935962645</v>
          </cell>
          <cell r="D59">
            <v>45708</v>
          </cell>
          <cell r="E59">
            <v>94545</v>
          </cell>
          <cell r="F59">
            <v>140253</v>
          </cell>
          <cell r="G59">
            <v>13595</v>
          </cell>
          <cell r="H59">
            <v>46143</v>
          </cell>
          <cell r="I59">
            <v>59738</v>
          </cell>
          <cell r="J59">
            <v>20131</v>
          </cell>
          <cell r="K59">
            <v>17916</v>
          </cell>
          <cell r="L59">
            <v>38047</v>
          </cell>
          <cell r="M59">
            <v>946</v>
          </cell>
          <cell r="N59">
            <v>1249</v>
          </cell>
          <cell r="O59">
            <v>2195</v>
          </cell>
          <cell r="P59">
            <v>18385</v>
          </cell>
          <cell r="Q59">
            <v>5849</v>
          </cell>
          <cell r="R59">
            <v>24234</v>
          </cell>
          <cell r="S59">
            <v>16514</v>
          </cell>
          <cell r="T59">
            <v>21837</v>
          </cell>
          <cell r="U59">
            <v>38351</v>
          </cell>
          <cell r="V59">
            <v>310825</v>
          </cell>
          <cell r="W59">
            <v>195199</v>
          </cell>
          <cell r="X59">
            <v>195199</v>
          </cell>
          <cell r="Y59">
            <v>808842</v>
          </cell>
          <cell r="Z59">
            <v>728374</v>
          </cell>
          <cell r="AA59">
            <v>1537216</v>
          </cell>
          <cell r="AB59">
            <v>404430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0708"/>
      <sheetName val="DrsCrs"/>
      <sheetName val="aglFBT"/>
      <sheetName val="ALT"/>
      <sheetName val="AL01"/>
      <sheetName val="LOAN F"/>
      <sheetName val="ALL-310310 dump"/>
      <sheetName val="310310-TB"/>
      <sheetName val="Unsecured loan"/>
      <sheetName val="Other liabilities"/>
      <sheetName val="Trdae Payables"/>
      <sheetName val="Drs pivot"/>
      <sheetName val="Drs"/>
      <sheetName val="FDR"/>
      <sheetName val="Bank"/>
      <sheetName val="Adv reco in cash kind"/>
      <sheetName val="Court"/>
      <sheetName val="BS1314"/>
      <sheetName val="BS1415"/>
      <sheetName val="FA Schedule"/>
      <sheetName val="Points"/>
      <sheetName val="BS1213"/>
      <sheetName val="FAR 1213"/>
      <sheetName val="FAR11-12"/>
      <sheetName val="DEPR1213"/>
      <sheetName val="BS1011 Old"/>
      <sheetName val="VL MAR13"/>
      <sheetName val="VehLoan"/>
      <sheetName val="TERMLOAN"/>
      <sheetName val="FAR 0809 new"/>
      <sheetName val="Cust"/>
      <sheetName val="Vend"/>
      <sheetName val="30100184"/>
      <sheetName val="30100217"/>
      <sheetName val="2011 dep WORKING"/>
      <sheetName val="PreAdjTB12"/>
      <sheetName val="Bookdebt"/>
      <sheetName val="ICICI 36 VEHICLE"/>
      <sheetName val="ICICI 25 VEHICLE"/>
      <sheetName val="310311-TB"/>
      <sheetName val="ICICI 20 VEHICLE"/>
      <sheetName val="TB"/>
      <sheetName val="FAR"/>
      <sheetName val="Tax Blo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erly area wise qty"/>
      <sheetName val="qterly area wise value"/>
      <sheetName val="qtrly sales items-07-8"/>
      <sheetName val="PPB-PLP-NEW-not planned"/>
      <sheetName val="Mende-UTTARKH-not planned"/>
      <sheetName val=" MDF-new-not planned"/>
      <sheetName val="CPL-not planned"/>
      <sheetName val="HPL -Chennai"/>
      <sheetName val="HPL-UTTARKH"/>
      <sheetName val="DOOR- DS-YAMUN"/>
      <sheetName val="MDF-PPB -COST"/>
      <sheetName val="BP -MDF-PLM "/>
      <sheetName val="BP-PPB-PLP"/>
      <sheetName val="PRELAM-Chennai"/>
      <sheetName val="RESIN COST"/>
      <sheetName val="PPB-PLP-UTTAR"/>
      <sheetName val="MDF-PLM-UTTAR"/>
      <sheetName val="FLR-UTTAR "/>
      <sheetName val="PLYWOOD-YAMUNANAG"/>
      <sheetName val="PROJECTIONS-combined"/>
      <sheetName val="sharing pattern"/>
      <sheetName val="BS-07-08-PROV"/>
      <sheetName val="Plant cost"/>
      <sheetName val="CAPITAL DEPLOYMENT"/>
      <sheetName val="Fur IN CKD-UTTAR-CHENNAI"/>
      <sheetName val="PROJECTIONS-EXISTING"/>
      <sheetName val="PROJECTIONS-new addition"/>
      <sheetName val="Anex"/>
      <sheetName val="project cost"/>
      <sheetName val="Analysis"/>
      <sheetName val="capacity"/>
      <sheetName val="Chart - existing"/>
      <sheetName val="Chart - new"/>
      <sheetName val="Chart - Combined"/>
      <sheetName val="Segmented Break up"/>
      <sheetName val="P&amp;L"/>
      <sheetName val="CMA-comb"/>
      <sheetName val="Balance Sheet"/>
      <sheetName val="Key Nos"/>
      <sheetName val="Cash flow"/>
      <sheetName val="Benifit amounts"/>
      <sheetName val="Peer group comparision"/>
      <sheetName val="Key rat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 analysis "/>
      <sheetName val="REPORT"/>
      <sheetName val="TPH"/>
      <sheetName val="Sheet2"/>
      <sheetName val="Sheet1"/>
      <sheetName val="Module1"/>
      <sheetName val="ALLOC-3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erly area wise qty"/>
      <sheetName val="qterly area wise value"/>
      <sheetName val="qtrly sales items-07-8"/>
      <sheetName val="Plant cost"/>
      <sheetName val="sharing pattern"/>
      <sheetName val="PROJECTIONS-EXISTING"/>
      <sheetName val="PROJECTIONS-new addition"/>
      <sheetName val="PROJECTIONS-combined"/>
      <sheetName val="Anex"/>
      <sheetName val="project cost"/>
      <sheetName val="Analysis"/>
      <sheetName val="KEY RATIOS"/>
      <sheetName val="CMA-comb"/>
    </sheetNames>
    <sheetDataSet>
      <sheetData sheetId="0"/>
      <sheetData sheetId="1"/>
      <sheetData sheetId="2">
        <row r="6">
          <cell r="A6" t="str">
            <v>DAM       Damaged Materials</v>
          </cell>
        </row>
        <row r="7">
          <cell r="A7" t="str">
            <v>FLR       Flooring</v>
          </cell>
        </row>
        <row r="8">
          <cell r="A8" t="str">
            <v>GLU       Glue</v>
          </cell>
        </row>
        <row r="9">
          <cell r="A9" t="str">
            <v>HPL       High Pressure Lamina</v>
          </cell>
        </row>
        <row r="10">
          <cell r="A10" t="str">
            <v>MDF       Medium density fibre</v>
          </cell>
        </row>
        <row r="11">
          <cell r="A11" t="str">
            <v>PLM       Pre-laminated MDF</v>
          </cell>
        </row>
        <row r="12">
          <cell r="A12" t="str">
            <v>PLP       Pre-laminated board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UPING"/>
      <sheetName val="M.I.S."/>
    </sheetNames>
    <sheetDataSet>
      <sheetData sheetId="0" refreshError="1"/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y"/>
      <sheetName val="value"/>
    </sheetNames>
    <sheetDataSet>
      <sheetData sheetId="0" refreshError="1"/>
      <sheetData sheetId="1">
        <row r="6">
          <cell r="A6" t="str">
            <v>Not assigned</v>
          </cell>
          <cell r="B6">
            <v>62479.639999999898</v>
          </cell>
        </row>
        <row r="7">
          <cell r="A7" t="str">
            <v>000001 Agra</v>
          </cell>
          <cell r="B7">
            <v>1146226.1599999899</v>
          </cell>
        </row>
        <row r="8">
          <cell r="A8" t="str">
            <v>000003 Ahmedabad</v>
          </cell>
          <cell r="B8">
            <v>11285367.25</v>
          </cell>
        </row>
        <row r="9">
          <cell r="A9" t="str">
            <v>000004 Ajmer</v>
          </cell>
          <cell r="B9">
            <v>0</v>
          </cell>
        </row>
        <row r="10">
          <cell r="A10" t="str">
            <v>000005 Alahabad</v>
          </cell>
          <cell r="B10">
            <v>0</v>
          </cell>
        </row>
        <row r="11">
          <cell r="A11" t="str">
            <v>000006 Ambala</v>
          </cell>
          <cell r="B11">
            <v>7084633.9400000004</v>
          </cell>
        </row>
        <row r="12">
          <cell r="A12" t="str">
            <v>000007 Amritsar</v>
          </cell>
          <cell r="B12">
            <v>5745466.3700000001</v>
          </cell>
        </row>
        <row r="13">
          <cell r="A13" t="str">
            <v>000009 Aurangabad</v>
          </cell>
          <cell r="B13">
            <v>0</v>
          </cell>
        </row>
        <row r="14">
          <cell r="A14" t="str">
            <v>000010 Bangalore</v>
          </cell>
          <cell r="B14">
            <v>11756783.83</v>
          </cell>
        </row>
        <row r="15">
          <cell r="A15" t="str">
            <v>000014 Bhikaner</v>
          </cell>
          <cell r="B15">
            <v>0</v>
          </cell>
        </row>
        <row r="16">
          <cell r="A16" t="str">
            <v>000015 Bhopal</v>
          </cell>
          <cell r="B16">
            <v>0</v>
          </cell>
        </row>
        <row r="17">
          <cell r="A17" t="str">
            <v>000017 Bhuvaneswar</v>
          </cell>
          <cell r="B17">
            <v>0</v>
          </cell>
        </row>
        <row r="18">
          <cell r="A18" t="str">
            <v>000018 Calcutta</v>
          </cell>
          <cell r="B18">
            <v>0</v>
          </cell>
        </row>
        <row r="19">
          <cell r="A19" t="str">
            <v>000020 Chennai</v>
          </cell>
          <cell r="B19">
            <v>12955924.609999901</v>
          </cell>
        </row>
        <row r="20">
          <cell r="A20" t="str">
            <v>000021 Chindigrah</v>
          </cell>
          <cell r="B20">
            <v>18409137.57</v>
          </cell>
        </row>
        <row r="21">
          <cell r="A21" t="str">
            <v>000022 Cochin</v>
          </cell>
          <cell r="B21">
            <v>1129719.48</v>
          </cell>
        </row>
        <row r="22">
          <cell r="A22" t="str">
            <v>000023 Coimbatore</v>
          </cell>
          <cell r="B22">
            <v>13084275.8699999</v>
          </cell>
        </row>
        <row r="23">
          <cell r="A23" t="str">
            <v>000025 Deharadhun</v>
          </cell>
          <cell r="B23">
            <v>2784432.73</v>
          </cell>
        </row>
        <row r="24">
          <cell r="A24" t="str">
            <v>000026 Delhi</v>
          </cell>
          <cell r="B24">
            <v>18064299.800000001</v>
          </cell>
        </row>
        <row r="25">
          <cell r="A25" t="str">
            <v>000027 Gaziabad</v>
          </cell>
          <cell r="B25">
            <v>1612890.01</v>
          </cell>
        </row>
        <row r="26">
          <cell r="A26" t="str">
            <v>000029 Guntur</v>
          </cell>
          <cell r="B26">
            <v>371548.7</v>
          </cell>
        </row>
        <row r="27">
          <cell r="A27" t="str">
            <v>000030 Guragaon / Faridabad</v>
          </cell>
          <cell r="B27">
            <v>0</v>
          </cell>
        </row>
        <row r="28">
          <cell r="A28" t="str">
            <v>000031 Gwalior</v>
          </cell>
          <cell r="B28">
            <v>0</v>
          </cell>
        </row>
        <row r="29">
          <cell r="A29" t="str">
            <v>000032 Hubli/Dharwad</v>
          </cell>
          <cell r="B29">
            <v>0</v>
          </cell>
        </row>
        <row r="30">
          <cell r="A30" t="str">
            <v>000033 Hyderabad</v>
          </cell>
          <cell r="B30">
            <v>4624283.66</v>
          </cell>
        </row>
        <row r="31">
          <cell r="A31" t="str">
            <v>000034 Indore</v>
          </cell>
          <cell r="B31">
            <v>661040.28</v>
          </cell>
        </row>
        <row r="32">
          <cell r="A32" t="str">
            <v>000035 Jabalpur</v>
          </cell>
          <cell r="B32">
            <v>0</v>
          </cell>
        </row>
        <row r="33">
          <cell r="A33" t="str">
            <v>000036 Jaipur</v>
          </cell>
          <cell r="B33">
            <v>206316.26</v>
          </cell>
        </row>
        <row r="34">
          <cell r="A34" t="str">
            <v>000037 Jallandhar</v>
          </cell>
          <cell r="B34">
            <v>0</v>
          </cell>
        </row>
        <row r="35">
          <cell r="A35" t="str">
            <v>000039 Jodhpur</v>
          </cell>
          <cell r="B35">
            <v>4410757.8899999904</v>
          </cell>
        </row>
        <row r="36">
          <cell r="A36" t="str">
            <v>000040 Kanpur</v>
          </cell>
          <cell r="B36">
            <v>350892.46</v>
          </cell>
        </row>
        <row r="37">
          <cell r="A37" t="str">
            <v>000041 Karanal</v>
          </cell>
          <cell r="B37">
            <v>342029.489999999</v>
          </cell>
        </row>
        <row r="38">
          <cell r="A38" t="str">
            <v>000045 Lucknow</v>
          </cell>
          <cell r="B38">
            <v>2288603.1099999901</v>
          </cell>
        </row>
        <row r="39">
          <cell r="A39" t="str">
            <v>000047 Madhurai</v>
          </cell>
          <cell r="B39">
            <v>0</v>
          </cell>
        </row>
        <row r="40">
          <cell r="A40" t="str">
            <v>000049 Meerut</v>
          </cell>
          <cell r="B40">
            <v>0</v>
          </cell>
        </row>
        <row r="41">
          <cell r="A41" t="str">
            <v>000050 Mumbai</v>
          </cell>
          <cell r="B41">
            <v>16783437.949999899</v>
          </cell>
        </row>
        <row r="42">
          <cell r="A42" t="str">
            <v>000052 Nagpur</v>
          </cell>
          <cell r="B42">
            <v>3219392.97</v>
          </cell>
        </row>
        <row r="43">
          <cell r="A43" t="str">
            <v>000053 Nasik</v>
          </cell>
          <cell r="B43">
            <v>0</v>
          </cell>
        </row>
        <row r="44">
          <cell r="A44" t="str">
            <v>000055 Noida</v>
          </cell>
          <cell r="B44">
            <v>247554.26</v>
          </cell>
        </row>
        <row r="45">
          <cell r="A45" t="str">
            <v>000058 Pune</v>
          </cell>
          <cell r="B45">
            <v>3339568.71</v>
          </cell>
        </row>
        <row r="46">
          <cell r="A46" t="str">
            <v>000061 Rajkot</v>
          </cell>
          <cell r="B46">
            <v>0</v>
          </cell>
        </row>
        <row r="47">
          <cell r="A47" t="str">
            <v>000064 Salem</v>
          </cell>
          <cell r="B47">
            <v>0</v>
          </cell>
        </row>
        <row r="48">
          <cell r="A48" t="str">
            <v>000072 Udaipur</v>
          </cell>
          <cell r="B48">
            <v>340475.89</v>
          </cell>
        </row>
        <row r="49">
          <cell r="A49" t="str">
            <v>000076 Vijayawada</v>
          </cell>
          <cell r="B49">
            <v>0</v>
          </cell>
        </row>
        <row r="50">
          <cell r="A50" t="str">
            <v>000079 Yamuna Nagar</v>
          </cell>
          <cell r="B50">
            <v>8578.9899999999907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-JUNE-2003-8thjul"/>
      <sheetName val="COA-IPCL"/>
      <sheetName val="SMRY"/>
      <sheetName val="Stt-A"/>
      <sheetName val="Stt-B"/>
      <sheetName val="Stt-C"/>
      <sheetName val="Stt-D"/>
      <sheetName val="Stt-E"/>
      <sheetName val="Stt-F"/>
      <sheetName val="Stt-G"/>
      <sheetName val="Stt-H"/>
      <sheetName val="Stt-I"/>
      <sheetName val="Inv"/>
      <sheetName val="dtl reqd"/>
      <sheetName val="SC-E"/>
      <sheetName val="SC-E-02-03"/>
      <sheetName val="GRPLED"/>
      <sheetName val="Sec Unsecloan"/>
      <sheetName val="5NC"/>
      <sheetName val="5GC"/>
      <sheetName val="5BC"/>
      <sheetName val="FUNDFLOW"/>
      <sheetName val="fundflow sum"/>
      <sheetName val="HOformat"/>
      <sheetName val="MIS"/>
      <sheetName val="TB-JUNE-2003-18.7.03"/>
      <sheetName val="CENVAT Reco"/>
      <sheetName val="3070000"/>
      <sheetName val="breakup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">
          <cell r="C4">
            <v>37711</v>
          </cell>
          <cell r="D4">
            <v>37772</v>
          </cell>
          <cell r="E4" t="str">
            <v>Additions</v>
          </cell>
        </row>
        <row r="6">
          <cell r="C6">
            <v>-13090620</v>
          </cell>
          <cell r="D6">
            <v>-13410085</v>
          </cell>
          <cell r="E6">
            <v>-319465</v>
          </cell>
          <cell r="F6" t="str">
            <v>LL-P</v>
          </cell>
        </row>
        <row r="7">
          <cell r="C7">
            <v>-254321947.38999999</v>
          </cell>
          <cell r="D7">
            <v>-268765907.38999999</v>
          </cell>
          <cell r="E7">
            <v>-14443960</v>
          </cell>
          <cell r="F7" t="str">
            <v>B-P</v>
          </cell>
        </row>
        <row r="8">
          <cell r="C8">
            <v>-10066556336.5</v>
          </cell>
          <cell r="D8">
            <v>-10719420687.5</v>
          </cell>
          <cell r="E8">
            <v>-652864351</v>
          </cell>
          <cell r="F8" t="str">
            <v>P-P</v>
          </cell>
        </row>
        <row r="9">
          <cell r="C9">
            <v>-99623652.349999994</v>
          </cell>
          <cell r="D9">
            <v>-103715386.20999999</v>
          </cell>
          <cell r="E9">
            <v>-4091733.8599999994</v>
          </cell>
          <cell r="F9" t="str">
            <v>F-P</v>
          </cell>
        </row>
        <row r="10">
          <cell r="C10">
            <v>-14816756.939999999</v>
          </cell>
          <cell r="D10">
            <v>-15394197.939999999</v>
          </cell>
          <cell r="E10">
            <v>-577441</v>
          </cell>
          <cell r="F10" t="str">
            <v>V-P</v>
          </cell>
        </row>
        <row r="11">
          <cell r="C11">
            <v>-397163197.38</v>
          </cell>
          <cell r="D11">
            <v>-409432762.38</v>
          </cell>
          <cell r="E11">
            <v>-12269565</v>
          </cell>
          <cell r="F11" t="str">
            <v>J-P</v>
          </cell>
        </row>
        <row r="13">
          <cell r="C13">
            <v>-10845572510.559999</v>
          </cell>
          <cell r="D13">
            <v>-11530139026.419998</v>
          </cell>
          <cell r="E13">
            <v>-684566515.86000001</v>
          </cell>
        </row>
        <row r="15">
          <cell r="C15">
            <v>126867959</v>
          </cell>
          <cell r="D15">
            <v>126867959</v>
          </cell>
          <cell r="E15">
            <v>0</v>
          </cell>
          <cell r="F15" t="str">
            <v>LL-G</v>
          </cell>
        </row>
        <row r="16">
          <cell r="C16">
            <v>430835312</v>
          </cell>
          <cell r="D16">
            <v>430835312</v>
          </cell>
          <cell r="E16">
            <v>0</v>
          </cell>
          <cell r="F16" t="str">
            <v>LF-G</v>
          </cell>
        </row>
        <row r="17">
          <cell r="C17">
            <v>2705754761.23</v>
          </cell>
          <cell r="D17">
            <v>2705754761.23</v>
          </cell>
          <cell r="E17">
            <v>0</v>
          </cell>
          <cell r="F17" t="str">
            <v>B-G</v>
          </cell>
        </row>
        <row r="18">
          <cell r="C18">
            <v>849763.2</v>
          </cell>
          <cell r="D18">
            <v>1290640.76</v>
          </cell>
          <cell r="E18">
            <v>440877.56000000006</v>
          </cell>
          <cell r="F18" t="str">
            <v>P-G</v>
          </cell>
        </row>
        <row r="19">
          <cell r="C19">
            <v>49430776341.860001</v>
          </cell>
          <cell r="D19">
            <v>49379420063.860001</v>
          </cell>
          <cell r="E19">
            <v>-51356278</v>
          </cell>
          <cell r="F19" t="str">
            <v>P-G</v>
          </cell>
        </row>
        <row r="20">
          <cell r="C20">
            <v>13846000.869999999</v>
          </cell>
          <cell r="D20">
            <v>13846000.869999999</v>
          </cell>
          <cell r="E20">
            <v>0</v>
          </cell>
          <cell r="F20" t="str">
            <v>P-G</v>
          </cell>
        </row>
        <row r="21">
          <cell r="C21">
            <v>3583080.89</v>
          </cell>
          <cell r="D21">
            <v>6798853.4199999999</v>
          </cell>
          <cell r="E21">
            <v>3215772.53</v>
          </cell>
          <cell r="F21" t="str">
            <v>P-G</v>
          </cell>
        </row>
        <row r="22">
          <cell r="C22">
            <v>53746088</v>
          </cell>
          <cell r="D22">
            <v>53746088</v>
          </cell>
          <cell r="E22">
            <v>0</v>
          </cell>
          <cell r="F22" t="str">
            <v>P-G</v>
          </cell>
        </row>
        <row r="23">
          <cell r="C23">
            <v>1111071.45</v>
          </cell>
          <cell r="D23">
            <v>5881987.7599999998</v>
          </cell>
          <cell r="E23">
            <v>4770916.3099999996</v>
          </cell>
          <cell r="F23" t="str">
            <v>F-G</v>
          </cell>
        </row>
        <row r="24">
          <cell r="C24">
            <v>167387219.22999999</v>
          </cell>
          <cell r="D24">
            <v>167791416.22999999</v>
          </cell>
          <cell r="E24">
            <v>404197</v>
          </cell>
          <cell r="F24" t="str">
            <v>F-G</v>
          </cell>
        </row>
        <row r="25">
          <cell r="C25">
            <v>21240159.940000001</v>
          </cell>
          <cell r="D25">
            <v>21240159.940000001</v>
          </cell>
          <cell r="E25">
            <v>0</v>
          </cell>
          <cell r="F25" t="str">
            <v>V-G</v>
          </cell>
        </row>
        <row r="26">
          <cell r="C26">
            <v>555701032.70000005</v>
          </cell>
          <cell r="D26">
            <v>555701032.70000005</v>
          </cell>
          <cell r="E26">
            <v>0</v>
          </cell>
          <cell r="F26" t="str">
            <v>J-G</v>
          </cell>
        </row>
        <row r="27">
          <cell r="C27">
            <v>48817255.609999999</v>
          </cell>
          <cell r="D27">
            <v>51066966.609999999</v>
          </cell>
          <cell r="E27">
            <v>2249711</v>
          </cell>
          <cell r="F27" t="str">
            <v>W-G</v>
          </cell>
        </row>
        <row r="28">
          <cell r="C28">
            <v>4046966</v>
          </cell>
          <cell r="D28">
            <v>4046966</v>
          </cell>
          <cell r="E28">
            <v>0</v>
          </cell>
          <cell r="F28" t="str">
            <v>W-G</v>
          </cell>
        </row>
        <row r="30">
          <cell r="C30">
            <v>53564563011.980003</v>
          </cell>
          <cell r="D30">
            <v>53524288208.380005</v>
          </cell>
          <cell r="E30">
            <v>-40274803.599999994</v>
          </cell>
        </row>
        <row r="32">
          <cell r="C32">
            <v>1281367</v>
          </cell>
          <cell r="D32">
            <v>319465</v>
          </cell>
          <cell r="E32">
            <v>319465</v>
          </cell>
          <cell r="F32" t="str">
            <v>LL-D</v>
          </cell>
        </row>
        <row r="33">
          <cell r="C33">
            <v>58571663.219999999</v>
          </cell>
          <cell r="D33">
            <v>14435633</v>
          </cell>
          <cell r="E33">
            <v>14435633</v>
          </cell>
          <cell r="F33" t="str">
            <v>B-D</v>
          </cell>
        </row>
        <row r="34">
          <cell r="C34">
            <v>2520980707.6999998</v>
          </cell>
          <cell r="D34">
            <v>628294057</v>
          </cell>
          <cell r="E34">
            <v>628294057</v>
          </cell>
          <cell r="F34" t="str">
            <v>P-D</v>
          </cell>
        </row>
        <row r="35">
          <cell r="D35">
            <v>3131851</v>
          </cell>
          <cell r="E35">
            <v>3131851</v>
          </cell>
          <cell r="F35" t="str">
            <v>P-D</v>
          </cell>
        </row>
        <row r="36">
          <cell r="C36">
            <v>15997955</v>
          </cell>
          <cell r="D36">
            <v>959882.86</v>
          </cell>
          <cell r="E36">
            <v>959882.86</v>
          </cell>
          <cell r="F36" t="str">
            <v>F-D</v>
          </cell>
        </row>
        <row r="37">
          <cell r="C37">
            <v>2316115</v>
          </cell>
          <cell r="D37">
            <v>577441</v>
          </cell>
          <cell r="E37">
            <v>577441</v>
          </cell>
          <cell r="F37" t="str">
            <v>V-D</v>
          </cell>
        </row>
        <row r="38">
          <cell r="C38">
            <v>49213090</v>
          </cell>
          <cell r="D38">
            <v>12269565</v>
          </cell>
          <cell r="E38">
            <v>12269565</v>
          </cell>
          <cell r="F38" t="str">
            <v>J-D</v>
          </cell>
        </row>
        <row r="40">
          <cell r="C40">
            <v>2648360897.9199996</v>
          </cell>
          <cell r="D40">
            <v>659987894.86000001</v>
          </cell>
          <cell r="E40">
            <v>659987894.86000001</v>
          </cell>
        </row>
        <row r="42">
          <cell r="C42" t="str">
            <v>depn Vs addn in Cum Depn</v>
          </cell>
          <cell r="E42">
            <v>-245.78621000000001</v>
          </cell>
        </row>
        <row r="43">
          <cell r="C43" t="str">
            <v>Diff</v>
          </cell>
          <cell r="E43">
            <v>6851.8756486000002</v>
          </cell>
        </row>
        <row r="44">
          <cell r="E44">
            <v>-6845.6651585999998</v>
          </cell>
        </row>
        <row r="45">
          <cell r="E45">
            <v>6.2104900000003909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 CI for Amfii format"/>
      <sheetName val="Prof CI for Amfii"/>
      <sheetName val="Breakup(Grand)"/>
      <sheetName val="NEW PROF(L)"/>
      <sheetName val="Prof B &amp; C"/>
      <sheetName val="NEWPW"/>
      <sheetName val="PPSTALLY(U)"/>
      <sheetName val="ALLOC-6"/>
      <sheetName val="PROF A"/>
      <sheetName val="PROF D"/>
      <sheetName val="COLUMN"/>
      <sheetName val="STOCK_CY"/>
      <sheetName val="COMPILATION"/>
      <sheetName val="ALLOC-1"/>
      <sheetName val="ALLOC-2"/>
      <sheetName val="ALLOC-3"/>
      <sheetName val="ALLOC-4"/>
      <sheetName val="ALLOC-5"/>
      <sheetName val="ALLOC-7"/>
      <sheetName val="ALLOC-8"/>
      <sheetName val="ALLOC-9"/>
      <sheetName val="ALLOC-10"/>
      <sheetName val="ALLOC-11"/>
      <sheetName val="ALLOC-12"/>
      <sheetName val="PPALLOC"/>
      <sheetName val="Dull &amp; Dye"/>
      <sheetName val="ALLOC-1A"/>
      <sheetName val="ALLOC-1B"/>
      <sheetName val="ALLOC-1C"/>
      <sheetName val="ALLOC-1D"/>
      <sheetName val="PACKMATSTD"/>
      <sheetName val="PACKMAT"/>
      <sheetName val="NEW PROF"/>
      <sheetName val="NewProfWork"/>
      <sheetName val="NEW PROF(SENT TO DIRECTOTS)"/>
      <sheetName val="LIS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B3" t="str">
            <v>PROFORMA - B</v>
          </cell>
        </row>
      </sheetData>
      <sheetData sheetId="5" refreshError="1"/>
      <sheetData sheetId="6">
        <row r="4">
          <cell r="D4" t="str">
            <v>D28:D85</v>
          </cell>
        </row>
      </sheetData>
      <sheetData sheetId="7">
        <row r="15">
          <cell r="F15" t="str">
            <v>Linked Info</v>
          </cell>
          <cell r="Q15">
            <v>-323973</v>
          </cell>
          <cell r="R15">
            <v>-12358</v>
          </cell>
        </row>
        <row r="16">
          <cell r="F16">
            <v>39559.766084953706</v>
          </cell>
          <cell r="G16" t="str">
            <v>NET</v>
          </cell>
          <cell r="H16" t="str">
            <v>STD</v>
          </cell>
          <cell r="I16" t="str">
            <v>STD</v>
          </cell>
          <cell r="J16" t="str">
            <v>STD</v>
          </cell>
          <cell r="K16" t="str">
            <v>ACTUAL</v>
          </cell>
          <cell r="L16" t="str">
            <v>ACTUAL</v>
          </cell>
          <cell r="M16" t="str">
            <v xml:space="preserve">INPUT </v>
          </cell>
          <cell r="N16" t="str">
            <v>TOTAL</v>
          </cell>
          <cell r="O16" t="str">
            <v>COST Rs./Kg.</v>
          </cell>
          <cell r="P16" t="str">
            <v xml:space="preserve">CONING </v>
          </cell>
          <cell r="Q16" t="str">
            <v>CONING</v>
          </cell>
          <cell r="R16" t="str">
            <v>CONING</v>
          </cell>
          <cell r="S16" t="str">
            <v>CONING</v>
          </cell>
          <cell r="T16" t="str">
            <v>COST OF</v>
          </cell>
          <cell r="U16" t="str">
            <v>INPUT COST</v>
          </cell>
          <cell r="V16" t="str">
            <v>TOTAL INPUT</v>
          </cell>
          <cell r="W16" t="str">
            <v>TOTAL</v>
          </cell>
          <cell r="X16" t="str">
            <v>INPUT</v>
          </cell>
          <cell r="Y16" t="str">
            <v>INPUT</v>
          </cell>
          <cell r="Z16" t="str">
            <v>TOTAL</v>
          </cell>
          <cell r="AA16" t="str">
            <v>INPUT</v>
          </cell>
          <cell r="AB16" t="str">
            <v>INPUT</v>
          </cell>
          <cell r="AF16" t="str">
            <v>COST Rs./Kg.</v>
          </cell>
          <cell r="AG16" t="str">
            <v>CONING</v>
          </cell>
          <cell r="AH16" t="str">
            <v>ACTUAL</v>
          </cell>
          <cell r="AI16" t="str">
            <v>CONING</v>
          </cell>
          <cell r="AJ16" t="str">
            <v>CONING</v>
          </cell>
          <cell r="AK16" t="str">
            <v>CAKES</v>
          </cell>
          <cell r="AL16" t="str">
            <v>OPG</v>
          </cell>
          <cell r="AM16" t="str">
            <v>ClG</v>
          </cell>
        </row>
        <row r="17">
          <cell r="F17" t="str">
            <v>2003-04</v>
          </cell>
          <cell r="G17" t="str">
            <v>CONING</v>
          </cell>
          <cell r="H17" t="str">
            <v>CONING</v>
          </cell>
          <cell r="I17" t="str">
            <v>COSUMP</v>
          </cell>
          <cell r="J17" t="str">
            <v>COSUMP</v>
          </cell>
          <cell r="K17" t="str">
            <v>COSUMP</v>
          </cell>
          <cell r="L17" t="str">
            <v>COSUMP</v>
          </cell>
          <cell r="M17" t="str">
            <v>COST OF</v>
          </cell>
          <cell r="N17" t="str">
            <v xml:space="preserve">INPUT </v>
          </cell>
          <cell r="P17" t="str">
            <v>EXPENSES</v>
          </cell>
          <cell r="Q17" t="str">
            <v>WASTE</v>
          </cell>
          <cell r="R17" t="str">
            <v>WASTE</v>
          </cell>
          <cell r="S17" t="str">
            <v>WASTE</v>
          </cell>
          <cell r="T17" t="str">
            <v>WINDING</v>
          </cell>
          <cell r="U17" t="str">
            <v>FOR CAKES</v>
          </cell>
          <cell r="V17" t="str">
            <v>CNS + CKS</v>
          </cell>
          <cell r="W17" t="str">
            <v>INPUT</v>
          </cell>
          <cell r="X17" t="str">
            <v>CAKES</v>
          </cell>
          <cell r="Y17" t="str">
            <v>CONES</v>
          </cell>
          <cell r="Z17" t="str">
            <v>INPUT</v>
          </cell>
          <cell r="AA17" t="str">
            <v>CAKES</v>
          </cell>
          <cell r="AB17" t="str">
            <v>CONES</v>
          </cell>
          <cell r="AC17" t="str">
            <v>CAKES</v>
          </cell>
          <cell r="AD17" t="str">
            <v>CONES</v>
          </cell>
          <cell r="AE17" t="str">
            <v>TOTAL</v>
          </cell>
          <cell r="AG17" t="str">
            <v>WASTE</v>
          </cell>
          <cell r="AH17" t="str">
            <v>COSUMP</v>
          </cell>
          <cell r="AI17" t="str">
            <v>WASTE</v>
          </cell>
          <cell r="AJ17" t="str">
            <v>WASTE</v>
          </cell>
          <cell r="AK17" t="str">
            <v>PACKED</v>
          </cell>
          <cell r="AL17" t="str">
            <v>CAKES</v>
          </cell>
          <cell r="AM17" t="str">
            <v>CAKES</v>
          </cell>
        </row>
        <row r="18">
          <cell r="F18" t="str">
            <v>DENIERS :</v>
          </cell>
          <cell r="G18" t="str">
            <v>PROD</v>
          </cell>
          <cell r="H18" t="str">
            <v>MAT. RATE</v>
          </cell>
          <cell r="M18" t="str">
            <v>CONES</v>
          </cell>
          <cell r="N18" t="str">
            <v>+</v>
          </cell>
          <cell r="Q18" t="str">
            <v>FOR</v>
          </cell>
          <cell r="R18" t="str">
            <v>FOR</v>
          </cell>
          <cell r="S18" t="str">
            <v>FOR</v>
          </cell>
          <cell r="T18" t="str">
            <v>FOR CONES</v>
          </cell>
          <cell r="U18" t="str">
            <v>ONLY</v>
          </cell>
          <cell r="V18" t="str">
            <v>FROM-PRF.A</v>
          </cell>
          <cell r="W18" t="str">
            <v>CNS+CKS</v>
          </cell>
          <cell r="Z18" t="str">
            <v>CNS+CKS</v>
          </cell>
          <cell r="AE18" t="str">
            <v>CNS+CKS</v>
          </cell>
          <cell r="AG18" t="str">
            <v>FOR</v>
          </cell>
          <cell r="AI18" t="str">
            <v>FOR</v>
          </cell>
          <cell r="AJ18" t="str">
            <v>FOR</v>
          </cell>
          <cell r="AK18" t="str">
            <v>KGS.</v>
          </cell>
          <cell r="AL18" t="str">
            <v>FINISH</v>
          </cell>
          <cell r="AM18" t="str">
            <v>FINISH</v>
          </cell>
        </row>
        <row r="19">
          <cell r="M19" t="str">
            <v>ONLY</v>
          </cell>
          <cell r="N19" t="str">
            <v>CON. MAT.</v>
          </cell>
          <cell r="Q19" t="str">
            <v>CONES</v>
          </cell>
          <cell r="R19" t="str">
            <v>CONES</v>
          </cell>
          <cell r="S19" t="str">
            <v>CONES</v>
          </cell>
          <cell r="T19" t="str">
            <v>BEFIRE W.I.P</v>
          </cell>
          <cell r="V19" t="str">
            <v>AMOUNT</v>
          </cell>
          <cell r="AG19" t="str">
            <v>CONES</v>
          </cell>
          <cell r="AI19" t="str">
            <v>CONES</v>
          </cell>
          <cell r="AJ19" t="str">
            <v>CONES</v>
          </cell>
          <cell r="AL19" t="str">
            <v>KGS.</v>
          </cell>
          <cell r="AM19" t="str">
            <v>KGS.</v>
          </cell>
        </row>
        <row r="20">
          <cell r="G20" t="str">
            <v>(20-21+22-23)</v>
          </cell>
          <cell r="H20" t="str">
            <v>RS/KG</v>
          </cell>
          <cell r="I20" t="str">
            <v>RS.</v>
          </cell>
          <cell r="J20" t="str">
            <v>RS.</v>
          </cell>
          <cell r="K20" t="str">
            <v>RS.</v>
          </cell>
          <cell r="L20" t="str">
            <v>RS.</v>
          </cell>
          <cell r="Q20" t="str">
            <v>KGS</v>
          </cell>
          <cell r="R20" t="str">
            <v>RS.</v>
          </cell>
          <cell r="S20" t="str">
            <v>RS.</v>
          </cell>
          <cell r="W20" t="str">
            <v>KGS</v>
          </cell>
          <cell r="X20" t="str">
            <v>KGS</v>
          </cell>
          <cell r="Y20" t="str">
            <v>KGS</v>
          </cell>
          <cell r="Z20" t="str">
            <v>AMT.</v>
          </cell>
          <cell r="AA20" t="str">
            <v>AMT.</v>
          </cell>
          <cell r="AB20" t="str">
            <v>AMT.</v>
          </cell>
          <cell r="AC20" t="str">
            <v>AMT.</v>
          </cell>
          <cell r="AD20" t="str">
            <v>AMT.</v>
          </cell>
          <cell r="AE20" t="str">
            <v>AMT.</v>
          </cell>
          <cell r="AG20" t="str">
            <v>RS.</v>
          </cell>
          <cell r="AH20" t="str">
            <v>RS.</v>
          </cell>
          <cell r="AI20" t="str">
            <v>KGS</v>
          </cell>
          <cell r="AJ20" t="str">
            <v>RS.</v>
          </cell>
        </row>
        <row r="21">
          <cell r="F21" t="str">
            <v>Rounding Off</v>
          </cell>
          <cell r="G21">
            <v>-14229855</v>
          </cell>
          <cell r="H21">
            <v>0</v>
          </cell>
          <cell r="I21">
            <v>0</v>
          </cell>
          <cell r="J21">
            <v>0</v>
          </cell>
          <cell r="K21">
            <v>-22421</v>
          </cell>
          <cell r="L21">
            <v>-22421</v>
          </cell>
          <cell r="M21">
            <v>-1885147</v>
          </cell>
          <cell r="N21">
            <v>-1907568</v>
          </cell>
          <cell r="O21">
            <v>-5994.1600000000017</v>
          </cell>
          <cell r="P21">
            <v>-310968</v>
          </cell>
          <cell r="Q21">
            <v>0</v>
          </cell>
          <cell r="R21">
            <v>0</v>
          </cell>
          <cell r="S21">
            <v>12358</v>
          </cell>
          <cell r="T21">
            <v>-321031</v>
          </cell>
          <cell r="U21">
            <v>-267692</v>
          </cell>
          <cell r="V21">
            <v>-2152839</v>
          </cell>
          <cell r="W21">
            <v>-16558371</v>
          </cell>
          <cell r="X21">
            <v>-2004543</v>
          </cell>
          <cell r="Y21">
            <v>-14553828</v>
          </cell>
          <cell r="Z21">
            <v>-2152839</v>
          </cell>
          <cell r="AA21">
            <v>-267692</v>
          </cell>
          <cell r="AB21">
            <v>-1885147</v>
          </cell>
          <cell r="AC21">
            <v>-267692</v>
          </cell>
          <cell r="AD21">
            <v>-1885147</v>
          </cell>
          <cell r="AE21">
            <v>-2152839</v>
          </cell>
          <cell r="AF21">
            <v>0</v>
          </cell>
          <cell r="AG21">
            <v>0</v>
          </cell>
          <cell r="AH21">
            <v>0</v>
          </cell>
          <cell r="AI21">
            <v>323973</v>
          </cell>
          <cell r="AJ21">
            <v>12358</v>
          </cell>
          <cell r="AK21">
            <v>-2004394</v>
          </cell>
          <cell r="AL21">
            <v>-4259</v>
          </cell>
          <cell r="AM21">
            <v>4408</v>
          </cell>
        </row>
        <row r="22">
          <cell r="F22" t="str">
            <v>Total</v>
          </cell>
          <cell r="G22">
            <v>14229855</v>
          </cell>
          <cell r="H22">
            <v>0</v>
          </cell>
          <cell r="I22">
            <v>0</v>
          </cell>
          <cell r="J22">
            <v>0</v>
          </cell>
          <cell r="K22">
            <v>22421</v>
          </cell>
          <cell r="L22">
            <v>22421</v>
          </cell>
          <cell r="M22">
            <v>1885147</v>
          </cell>
          <cell r="N22">
            <v>1907568</v>
          </cell>
          <cell r="O22">
            <v>5994.1600000000017</v>
          </cell>
          <cell r="P22">
            <v>310968</v>
          </cell>
          <cell r="Q22">
            <v>-323973</v>
          </cell>
          <cell r="R22">
            <v>-12358</v>
          </cell>
          <cell r="S22">
            <v>-12358</v>
          </cell>
          <cell r="T22">
            <v>321031</v>
          </cell>
          <cell r="U22">
            <v>267692</v>
          </cell>
          <cell r="V22">
            <v>2152839</v>
          </cell>
          <cell r="W22">
            <v>16558371</v>
          </cell>
          <cell r="X22">
            <v>2004543</v>
          </cell>
          <cell r="Y22">
            <v>14553828</v>
          </cell>
          <cell r="Z22">
            <v>2152839</v>
          </cell>
          <cell r="AA22">
            <v>267692</v>
          </cell>
          <cell r="AB22">
            <v>1885147</v>
          </cell>
          <cell r="AC22">
            <v>267692</v>
          </cell>
          <cell r="AD22">
            <v>1885147</v>
          </cell>
          <cell r="AE22">
            <v>2152839</v>
          </cell>
          <cell r="AF22">
            <v>0</v>
          </cell>
          <cell r="AG22">
            <v>0</v>
          </cell>
          <cell r="AH22">
            <v>0</v>
          </cell>
          <cell r="AI22">
            <v>-323973</v>
          </cell>
          <cell r="AJ22">
            <v>-12358</v>
          </cell>
          <cell r="AK22">
            <v>2004394</v>
          </cell>
          <cell r="AL22">
            <v>4259</v>
          </cell>
          <cell r="AM22">
            <v>-4408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14229855</v>
          </cell>
          <cell r="H24">
            <v>0</v>
          </cell>
          <cell r="I24">
            <v>0</v>
          </cell>
          <cell r="J24">
            <v>0</v>
          </cell>
          <cell r="K24">
            <v>22421</v>
          </cell>
          <cell r="L24">
            <v>22421</v>
          </cell>
          <cell r="M24">
            <v>1885147</v>
          </cell>
          <cell r="N24">
            <v>1907568</v>
          </cell>
          <cell r="O24">
            <v>5994.1600000000017</v>
          </cell>
          <cell r="P24">
            <v>310968</v>
          </cell>
          <cell r="Q24">
            <v>-323973</v>
          </cell>
          <cell r="R24">
            <v>-12358</v>
          </cell>
          <cell r="S24">
            <v>-12358</v>
          </cell>
          <cell r="T24">
            <v>321031</v>
          </cell>
          <cell r="U24">
            <v>267692</v>
          </cell>
          <cell r="V24">
            <v>2152839</v>
          </cell>
          <cell r="W24">
            <v>16558371</v>
          </cell>
          <cell r="X24">
            <v>2004543</v>
          </cell>
          <cell r="Y24">
            <v>14553828</v>
          </cell>
          <cell r="Z24">
            <v>2152839</v>
          </cell>
          <cell r="AA24">
            <v>267692</v>
          </cell>
          <cell r="AB24">
            <v>1885147</v>
          </cell>
          <cell r="AC24">
            <v>267692</v>
          </cell>
          <cell r="AD24">
            <v>1885147</v>
          </cell>
          <cell r="AE24">
            <v>2152839</v>
          </cell>
          <cell r="AF24">
            <v>0</v>
          </cell>
          <cell r="AG24">
            <v>0</v>
          </cell>
          <cell r="AH24">
            <v>0</v>
          </cell>
          <cell r="AI24">
            <v>-323973</v>
          </cell>
          <cell r="AJ24">
            <v>-12358</v>
          </cell>
          <cell r="AK24">
            <v>2004394</v>
          </cell>
          <cell r="AL24">
            <v>4259</v>
          </cell>
          <cell r="AM24">
            <v>-4408</v>
          </cell>
        </row>
        <row r="25">
          <cell r="F25" t="str">
            <v>G.TOTAL(L)</v>
          </cell>
          <cell r="G25">
            <v>11559459</v>
          </cell>
          <cell r="H25">
            <v>0</v>
          </cell>
          <cell r="I25">
            <v>0</v>
          </cell>
          <cell r="J25">
            <v>0</v>
          </cell>
          <cell r="K25">
            <v>18248</v>
          </cell>
          <cell r="L25">
            <v>18248</v>
          </cell>
          <cell r="M25">
            <v>1551176</v>
          </cell>
          <cell r="N25">
            <v>1569424</v>
          </cell>
          <cell r="O25">
            <v>3852.820000000002</v>
          </cell>
          <cell r="P25">
            <v>273920</v>
          </cell>
          <cell r="Q25">
            <v>-266853</v>
          </cell>
          <cell r="R25">
            <v>-10178</v>
          </cell>
          <cell r="S25">
            <v>-10178</v>
          </cell>
          <cell r="T25">
            <v>281990</v>
          </cell>
          <cell r="U25">
            <v>267692</v>
          </cell>
          <cell r="V25">
            <v>1818868</v>
          </cell>
          <cell r="W25">
            <v>13830855</v>
          </cell>
          <cell r="X25">
            <v>2004543</v>
          </cell>
          <cell r="Y25">
            <v>11826312</v>
          </cell>
          <cell r="Z25">
            <v>1818868</v>
          </cell>
          <cell r="AA25">
            <v>267692</v>
          </cell>
          <cell r="AB25">
            <v>1551176</v>
          </cell>
          <cell r="AC25">
            <v>267692</v>
          </cell>
          <cell r="AD25">
            <v>1551176</v>
          </cell>
          <cell r="AE25">
            <v>1818868</v>
          </cell>
          <cell r="AF25">
            <v>0</v>
          </cell>
          <cell r="AG25">
            <v>0</v>
          </cell>
          <cell r="AH25">
            <v>0</v>
          </cell>
          <cell r="AI25">
            <v>-266853</v>
          </cell>
          <cell r="AJ25">
            <v>-10178</v>
          </cell>
          <cell r="AK25">
            <v>2004394</v>
          </cell>
          <cell r="AL25">
            <v>4259</v>
          </cell>
          <cell r="AM25">
            <v>-4408</v>
          </cell>
        </row>
        <row r="26">
          <cell r="F26" t="str">
            <v>G.TOTAL(E</v>
          </cell>
          <cell r="G26">
            <v>2670396</v>
          </cell>
          <cell r="H26">
            <v>0</v>
          </cell>
          <cell r="I26">
            <v>0</v>
          </cell>
          <cell r="J26">
            <v>0</v>
          </cell>
          <cell r="K26">
            <v>4173</v>
          </cell>
          <cell r="L26">
            <v>4173</v>
          </cell>
          <cell r="M26">
            <v>333971</v>
          </cell>
          <cell r="N26">
            <v>338144</v>
          </cell>
          <cell r="O26">
            <v>2141.3399999999997</v>
          </cell>
          <cell r="P26">
            <v>37048</v>
          </cell>
          <cell r="Q26">
            <v>-57120</v>
          </cell>
          <cell r="R26">
            <v>-2180</v>
          </cell>
          <cell r="S26">
            <v>-2180</v>
          </cell>
          <cell r="T26">
            <v>39041</v>
          </cell>
          <cell r="U26">
            <v>0</v>
          </cell>
          <cell r="V26">
            <v>333971</v>
          </cell>
          <cell r="W26">
            <v>2727516</v>
          </cell>
          <cell r="X26">
            <v>0</v>
          </cell>
          <cell r="Y26">
            <v>2727516</v>
          </cell>
          <cell r="Z26">
            <v>333971</v>
          </cell>
          <cell r="AA26">
            <v>0</v>
          </cell>
          <cell r="AB26">
            <v>333971</v>
          </cell>
          <cell r="AC26">
            <v>0</v>
          </cell>
          <cell r="AD26">
            <v>333971</v>
          </cell>
          <cell r="AE26">
            <v>333971</v>
          </cell>
          <cell r="AF26">
            <v>0</v>
          </cell>
          <cell r="AG26">
            <v>0</v>
          </cell>
          <cell r="AH26">
            <v>0</v>
          </cell>
          <cell r="AI26">
            <v>-57120</v>
          </cell>
          <cell r="AJ26">
            <v>-2180</v>
          </cell>
          <cell r="AK26">
            <v>0</v>
          </cell>
          <cell r="AL26">
            <v>0</v>
          </cell>
          <cell r="AM26">
            <v>0</v>
          </cell>
        </row>
        <row r="27">
          <cell r="H27" t="str">
            <v>These we are not taking but PC jAIN was taking</v>
          </cell>
        </row>
        <row r="28">
          <cell r="F28" t="str">
            <v>40B</v>
          </cell>
          <cell r="G28">
            <v>57238</v>
          </cell>
          <cell r="K28">
            <v>148</v>
          </cell>
          <cell r="L28">
            <v>148</v>
          </cell>
          <cell r="M28">
            <v>11597</v>
          </cell>
          <cell r="N28">
            <v>11745</v>
          </cell>
          <cell r="O28">
            <v>205.2</v>
          </cell>
          <cell r="P28">
            <v>5043</v>
          </cell>
          <cell r="Q28">
            <v>-1392</v>
          </cell>
          <cell r="R28">
            <v>-53</v>
          </cell>
          <cell r="S28">
            <v>-53</v>
          </cell>
          <cell r="T28">
            <v>5138</v>
          </cell>
          <cell r="U28">
            <v>2334</v>
          </cell>
          <cell r="V28">
            <v>13931</v>
          </cell>
          <cell r="W28">
            <v>70430</v>
          </cell>
          <cell r="X28">
            <v>11800</v>
          </cell>
          <cell r="Y28">
            <v>58630</v>
          </cell>
          <cell r="Z28">
            <v>13931</v>
          </cell>
          <cell r="AA28">
            <v>2334</v>
          </cell>
          <cell r="AB28">
            <v>11597</v>
          </cell>
          <cell r="AC28">
            <v>2334</v>
          </cell>
          <cell r="AD28">
            <v>11597</v>
          </cell>
          <cell r="AE28">
            <v>13931</v>
          </cell>
          <cell r="AI28">
            <v>-1392</v>
          </cell>
          <cell r="AJ28">
            <v>-53</v>
          </cell>
          <cell r="AK28">
            <v>11758</v>
          </cell>
          <cell r="AL28">
            <v>0</v>
          </cell>
          <cell r="AM28">
            <v>-42</v>
          </cell>
        </row>
        <row r="29">
          <cell r="F29" t="str">
            <v>40BE</v>
          </cell>
          <cell r="G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</row>
        <row r="30">
          <cell r="F30" t="str">
            <v>75B</v>
          </cell>
          <cell r="G30">
            <v>361578</v>
          </cell>
          <cell r="K30">
            <v>689</v>
          </cell>
          <cell r="L30">
            <v>689</v>
          </cell>
          <cell r="M30">
            <v>57092</v>
          </cell>
          <cell r="N30">
            <v>57781</v>
          </cell>
          <cell r="O30">
            <v>159.80000000000001</v>
          </cell>
          <cell r="P30">
            <v>16995</v>
          </cell>
          <cell r="Q30">
            <v>-7937</v>
          </cell>
          <cell r="R30">
            <v>-303</v>
          </cell>
          <cell r="S30">
            <v>-303</v>
          </cell>
          <cell r="T30">
            <v>17381</v>
          </cell>
          <cell r="U30">
            <v>5958</v>
          </cell>
          <cell r="V30">
            <v>63050</v>
          </cell>
          <cell r="W30">
            <v>408079</v>
          </cell>
          <cell r="X30">
            <v>38564</v>
          </cell>
          <cell r="Y30">
            <v>369515</v>
          </cell>
          <cell r="Z30">
            <v>63050</v>
          </cell>
          <cell r="AA30">
            <v>5958</v>
          </cell>
          <cell r="AB30">
            <v>57092</v>
          </cell>
          <cell r="AC30">
            <v>5958</v>
          </cell>
          <cell r="AD30">
            <v>57092</v>
          </cell>
          <cell r="AE30">
            <v>63050</v>
          </cell>
          <cell r="AI30">
            <v>-7937</v>
          </cell>
          <cell r="AJ30">
            <v>-303</v>
          </cell>
          <cell r="AK30">
            <v>38542</v>
          </cell>
          <cell r="AL30">
            <v>168</v>
          </cell>
          <cell r="AM30">
            <v>-190</v>
          </cell>
        </row>
        <row r="31">
          <cell r="F31" t="str">
            <v>75BE</v>
          </cell>
          <cell r="G31">
            <v>17750</v>
          </cell>
          <cell r="K31">
            <v>33</v>
          </cell>
          <cell r="L31">
            <v>33</v>
          </cell>
          <cell r="M31">
            <v>2804</v>
          </cell>
          <cell r="N31">
            <v>2837</v>
          </cell>
          <cell r="O31">
            <v>159.83000000000001</v>
          </cell>
          <cell r="P31">
            <v>834</v>
          </cell>
          <cell r="Q31">
            <v>-390</v>
          </cell>
          <cell r="R31">
            <v>-15</v>
          </cell>
          <cell r="S31">
            <v>-15</v>
          </cell>
          <cell r="T31">
            <v>852</v>
          </cell>
          <cell r="U31">
            <v>0</v>
          </cell>
          <cell r="V31">
            <v>2804</v>
          </cell>
          <cell r="W31">
            <v>18140</v>
          </cell>
          <cell r="X31">
            <v>0</v>
          </cell>
          <cell r="Y31">
            <v>18140</v>
          </cell>
          <cell r="Z31">
            <v>2804</v>
          </cell>
          <cell r="AA31">
            <v>0</v>
          </cell>
          <cell r="AB31">
            <v>2804</v>
          </cell>
          <cell r="AC31">
            <v>0</v>
          </cell>
          <cell r="AD31">
            <v>2804</v>
          </cell>
          <cell r="AE31">
            <v>2804</v>
          </cell>
          <cell r="AI31">
            <v>-390</v>
          </cell>
          <cell r="AJ31">
            <v>-15</v>
          </cell>
          <cell r="AK31">
            <v>0</v>
          </cell>
          <cell r="AL31">
            <v>0</v>
          </cell>
          <cell r="AM31">
            <v>0</v>
          </cell>
        </row>
        <row r="32">
          <cell r="F32" t="str">
            <v>75C</v>
          </cell>
          <cell r="G32">
            <v>8942</v>
          </cell>
          <cell r="K32">
            <v>18</v>
          </cell>
          <cell r="L32">
            <v>18</v>
          </cell>
          <cell r="M32">
            <v>1471</v>
          </cell>
          <cell r="N32">
            <v>1489</v>
          </cell>
          <cell r="O32">
            <v>166.52</v>
          </cell>
          <cell r="P32">
            <v>421</v>
          </cell>
          <cell r="Q32">
            <v>-188</v>
          </cell>
          <cell r="R32">
            <v>-7</v>
          </cell>
          <cell r="S32">
            <v>-7</v>
          </cell>
          <cell r="T32">
            <v>432</v>
          </cell>
          <cell r="U32">
            <v>218</v>
          </cell>
          <cell r="V32">
            <v>1689</v>
          </cell>
          <cell r="W32">
            <v>10480</v>
          </cell>
          <cell r="X32">
            <v>1350</v>
          </cell>
          <cell r="Y32">
            <v>9130</v>
          </cell>
          <cell r="Z32">
            <v>1689</v>
          </cell>
          <cell r="AA32">
            <v>218</v>
          </cell>
          <cell r="AB32">
            <v>1471</v>
          </cell>
          <cell r="AC32">
            <v>218</v>
          </cell>
          <cell r="AD32">
            <v>1471</v>
          </cell>
          <cell r="AE32">
            <v>1689</v>
          </cell>
          <cell r="AI32">
            <v>-188</v>
          </cell>
          <cell r="AJ32">
            <v>-7</v>
          </cell>
          <cell r="AK32">
            <v>1448</v>
          </cell>
          <cell r="AL32">
            <v>98</v>
          </cell>
          <cell r="AM32">
            <v>0</v>
          </cell>
        </row>
        <row r="33">
          <cell r="F33" t="str">
            <v>100B</v>
          </cell>
          <cell r="G33">
            <v>2331265</v>
          </cell>
          <cell r="K33">
            <v>3647</v>
          </cell>
          <cell r="L33">
            <v>3647</v>
          </cell>
          <cell r="M33">
            <v>338643</v>
          </cell>
          <cell r="N33">
            <v>342290</v>
          </cell>
          <cell r="O33">
            <v>146.83000000000001</v>
          </cell>
          <cell r="P33">
            <v>82191</v>
          </cell>
          <cell r="Q33">
            <v>-48850</v>
          </cell>
          <cell r="R33">
            <v>-1863</v>
          </cell>
          <cell r="S33">
            <v>-1863</v>
          </cell>
          <cell r="T33">
            <v>83975</v>
          </cell>
          <cell r="U33">
            <v>19221</v>
          </cell>
          <cell r="V33">
            <v>357864</v>
          </cell>
          <cell r="W33">
            <v>2515210</v>
          </cell>
          <cell r="X33">
            <v>135095</v>
          </cell>
          <cell r="Y33">
            <v>2380115</v>
          </cell>
          <cell r="Z33">
            <v>357864</v>
          </cell>
          <cell r="AA33">
            <v>19221</v>
          </cell>
          <cell r="AB33">
            <v>338643</v>
          </cell>
          <cell r="AC33">
            <v>19221</v>
          </cell>
          <cell r="AD33">
            <v>338643</v>
          </cell>
          <cell r="AE33">
            <v>357864</v>
          </cell>
          <cell r="AI33">
            <v>-48850</v>
          </cell>
          <cell r="AJ33">
            <v>-1863</v>
          </cell>
          <cell r="AK33">
            <v>135361</v>
          </cell>
          <cell r="AL33">
            <v>630</v>
          </cell>
          <cell r="AM33">
            <v>-364</v>
          </cell>
        </row>
        <row r="34">
          <cell r="F34" t="str">
            <v>100BE</v>
          </cell>
          <cell r="G34">
            <v>700</v>
          </cell>
          <cell r="K34">
            <v>1</v>
          </cell>
          <cell r="L34">
            <v>1</v>
          </cell>
          <cell r="M34">
            <v>102</v>
          </cell>
          <cell r="N34">
            <v>103</v>
          </cell>
          <cell r="O34">
            <v>147.13999999999999</v>
          </cell>
          <cell r="P34">
            <v>25</v>
          </cell>
          <cell r="Q34">
            <v>-15</v>
          </cell>
          <cell r="R34">
            <v>-1</v>
          </cell>
          <cell r="S34">
            <v>-1</v>
          </cell>
          <cell r="T34">
            <v>25</v>
          </cell>
          <cell r="U34">
            <v>0</v>
          </cell>
          <cell r="V34">
            <v>102</v>
          </cell>
          <cell r="W34">
            <v>715</v>
          </cell>
          <cell r="X34">
            <v>0</v>
          </cell>
          <cell r="Y34">
            <v>715</v>
          </cell>
          <cell r="Z34">
            <v>102</v>
          </cell>
          <cell r="AA34">
            <v>0</v>
          </cell>
          <cell r="AB34">
            <v>102</v>
          </cell>
          <cell r="AC34">
            <v>0</v>
          </cell>
          <cell r="AD34">
            <v>102</v>
          </cell>
          <cell r="AE34">
            <v>102</v>
          </cell>
          <cell r="AI34">
            <v>-15</v>
          </cell>
          <cell r="AJ34">
            <v>-1</v>
          </cell>
          <cell r="AK34">
            <v>0</v>
          </cell>
          <cell r="AL34">
            <v>0</v>
          </cell>
          <cell r="AM34">
            <v>0</v>
          </cell>
        </row>
        <row r="35">
          <cell r="F35" t="str">
            <v>100C</v>
          </cell>
          <cell r="G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F36" t="str">
            <v>120B</v>
          </cell>
          <cell r="G36">
            <v>1159862</v>
          </cell>
          <cell r="K36">
            <v>1808</v>
          </cell>
          <cell r="L36">
            <v>1808</v>
          </cell>
          <cell r="M36">
            <v>162616</v>
          </cell>
          <cell r="N36">
            <v>164424</v>
          </cell>
          <cell r="O36">
            <v>141.76</v>
          </cell>
          <cell r="P36">
            <v>34072</v>
          </cell>
          <cell r="Q36">
            <v>-34791</v>
          </cell>
          <cell r="R36">
            <v>-1326</v>
          </cell>
          <cell r="S36">
            <v>-1326</v>
          </cell>
          <cell r="T36">
            <v>34554</v>
          </cell>
          <cell r="U36">
            <v>82719</v>
          </cell>
          <cell r="V36">
            <v>245335</v>
          </cell>
          <cell r="W36">
            <v>1802349</v>
          </cell>
          <cell r="X36">
            <v>607696</v>
          </cell>
          <cell r="Y36">
            <v>1194653</v>
          </cell>
          <cell r="Z36">
            <v>245335</v>
          </cell>
          <cell r="AA36">
            <v>82719</v>
          </cell>
          <cell r="AB36">
            <v>162616</v>
          </cell>
          <cell r="AC36">
            <v>82719</v>
          </cell>
          <cell r="AD36">
            <v>162616</v>
          </cell>
          <cell r="AE36">
            <v>245335</v>
          </cell>
          <cell r="AI36">
            <v>-34791</v>
          </cell>
          <cell r="AJ36">
            <v>-1326</v>
          </cell>
          <cell r="AK36">
            <v>607245</v>
          </cell>
          <cell r="AL36">
            <v>622</v>
          </cell>
          <cell r="AM36">
            <v>-1073</v>
          </cell>
        </row>
        <row r="37">
          <cell r="F37" t="str">
            <v>120BE</v>
          </cell>
          <cell r="G37">
            <v>89953</v>
          </cell>
          <cell r="K37">
            <v>141</v>
          </cell>
          <cell r="L37">
            <v>141</v>
          </cell>
          <cell r="M37">
            <v>12625</v>
          </cell>
          <cell r="N37">
            <v>12766</v>
          </cell>
          <cell r="O37">
            <v>141.91999999999999</v>
          </cell>
          <cell r="P37">
            <v>2642</v>
          </cell>
          <cell r="Q37">
            <v>-2702</v>
          </cell>
          <cell r="R37">
            <v>-103</v>
          </cell>
          <cell r="S37">
            <v>-103</v>
          </cell>
          <cell r="T37">
            <v>2680</v>
          </cell>
          <cell r="U37">
            <v>0</v>
          </cell>
          <cell r="V37">
            <v>12625</v>
          </cell>
          <cell r="W37">
            <v>92655</v>
          </cell>
          <cell r="X37">
            <v>0</v>
          </cell>
          <cell r="Y37">
            <v>92655</v>
          </cell>
          <cell r="Z37">
            <v>12625</v>
          </cell>
          <cell r="AA37">
            <v>0</v>
          </cell>
          <cell r="AB37">
            <v>12625</v>
          </cell>
          <cell r="AC37">
            <v>0</v>
          </cell>
          <cell r="AD37">
            <v>12625</v>
          </cell>
          <cell r="AE37">
            <v>12625</v>
          </cell>
          <cell r="AI37">
            <v>-2702</v>
          </cell>
          <cell r="AJ37">
            <v>-103</v>
          </cell>
          <cell r="AK37">
            <v>0</v>
          </cell>
          <cell r="AL37">
            <v>0</v>
          </cell>
          <cell r="AM37">
            <v>0</v>
          </cell>
        </row>
        <row r="38">
          <cell r="F38" t="str">
            <v>120C</v>
          </cell>
          <cell r="G38">
            <v>749435</v>
          </cell>
          <cell r="K38">
            <v>1172</v>
          </cell>
          <cell r="L38">
            <v>1172</v>
          </cell>
          <cell r="M38">
            <v>109411</v>
          </cell>
          <cell r="N38">
            <v>110583</v>
          </cell>
          <cell r="O38">
            <v>147.56</v>
          </cell>
          <cell r="P38">
            <v>22017</v>
          </cell>
          <cell r="Q38">
            <v>-15820</v>
          </cell>
          <cell r="R38">
            <v>-603</v>
          </cell>
          <cell r="S38">
            <v>-603</v>
          </cell>
          <cell r="T38">
            <v>22586</v>
          </cell>
          <cell r="U38">
            <v>6389</v>
          </cell>
          <cell r="V38">
            <v>115800</v>
          </cell>
          <cell r="W38">
            <v>809943</v>
          </cell>
          <cell r="X38">
            <v>44688</v>
          </cell>
          <cell r="Y38">
            <v>765255</v>
          </cell>
          <cell r="Z38">
            <v>115800</v>
          </cell>
          <cell r="AA38">
            <v>6389</v>
          </cell>
          <cell r="AB38">
            <v>109411</v>
          </cell>
          <cell r="AC38">
            <v>6389</v>
          </cell>
          <cell r="AD38">
            <v>109411</v>
          </cell>
          <cell r="AE38">
            <v>115800</v>
          </cell>
          <cell r="AI38">
            <v>-15820</v>
          </cell>
          <cell r="AJ38">
            <v>-603</v>
          </cell>
          <cell r="AK38">
            <v>44531</v>
          </cell>
          <cell r="AL38">
            <v>489</v>
          </cell>
          <cell r="AM38">
            <v>-646</v>
          </cell>
        </row>
        <row r="39">
          <cell r="F39" t="str">
            <v>120CE</v>
          </cell>
          <cell r="G39">
            <v>2000</v>
          </cell>
          <cell r="K39">
            <v>3</v>
          </cell>
          <cell r="L39">
            <v>3</v>
          </cell>
          <cell r="M39">
            <v>291</v>
          </cell>
          <cell r="N39">
            <v>294</v>
          </cell>
          <cell r="O39">
            <v>147</v>
          </cell>
          <cell r="P39">
            <v>59</v>
          </cell>
          <cell r="Q39">
            <v>-42</v>
          </cell>
          <cell r="R39">
            <v>-2</v>
          </cell>
          <cell r="S39">
            <v>-2</v>
          </cell>
          <cell r="T39">
            <v>60</v>
          </cell>
          <cell r="U39">
            <v>0</v>
          </cell>
          <cell r="V39">
            <v>291</v>
          </cell>
          <cell r="W39">
            <v>2042</v>
          </cell>
          <cell r="X39">
            <v>0</v>
          </cell>
          <cell r="Y39">
            <v>2042</v>
          </cell>
          <cell r="Z39">
            <v>291</v>
          </cell>
          <cell r="AA39">
            <v>0</v>
          </cell>
          <cell r="AB39">
            <v>291</v>
          </cell>
          <cell r="AC39">
            <v>0</v>
          </cell>
          <cell r="AD39">
            <v>291</v>
          </cell>
          <cell r="AE39">
            <v>291</v>
          </cell>
          <cell r="AI39">
            <v>-42</v>
          </cell>
          <cell r="AJ39">
            <v>-2</v>
          </cell>
          <cell r="AK39">
            <v>0</v>
          </cell>
          <cell r="AL39">
            <v>0</v>
          </cell>
          <cell r="AM39">
            <v>0</v>
          </cell>
        </row>
        <row r="40">
          <cell r="F40" t="str">
            <v>120D</v>
          </cell>
          <cell r="G40">
            <v>54158</v>
          </cell>
          <cell r="K40">
            <v>86</v>
          </cell>
          <cell r="L40">
            <v>86</v>
          </cell>
          <cell r="M40">
            <v>7697</v>
          </cell>
          <cell r="N40">
            <v>7783</v>
          </cell>
          <cell r="O40">
            <v>143.71</v>
          </cell>
          <cell r="P40">
            <v>1592</v>
          </cell>
          <cell r="Q40">
            <v>-1099</v>
          </cell>
          <cell r="R40">
            <v>-42</v>
          </cell>
          <cell r="S40">
            <v>-42</v>
          </cell>
          <cell r="T40">
            <v>1636</v>
          </cell>
          <cell r="U40">
            <v>380</v>
          </cell>
          <cell r="V40">
            <v>8077</v>
          </cell>
          <cell r="W40">
            <v>57984</v>
          </cell>
          <cell r="X40">
            <v>2727</v>
          </cell>
          <cell r="Y40">
            <v>55257</v>
          </cell>
          <cell r="Z40">
            <v>8077</v>
          </cell>
          <cell r="AA40">
            <v>380</v>
          </cell>
          <cell r="AB40">
            <v>7697</v>
          </cell>
          <cell r="AC40">
            <v>380</v>
          </cell>
          <cell r="AD40">
            <v>7697</v>
          </cell>
          <cell r="AE40">
            <v>8077</v>
          </cell>
          <cell r="AI40">
            <v>-1099</v>
          </cell>
          <cell r="AJ40">
            <v>-42</v>
          </cell>
          <cell r="AK40">
            <v>2780</v>
          </cell>
          <cell r="AL40">
            <v>108</v>
          </cell>
          <cell r="AM40">
            <v>-55</v>
          </cell>
        </row>
        <row r="41">
          <cell r="F41" t="str">
            <v>120DE</v>
          </cell>
          <cell r="G41">
            <v>2648</v>
          </cell>
          <cell r="K41">
            <v>4</v>
          </cell>
          <cell r="L41">
            <v>4</v>
          </cell>
          <cell r="M41">
            <v>378</v>
          </cell>
          <cell r="N41">
            <v>382</v>
          </cell>
          <cell r="O41">
            <v>144.26</v>
          </cell>
          <cell r="P41">
            <v>77</v>
          </cell>
          <cell r="Q41">
            <v>-53</v>
          </cell>
          <cell r="R41">
            <v>-2</v>
          </cell>
          <cell r="S41">
            <v>-2</v>
          </cell>
          <cell r="T41">
            <v>79</v>
          </cell>
          <cell r="U41">
            <v>0</v>
          </cell>
          <cell r="V41">
            <v>378</v>
          </cell>
          <cell r="W41">
            <v>2701</v>
          </cell>
          <cell r="X41">
            <v>0</v>
          </cell>
          <cell r="Y41">
            <v>2701</v>
          </cell>
          <cell r="Z41">
            <v>378</v>
          </cell>
          <cell r="AA41">
            <v>0</v>
          </cell>
          <cell r="AB41">
            <v>378</v>
          </cell>
          <cell r="AC41">
            <v>0</v>
          </cell>
          <cell r="AD41">
            <v>378</v>
          </cell>
          <cell r="AE41">
            <v>378</v>
          </cell>
          <cell r="AI41">
            <v>-53</v>
          </cell>
          <cell r="AJ41">
            <v>-2</v>
          </cell>
          <cell r="AK41">
            <v>0</v>
          </cell>
          <cell r="AL41">
            <v>0</v>
          </cell>
          <cell r="AM41">
            <v>0</v>
          </cell>
        </row>
        <row r="42">
          <cell r="F42" t="str">
            <v>150B</v>
          </cell>
          <cell r="G42">
            <v>2827639</v>
          </cell>
          <cell r="K42">
            <v>4416</v>
          </cell>
          <cell r="L42">
            <v>4416</v>
          </cell>
          <cell r="M42">
            <v>376050</v>
          </cell>
          <cell r="N42">
            <v>380466</v>
          </cell>
          <cell r="O42">
            <v>134.55000000000001</v>
          </cell>
          <cell r="P42">
            <v>66451</v>
          </cell>
          <cell r="Q42">
            <v>-65339</v>
          </cell>
          <cell r="R42">
            <v>-2492</v>
          </cell>
          <cell r="S42">
            <v>-2492</v>
          </cell>
          <cell r="T42">
            <v>68375</v>
          </cell>
          <cell r="U42">
            <v>67944</v>
          </cell>
          <cell r="V42">
            <v>443994</v>
          </cell>
          <cell r="W42">
            <v>3415677</v>
          </cell>
          <cell r="X42">
            <v>522699</v>
          </cell>
          <cell r="Y42">
            <v>2892978</v>
          </cell>
          <cell r="Z42">
            <v>443994</v>
          </cell>
          <cell r="AA42">
            <v>67944</v>
          </cell>
          <cell r="AB42">
            <v>376050</v>
          </cell>
          <cell r="AC42">
            <v>67944</v>
          </cell>
          <cell r="AD42">
            <v>376050</v>
          </cell>
          <cell r="AE42">
            <v>443994</v>
          </cell>
          <cell r="AI42">
            <v>-65339</v>
          </cell>
          <cell r="AJ42">
            <v>-2492</v>
          </cell>
          <cell r="AK42">
            <v>522902</v>
          </cell>
          <cell r="AL42">
            <v>599</v>
          </cell>
          <cell r="AM42">
            <v>-396</v>
          </cell>
        </row>
        <row r="43">
          <cell r="F43" t="str">
            <v>150BE</v>
          </cell>
          <cell r="G43">
            <v>458361</v>
          </cell>
          <cell r="K43">
            <v>715</v>
          </cell>
          <cell r="L43">
            <v>715</v>
          </cell>
          <cell r="M43">
            <v>61000</v>
          </cell>
          <cell r="N43">
            <v>61715</v>
          </cell>
          <cell r="O43">
            <v>134.63999999999999</v>
          </cell>
          <cell r="P43">
            <v>10771</v>
          </cell>
          <cell r="Q43">
            <v>-10581</v>
          </cell>
          <cell r="R43">
            <v>-404</v>
          </cell>
          <cell r="S43">
            <v>-404</v>
          </cell>
          <cell r="T43">
            <v>11082</v>
          </cell>
          <cell r="U43">
            <v>0</v>
          </cell>
          <cell r="V43">
            <v>61000</v>
          </cell>
          <cell r="W43">
            <v>468942</v>
          </cell>
          <cell r="X43">
            <v>0</v>
          </cell>
          <cell r="Y43">
            <v>468942</v>
          </cell>
          <cell r="Z43">
            <v>61000</v>
          </cell>
          <cell r="AA43">
            <v>0</v>
          </cell>
          <cell r="AB43">
            <v>61000</v>
          </cell>
          <cell r="AC43">
            <v>0</v>
          </cell>
          <cell r="AD43">
            <v>61000</v>
          </cell>
          <cell r="AE43">
            <v>61000</v>
          </cell>
          <cell r="AI43">
            <v>-10581</v>
          </cell>
          <cell r="AJ43">
            <v>-404</v>
          </cell>
          <cell r="AK43">
            <v>0</v>
          </cell>
          <cell r="AL43">
            <v>0</v>
          </cell>
          <cell r="AM43">
            <v>0</v>
          </cell>
        </row>
        <row r="44">
          <cell r="F44" t="str">
            <v>150C</v>
          </cell>
          <cell r="G44">
            <v>244738</v>
          </cell>
          <cell r="K44">
            <v>383</v>
          </cell>
          <cell r="L44">
            <v>383</v>
          </cell>
          <cell r="M44">
            <v>34256</v>
          </cell>
          <cell r="N44">
            <v>34639</v>
          </cell>
          <cell r="O44">
            <v>141.54</v>
          </cell>
          <cell r="P44">
            <v>5752</v>
          </cell>
          <cell r="Q44">
            <v>-5350</v>
          </cell>
          <cell r="R44">
            <v>-204</v>
          </cell>
          <cell r="S44">
            <v>-204</v>
          </cell>
          <cell r="T44">
            <v>5931</v>
          </cell>
          <cell r="U44">
            <v>3600</v>
          </cell>
          <cell r="V44">
            <v>37856</v>
          </cell>
          <cell r="W44">
            <v>276371</v>
          </cell>
          <cell r="X44">
            <v>26283</v>
          </cell>
          <cell r="Y44">
            <v>250088</v>
          </cell>
          <cell r="Z44">
            <v>37856</v>
          </cell>
          <cell r="AA44">
            <v>3600</v>
          </cell>
          <cell r="AB44">
            <v>34256</v>
          </cell>
          <cell r="AC44">
            <v>3600</v>
          </cell>
          <cell r="AD44">
            <v>34256</v>
          </cell>
          <cell r="AE44">
            <v>37856</v>
          </cell>
          <cell r="AI44">
            <v>-5350</v>
          </cell>
          <cell r="AJ44">
            <v>-204</v>
          </cell>
          <cell r="AK44">
            <v>26230</v>
          </cell>
          <cell r="AL44">
            <v>0</v>
          </cell>
          <cell r="AM44">
            <v>-53</v>
          </cell>
        </row>
        <row r="45">
          <cell r="F45" t="str">
            <v>150CE</v>
          </cell>
          <cell r="G45">
            <v>122782</v>
          </cell>
          <cell r="K45">
            <v>192</v>
          </cell>
          <cell r="L45">
            <v>192</v>
          </cell>
          <cell r="M45">
            <v>17186</v>
          </cell>
          <cell r="N45">
            <v>17378</v>
          </cell>
          <cell r="O45">
            <v>141.54</v>
          </cell>
          <cell r="P45">
            <v>2886</v>
          </cell>
          <cell r="Q45">
            <v>-2684</v>
          </cell>
          <cell r="R45">
            <v>-102</v>
          </cell>
          <cell r="S45">
            <v>-102</v>
          </cell>
          <cell r="T45">
            <v>2976</v>
          </cell>
          <cell r="U45">
            <v>0</v>
          </cell>
          <cell r="V45">
            <v>17186</v>
          </cell>
          <cell r="W45">
            <v>125466</v>
          </cell>
          <cell r="X45">
            <v>0</v>
          </cell>
          <cell r="Y45">
            <v>125466</v>
          </cell>
          <cell r="Z45">
            <v>17186</v>
          </cell>
          <cell r="AA45">
            <v>0</v>
          </cell>
          <cell r="AB45">
            <v>17186</v>
          </cell>
          <cell r="AC45">
            <v>0</v>
          </cell>
          <cell r="AD45">
            <v>17186</v>
          </cell>
          <cell r="AE45">
            <v>17186</v>
          </cell>
          <cell r="AI45">
            <v>-2684</v>
          </cell>
          <cell r="AJ45">
            <v>-102</v>
          </cell>
          <cell r="AK45">
            <v>0</v>
          </cell>
          <cell r="AL45">
            <v>0</v>
          </cell>
          <cell r="AM45">
            <v>0</v>
          </cell>
        </row>
        <row r="46">
          <cell r="F46" t="str">
            <v>150D</v>
          </cell>
          <cell r="G46">
            <v>12521</v>
          </cell>
          <cell r="K46">
            <v>19</v>
          </cell>
          <cell r="L46">
            <v>19</v>
          </cell>
          <cell r="M46">
            <v>1706</v>
          </cell>
          <cell r="N46">
            <v>1725</v>
          </cell>
          <cell r="O46">
            <v>137.77000000000001</v>
          </cell>
          <cell r="P46">
            <v>294</v>
          </cell>
          <cell r="Q46">
            <v>-262</v>
          </cell>
          <cell r="R46">
            <v>-10</v>
          </cell>
          <cell r="S46">
            <v>-10</v>
          </cell>
          <cell r="T46">
            <v>303</v>
          </cell>
          <cell r="U46">
            <v>138</v>
          </cell>
          <cell r="V46">
            <v>1844</v>
          </cell>
          <cell r="W46">
            <v>13813</v>
          </cell>
          <cell r="X46">
            <v>1030</v>
          </cell>
          <cell r="Y46">
            <v>12783</v>
          </cell>
          <cell r="Z46">
            <v>1844</v>
          </cell>
          <cell r="AA46">
            <v>138</v>
          </cell>
          <cell r="AB46">
            <v>1706</v>
          </cell>
          <cell r="AC46">
            <v>138</v>
          </cell>
          <cell r="AD46">
            <v>1706</v>
          </cell>
          <cell r="AE46">
            <v>1844</v>
          </cell>
          <cell r="AI46">
            <v>-262</v>
          </cell>
          <cell r="AJ46">
            <v>-10</v>
          </cell>
          <cell r="AK46">
            <v>1030</v>
          </cell>
          <cell r="AL46">
            <v>0</v>
          </cell>
          <cell r="AM46">
            <v>0</v>
          </cell>
        </row>
        <row r="47">
          <cell r="F47" t="str">
            <v>180B</v>
          </cell>
          <cell r="G47">
            <v>152825</v>
          </cell>
          <cell r="K47">
            <v>239</v>
          </cell>
          <cell r="L47">
            <v>239</v>
          </cell>
          <cell r="M47">
            <v>19633</v>
          </cell>
          <cell r="N47">
            <v>19872</v>
          </cell>
          <cell r="O47">
            <v>130.03</v>
          </cell>
          <cell r="P47">
            <v>2994</v>
          </cell>
          <cell r="Q47">
            <v>-3171</v>
          </cell>
          <cell r="R47">
            <v>-121</v>
          </cell>
          <cell r="S47">
            <v>-121</v>
          </cell>
          <cell r="T47">
            <v>3112</v>
          </cell>
          <cell r="U47">
            <v>692</v>
          </cell>
          <cell r="V47">
            <v>20325</v>
          </cell>
          <cell r="W47">
            <v>161491</v>
          </cell>
          <cell r="X47">
            <v>5495</v>
          </cell>
          <cell r="Y47">
            <v>155996</v>
          </cell>
          <cell r="Z47">
            <v>20325</v>
          </cell>
          <cell r="AA47">
            <v>692</v>
          </cell>
          <cell r="AB47">
            <v>19633</v>
          </cell>
          <cell r="AC47">
            <v>692</v>
          </cell>
          <cell r="AD47">
            <v>19633</v>
          </cell>
          <cell r="AE47">
            <v>20325</v>
          </cell>
          <cell r="AI47">
            <v>-3171</v>
          </cell>
          <cell r="AJ47">
            <v>-121</v>
          </cell>
          <cell r="AK47">
            <v>5515</v>
          </cell>
          <cell r="AL47">
            <v>88</v>
          </cell>
          <cell r="AM47">
            <v>-68</v>
          </cell>
        </row>
        <row r="48">
          <cell r="F48" t="str">
            <v>180BE</v>
          </cell>
          <cell r="G48">
            <v>2943</v>
          </cell>
          <cell r="K48">
            <v>4</v>
          </cell>
          <cell r="L48">
            <v>4</v>
          </cell>
          <cell r="M48">
            <v>379</v>
          </cell>
          <cell r="N48">
            <v>383</v>
          </cell>
          <cell r="O48">
            <v>130.13999999999999</v>
          </cell>
          <cell r="P48">
            <v>58</v>
          </cell>
          <cell r="Q48">
            <v>-61</v>
          </cell>
          <cell r="R48">
            <v>-2</v>
          </cell>
          <cell r="S48">
            <v>-2</v>
          </cell>
          <cell r="T48">
            <v>60</v>
          </cell>
          <cell r="U48">
            <v>0</v>
          </cell>
          <cell r="V48">
            <v>379</v>
          </cell>
          <cell r="W48">
            <v>3004</v>
          </cell>
          <cell r="X48">
            <v>0</v>
          </cell>
          <cell r="Y48">
            <v>3004</v>
          </cell>
          <cell r="Z48">
            <v>379</v>
          </cell>
          <cell r="AA48">
            <v>0</v>
          </cell>
          <cell r="AB48">
            <v>379</v>
          </cell>
          <cell r="AC48">
            <v>0</v>
          </cell>
          <cell r="AD48">
            <v>379</v>
          </cell>
          <cell r="AE48">
            <v>379</v>
          </cell>
          <cell r="AI48">
            <v>-61</v>
          </cell>
          <cell r="AJ48">
            <v>-2</v>
          </cell>
          <cell r="AK48">
            <v>0</v>
          </cell>
          <cell r="AL48">
            <v>0</v>
          </cell>
          <cell r="AM48">
            <v>0</v>
          </cell>
        </row>
        <row r="49">
          <cell r="F49" t="str">
            <v>200B</v>
          </cell>
          <cell r="G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F50" t="str">
            <v>200BE</v>
          </cell>
          <cell r="G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F51" t="str">
            <v>225B</v>
          </cell>
          <cell r="G51">
            <v>508937</v>
          </cell>
          <cell r="K51">
            <v>794</v>
          </cell>
          <cell r="L51">
            <v>794</v>
          </cell>
          <cell r="M51">
            <v>63263</v>
          </cell>
          <cell r="N51">
            <v>64057</v>
          </cell>
          <cell r="O51">
            <v>125.86</v>
          </cell>
          <cell r="P51">
            <v>7973</v>
          </cell>
          <cell r="Q51">
            <v>-10533</v>
          </cell>
          <cell r="R51">
            <v>-402</v>
          </cell>
          <cell r="S51">
            <v>-402</v>
          </cell>
          <cell r="T51">
            <v>8365</v>
          </cell>
          <cell r="U51">
            <v>2074</v>
          </cell>
          <cell r="V51">
            <v>65337</v>
          </cell>
          <cell r="W51">
            <v>536498</v>
          </cell>
          <cell r="X51">
            <v>17028</v>
          </cell>
          <cell r="Y51">
            <v>519470</v>
          </cell>
          <cell r="Z51">
            <v>65337</v>
          </cell>
          <cell r="AA51">
            <v>2074</v>
          </cell>
          <cell r="AB51">
            <v>63263</v>
          </cell>
          <cell r="AC51">
            <v>2074</v>
          </cell>
          <cell r="AD51">
            <v>63263</v>
          </cell>
          <cell r="AE51">
            <v>65337</v>
          </cell>
          <cell r="AI51">
            <v>-10533</v>
          </cell>
          <cell r="AJ51">
            <v>-402</v>
          </cell>
          <cell r="AK51">
            <v>17068</v>
          </cell>
          <cell r="AL51">
            <v>131</v>
          </cell>
          <cell r="AM51">
            <v>-91</v>
          </cell>
        </row>
        <row r="52">
          <cell r="F52" t="str">
            <v>225BE</v>
          </cell>
          <cell r="G52">
            <v>16596</v>
          </cell>
          <cell r="K52">
            <v>26</v>
          </cell>
          <cell r="L52">
            <v>26</v>
          </cell>
          <cell r="M52">
            <v>2063</v>
          </cell>
          <cell r="N52">
            <v>2089</v>
          </cell>
          <cell r="O52">
            <v>125.87</v>
          </cell>
          <cell r="P52">
            <v>259</v>
          </cell>
          <cell r="Q52">
            <v>-343</v>
          </cell>
          <cell r="R52">
            <v>-13</v>
          </cell>
          <cell r="S52">
            <v>-13</v>
          </cell>
          <cell r="T52">
            <v>272</v>
          </cell>
          <cell r="U52">
            <v>0</v>
          </cell>
          <cell r="V52">
            <v>2063</v>
          </cell>
          <cell r="W52">
            <v>16939</v>
          </cell>
          <cell r="X52">
            <v>0</v>
          </cell>
          <cell r="Y52">
            <v>16939</v>
          </cell>
          <cell r="Z52">
            <v>2063</v>
          </cell>
          <cell r="AA52">
            <v>0</v>
          </cell>
          <cell r="AB52">
            <v>2063</v>
          </cell>
          <cell r="AC52">
            <v>0</v>
          </cell>
          <cell r="AD52">
            <v>2063</v>
          </cell>
          <cell r="AE52">
            <v>2063</v>
          </cell>
          <cell r="AI52">
            <v>-343</v>
          </cell>
          <cell r="AJ52">
            <v>-13</v>
          </cell>
          <cell r="AK52">
            <v>0</v>
          </cell>
          <cell r="AL52">
            <v>0</v>
          </cell>
          <cell r="AM52">
            <v>0</v>
          </cell>
        </row>
        <row r="53">
          <cell r="F53" t="str">
            <v>225C</v>
          </cell>
          <cell r="G53">
            <v>36067</v>
          </cell>
          <cell r="K53">
            <v>57</v>
          </cell>
          <cell r="L53">
            <v>57</v>
          </cell>
          <cell r="M53">
            <v>4745</v>
          </cell>
          <cell r="N53">
            <v>4802</v>
          </cell>
          <cell r="O53">
            <v>133.13999999999999</v>
          </cell>
          <cell r="P53">
            <v>566</v>
          </cell>
          <cell r="Q53">
            <v>-761</v>
          </cell>
          <cell r="R53">
            <v>-29</v>
          </cell>
          <cell r="S53">
            <v>-29</v>
          </cell>
          <cell r="T53">
            <v>594</v>
          </cell>
          <cell r="U53">
            <v>258</v>
          </cell>
          <cell r="V53">
            <v>5003</v>
          </cell>
          <cell r="W53">
            <v>38830</v>
          </cell>
          <cell r="X53">
            <v>2002</v>
          </cell>
          <cell r="Y53">
            <v>36828</v>
          </cell>
          <cell r="Z53">
            <v>5003</v>
          </cell>
          <cell r="AA53">
            <v>258</v>
          </cell>
          <cell r="AB53">
            <v>4745</v>
          </cell>
          <cell r="AC53">
            <v>258</v>
          </cell>
          <cell r="AD53">
            <v>4745</v>
          </cell>
          <cell r="AE53">
            <v>5003</v>
          </cell>
          <cell r="AI53">
            <v>-761</v>
          </cell>
          <cell r="AJ53">
            <v>-29</v>
          </cell>
          <cell r="AK53">
            <v>2002</v>
          </cell>
          <cell r="AL53">
            <v>0</v>
          </cell>
          <cell r="AM53">
            <v>0</v>
          </cell>
        </row>
        <row r="54">
          <cell r="F54" t="str">
            <v>225D</v>
          </cell>
          <cell r="G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F55" t="str">
            <v>300B</v>
          </cell>
          <cell r="G55">
            <v>638468</v>
          </cell>
          <cell r="K55">
            <v>1000</v>
          </cell>
          <cell r="L55">
            <v>1000</v>
          </cell>
          <cell r="M55">
            <v>76586</v>
          </cell>
          <cell r="N55">
            <v>77586</v>
          </cell>
          <cell r="O55">
            <v>121.52</v>
          </cell>
          <cell r="P55">
            <v>7503</v>
          </cell>
          <cell r="Q55">
            <v>-13099</v>
          </cell>
          <cell r="R55">
            <v>-500</v>
          </cell>
          <cell r="S55">
            <v>-500</v>
          </cell>
          <cell r="T55">
            <v>8003</v>
          </cell>
          <cell r="U55">
            <v>4620</v>
          </cell>
          <cell r="V55">
            <v>81206</v>
          </cell>
          <cell r="W55">
            <v>690870</v>
          </cell>
          <cell r="X55">
            <v>39303</v>
          </cell>
          <cell r="Y55">
            <v>651567</v>
          </cell>
          <cell r="Z55">
            <v>81206</v>
          </cell>
          <cell r="AA55">
            <v>4620</v>
          </cell>
          <cell r="AB55">
            <v>76586</v>
          </cell>
          <cell r="AC55">
            <v>4620</v>
          </cell>
          <cell r="AD55">
            <v>76586</v>
          </cell>
          <cell r="AE55">
            <v>81206</v>
          </cell>
          <cell r="AI55">
            <v>-13099</v>
          </cell>
          <cell r="AJ55">
            <v>-500</v>
          </cell>
          <cell r="AK55">
            <v>39350</v>
          </cell>
          <cell r="AL55">
            <v>247</v>
          </cell>
          <cell r="AM55">
            <v>-200</v>
          </cell>
        </row>
        <row r="56">
          <cell r="F56" t="str">
            <v>300BE</v>
          </cell>
          <cell r="G56">
            <v>548099</v>
          </cell>
          <cell r="K56">
            <v>855</v>
          </cell>
          <cell r="L56">
            <v>855</v>
          </cell>
          <cell r="M56">
            <v>65871</v>
          </cell>
          <cell r="N56">
            <v>66726</v>
          </cell>
          <cell r="O56">
            <v>121.74</v>
          </cell>
          <cell r="P56">
            <v>6441</v>
          </cell>
          <cell r="Q56">
            <v>-11207</v>
          </cell>
          <cell r="R56">
            <v>-427</v>
          </cell>
          <cell r="S56">
            <v>-427</v>
          </cell>
          <cell r="T56">
            <v>6869</v>
          </cell>
          <cell r="U56">
            <v>0</v>
          </cell>
          <cell r="V56">
            <v>65871</v>
          </cell>
          <cell r="W56">
            <v>559306</v>
          </cell>
          <cell r="X56">
            <v>0</v>
          </cell>
          <cell r="Y56">
            <v>559306</v>
          </cell>
          <cell r="Z56">
            <v>65871</v>
          </cell>
          <cell r="AA56">
            <v>0</v>
          </cell>
          <cell r="AB56">
            <v>65871</v>
          </cell>
          <cell r="AC56">
            <v>0</v>
          </cell>
          <cell r="AD56">
            <v>65871</v>
          </cell>
          <cell r="AE56">
            <v>65871</v>
          </cell>
          <cell r="AI56">
            <v>-11207</v>
          </cell>
          <cell r="AJ56">
            <v>-427</v>
          </cell>
          <cell r="AK56">
            <v>0</v>
          </cell>
          <cell r="AL56">
            <v>0</v>
          </cell>
          <cell r="AM56">
            <v>0</v>
          </cell>
        </row>
        <row r="57">
          <cell r="F57" t="str">
            <v>300C</v>
          </cell>
          <cell r="G57">
            <v>42380</v>
          </cell>
          <cell r="K57">
            <v>69</v>
          </cell>
          <cell r="L57">
            <v>69</v>
          </cell>
          <cell r="M57">
            <v>5328</v>
          </cell>
          <cell r="N57">
            <v>5397</v>
          </cell>
          <cell r="O57">
            <v>127.35</v>
          </cell>
          <cell r="P57">
            <v>498</v>
          </cell>
          <cell r="Q57">
            <v>-909</v>
          </cell>
          <cell r="R57">
            <v>-35</v>
          </cell>
          <cell r="S57">
            <v>-35</v>
          </cell>
          <cell r="T57">
            <v>532</v>
          </cell>
          <cell r="U57">
            <v>3667</v>
          </cell>
          <cell r="V57">
            <v>8995</v>
          </cell>
          <cell r="W57">
            <v>73089</v>
          </cell>
          <cell r="X57">
            <v>29800</v>
          </cell>
          <cell r="Y57">
            <v>43289</v>
          </cell>
          <cell r="Z57">
            <v>8995</v>
          </cell>
          <cell r="AA57">
            <v>3667</v>
          </cell>
          <cell r="AB57">
            <v>5328</v>
          </cell>
          <cell r="AC57">
            <v>3667</v>
          </cell>
          <cell r="AD57">
            <v>5328</v>
          </cell>
          <cell r="AE57">
            <v>8995</v>
          </cell>
          <cell r="AI57">
            <v>-909</v>
          </cell>
          <cell r="AJ57">
            <v>-35</v>
          </cell>
          <cell r="AK57">
            <v>29927</v>
          </cell>
          <cell r="AL57">
            <v>482</v>
          </cell>
          <cell r="AM57">
            <v>-355</v>
          </cell>
        </row>
        <row r="58">
          <cell r="F58" t="str">
            <v>300CE</v>
          </cell>
          <cell r="G58">
            <v>715565</v>
          </cell>
          <cell r="K58">
            <v>1117</v>
          </cell>
          <cell r="L58">
            <v>1117</v>
          </cell>
          <cell r="M58">
            <v>91020</v>
          </cell>
          <cell r="N58">
            <v>92137</v>
          </cell>
          <cell r="O58">
            <v>128.76</v>
          </cell>
          <cell r="P58">
            <v>8408</v>
          </cell>
          <cell r="Q58">
            <v>-14549</v>
          </cell>
          <cell r="R58">
            <v>-555</v>
          </cell>
          <cell r="S58">
            <v>-555</v>
          </cell>
          <cell r="T58">
            <v>8970</v>
          </cell>
          <cell r="U58">
            <v>0</v>
          </cell>
          <cell r="V58">
            <v>91020</v>
          </cell>
          <cell r="W58">
            <v>730114</v>
          </cell>
          <cell r="X58">
            <v>0</v>
          </cell>
          <cell r="Y58">
            <v>730114</v>
          </cell>
          <cell r="Z58">
            <v>91020</v>
          </cell>
          <cell r="AA58">
            <v>0</v>
          </cell>
          <cell r="AB58">
            <v>91020</v>
          </cell>
          <cell r="AC58">
            <v>0</v>
          </cell>
          <cell r="AD58">
            <v>91020</v>
          </cell>
          <cell r="AE58">
            <v>91020</v>
          </cell>
          <cell r="AI58">
            <v>-14549</v>
          </cell>
          <cell r="AJ58">
            <v>-555</v>
          </cell>
          <cell r="AK58">
            <v>0</v>
          </cell>
          <cell r="AL58">
            <v>0</v>
          </cell>
          <cell r="AM58">
            <v>0</v>
          </cell>
        </row>
        <row r="59">
          <cell r="F59" t="str">
            <v>300D</v>
          </cell>
          <cell r="G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</row>
        <row r="60">
          <cell r="F60" t="str">
            <v>300DE</v>
          </cell>
          <cell r="G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1">
          <cell r="F61" t="str">
            <v>360B</v>
          </cell>
          <cell r="G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</row>
        <row r="62">
          <cell r="F62" t="str">
            <v>360BE</v>
          </cell>
          <cell r="G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</row>
        <row r="63">
          <cell r="F63" t="str">
            <v>360C</v>
          </cell>
          <cell r="G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</row>
        <row r="64">
          <cell r="F64" t="str">
            <v>450B</v>
          </cell>
          <cell r="G64">
            <v>1104983</v>
          </cell>
          <cell r="K64">
            <v>1723</v>
          </cell>
          <cell r="L64">
            <v>1723</v>
          </cell>
          <cell r="M64">
            <v>128055</v>
          </cell>
          <cell r="N64">
            <v>129778</v>
          </cell>
          <cell r="O64">
            <v>117.45</v>
          </cell>
          <cell r="P64">
            <v>8656</v>
          </cell>
          <cell r="Q64">
            <v>-22960</v>
          </cell>
          <cell r="R64">
            <v>-876</v>
          </cell>
          <cell r="S64">
            <v>-876</v>
          </cell>
          <cell r="T64">
            <v>9503</v>
          </cell>
          <cell r="U64">
            <v>4919</v>
          </cell>
          <cell r="V64">
            <v>132974</v>
          </cell>
          <cell r="W64">
            <v>1171271</v>
          </cell>
          <cell r="X64">
            <v>43328</v>
          </cell>
          <cell r="Y64">
            <v>1127943</v>
          </cell>
          <cell r="Z64">
            <v>132974</v>
          </cell>
          <cell r="AA64">
            <v>4919</v>
          </cell>
          <cell r="AB64">
            <v>128055</v>
          </cell>
          <cell r="AC64">
            <v>4919</v>
          </cell>
          <cell r="AD64">
            <v>128055</v>
          </cell>
          <cell r="AE64">
            <v>132974</v>
          </cell>
          <cell r="AI64">
            <v>-22960</v>
          </cell>
          <cell r="AJ64">
            <v>-876</v>
          </cell>
          <cell r="AK64">
            <v>43303</v>
          </cell>
          <cell r="AL64">
            <v>164</v>
          </cell>
          <cell r="AM64">
            <v>-189</v>
          </cell>
        </row>
        <row r="65">
          <cell r="F65" t="str">
            <v>450BE</v>
          </cell>
          <cell r="G65">
            <v>129750</v>
          </cell>
          <cell r="K65">
            <v>203</v>
          </cell>
          <cell r="L65">
            <v>203</v>
          </cell>
          <cell r="M65">
            <v>15054</v>
          </cell>
          <cell r="N65">
            <v>15257</v>
          </cell>
          <cell r="O65">
            <v>117.59</v>
          </cell>
          <cell r="P65">
            <v>1016</v>
          </cell>
          <cell r="Q65">
            <v>-2696</v>
          </cell>
          <cell r="R65">
            <v>-103</v>
          </cell>
          <cell r="S65">
            <v>-103</v>
          </cell>
          <cell r="T65">
            <v>1116</v>
          </cell>
          <cell r="U65">
            <v>0</v>
          </cell>
          <cell r="V65">
            <v>15054</v>
          </cell>
          <cell r="W65">
            <v>132446</v>
          </cell>
          <cell r="X65">
            <v>0</v>
          </cell>
          <cell r="Y65">
            <v>132446</v>
          </cell>
          <cell r="Z65">
            <v>15054</v>
          </cell>
          <cell r="AA65">
            <v>0</v>
          </cell>
          <cell r="AB65">
            <v>15054</v>
          </cell>
          <cell r="AC65">
            <v>0</v>
          </cell>
          <cell r="AD65">
            <v>15054</v>
          </cell>
          <cell r="AE65">
            <v>15054</v>
          </cell>
          <cell r="AI65">
            <v>-2696</v>
          </cell>
          <cell r="AJ65">
            <v>-103</v>
          </cell>
          <cell r="AK65">
            <v>0</v>
          </cell>
          <cell r="AL65">
            <v>0</v>
          </cell>
          <cell r="AM65">
            <v>0</v>
          </cell>
        </row>
        <row r="66">
          <cell r="F66" t="str">
            <v>450C</v>
          </cell>
          <cell r="G66">
            <v>363168</v>
          </cell>
          <cell r="K66">
            <v>565</v>
          </cell>
          <cell r="L66">
            <v>565</v>
          </cell>
          <cell r="M66">
            <v>44682</v>
          </cell>
          <cell r="N66">
            <v>45247</v>
          </cell>
          <cell r="O66">
            <v>124.59</v>
          </cell>
          <cell r="P66">
            <v>2846</v>
          </cell>
          <cell r="Q66">
            <v>-7632</v>
          </cell>
          <cell r="R66">
            <v>-291</v>
          </cell>
          <cell r="S66">
            <v>-291</v>
          </cell>
          <cell r="T66">
            <v>3120</v>
          </cell>
          <cell r="U66">
            <v>2057</v>
          </cell>
          <cell r="V66">
            <v>46739</v>
          </cell>
          <cell r="W66">
            <v>387873</v>
          </cell>
          <cell r="X66">
            <v>17073</v>
          </cell>
          <cell r="Y66">
            <v>370800</v>
          </cell>
          <cell r="Z66">
            <v>46739</v>
          </cell>
          <cell r="AA66">
            <v>2057</v>
          </cell>
          <cell r="AB66">
            <v>44682</v>
          </cell>
          <cell r="AC66">
            <v>2057</v>
          </cell>
          <cell r="AD66">
            <v>44682</v>
          </cell>
          <cell r="AE66">
            <v>46739</v>
          </cell>
          <cell r="AI66">
            <v>-7632</v>
          </cell>
          <cell r="AJ66">
            <v>-291</v>
          </cell>
          <cell r="AK66">
            <v>17038</v>
          </cell>
          <cell r="AL66">
            <v>73</v>
          </cell>
          <cell r="AM66">
            <v>-108</v>
          </cell>
        </row>
        <row r="67">
          <cell r="F67" t="str">
            <v>450CE</v>
          </cell>
          <cell r="G67">
            <v>38939</v>
          </cell>
          <cell r="K67">
            <v>61</v>
          </cell>
          <cell r="L67">
            <v>61</v>
          </cell>
          <cell r="M67">
            <v>4793</v>
          </cell>
          <cell r="N67">
            <v>4854</v>
          </cell>
          <cell r="O67">
            <v>124.66</v>
          </cell>
          <cell r="P67">
            <v>304</v>
          </cell>
          <cell r="Q67">
            <v>-820</v>
          </cell>
          <cell r="R67">
            <v>-31</v>
          </cell>
          <cell r="S67">
            <v>-31</v>
          </cell>
          <cell r="T67">
            <v>334</v>
          </cell>
          <cell r="U67">
            <v>0</v>
          </cell>
          <cell r="V67">
            <v>4793</v>
          </cell>
          <cell r="W67">
            <v>39759</v>
          </cell>
          <cell r="X67">
            <v>0</v>
          </cell>
          <cell r="Y67">
            <v>39759</v>
          </cell>
          <cell r="Z67">
            <v>4793</v>
          </cell>
          <cell r="AA67">
            <v>0</v>
          </cell>
          <cell r="AB67">
            <v>4793</v>
          </cell>
          <cell r="AC67">
            <v>0</v>
          </cell>
          <cell r="AD67">
            <v>4793</v>
          </cell>
          <cell r="AE67">
            <v>4793</v>
          </cell>
          <cell r="AI67">
            <v>-820</v>
          </cell>
          <cell r="AJ67">
            <v>-31</v>
          </cell>
          <cell r="AK67">
            <v>0</v>
          </cell>
          <cell r="AL67">
            <v>0</v>
          </cell>
          <cell r="AM67">
            <v>0</v>
          </cell>
        </row>
        <row r="68">
          <cell r="F68" t="str">
            <v>600B</v>
          </cell>
          <cell r="G68">
            <v>637783</v>
          </cell>
          <cell r="K68">
            <v>997</v>
          </cell>
          <cell r="L68">
            <v>997</v>
          </cell>
          <cell r="M68">
            <v>72593</v>
          </cell>
          <cell r="N68">
            <v>73590</v>
          </cell>
          <cell r="O68">
            <v>115.38</v>
          </cell>
          <cell r="P68">
            <v>3747</v>
          </cell>
          <cell r="Q68">
            <v>-13371</v>
          </cell>
          <cell r="R68">
            <v>-510</v>
          </cell>
          <cell r="S68">
            <v>-510</v>
          </cell>
          <cell r="T68">
            <v>4234</v>
          </cell>
          <cell r="U68">
            <v>5814</v>
          </cell>
          <cell r="V68">
            <v>78407</v>
          </cell>
          <cell r="W68">
            <v>703306</v>
          </cell>
          <cell r="X68">
            <v>52152</v>
          </cell>
          <cell r="Y68">
            <v>651154</v>
          </cell>
          <cell r="Z68">
            <v>78407</v>
          </cell>
          <cell r="AA68">
            <v>5814</v>
          </cell>
          <cell r="AB68">
            <v>72593</v>
          </cell>
          <cell r="AC68">
            <v>5814</v>
          </cell>
          <cell r="AD68">
            <v>72593</v>
          </cell>
          <cell r="AE68">
            <v>78407</v>
          </cell>
          <cell r="AI68">
            <v>-13371</v>
          </cell>
          <cell r="AJ68">
            <v>-510</v>
          </cell>
          <cell r="AK68">
            <v>52036</v>
          </cell>
          <cell r="AL68">
            <v>101</v>
          </cell>
          <cell r="AM68">
            <v>-217</v>
          </cell>
        </row>
        <row r="69">
          <cell r="F69" t="str">
            <v>600BE</v>
          </cell>
          <cell r="G69">
            <v>454200</v>
          </cell>
          <cell r="K69">
            <v>708</v>
          </cell>
          <cell r="L69">
            <v>708</v>
          </cell>
          <cell r="M69">
            <v>51755</v>
          </cell>
          <cell r="N69">
            <v>52463</v>
          </cell>
          <cell r="O69">
            <v>115.51</v>
          </cell>
          <cell r="P69">
            <v>2669</v>
          </cell>
          <cell r="Q69">
            <v>-9504</v>
          </cell>
          <cell r="R69">
            <v>-363</v>
          </cell>
          <cell r="S69">
            <v>-363</v>
          </cell>
          <cell r="T69">
            <v>3014</v>
          </cell>
          <cell r="U69">
            <v>0</v>
          </cell>
          <cell r="V69">
            <v>51755</v>
          </cell>
          <cell r="W69">
            <v>463704</v>
          </cell>
          <cell r="X69">
            <v>0</v>
          </cell>
          <cell r="Y69">
            <v>463704</v>
          </cell>
          <cell r="Z69">
            <v>51755</v>
          </cell>
          <cell r="AA69">
            <v>0</v>
          </cell>
          <cell r="AB69">
            <v>51755</v>
          </cell>
          <cell r="AC69">
            <v>0</v>
          </cell>
          <cell r="AD69">
            <v>51755</v>
          </cell>
          <cell r="AE69">
            <v>51755</v>
          </cell>
          <cell r="AI69">
            <v>-9504</v>
          </cell>
          <cell r="AJ69">
            <v>-363</v>
          </cell>
          <cell r="AK69">
            <v>0</v>
          </cell>
          <cell r="AL69">
            <v>0</v>
          </cell>
          <cell r="AM69">
            <v>0</v>
          </cell>
        </row>
        <row r="70">
          <cell r="F70" t="str">
            <v>600C</v>
          </cell>
          <cell r="G70">
            <v>173837</v>
          </cell>
          <cell r="K70">
            <v>271</v>
          </cell>
          <cell r="L70">
            <v>271</v>
          </cell>
          <cell r="M70">
            <v>21022</v>
          </cell>
          <cell r="N70">
            <v>21293</v>
          </cell>
          <cell r="O70">
            <v>122.49</v>
          </cell>
          <cell r="P70">
            <v>1021</v>
          </cell>
          <cell r="Q70">
            <v>-3656</v>
          </cell>
          <cell r="R70">
            <v>-139</v>
          </cell>
          <cell r="S70">
            <v>-139</v>
          </cell>
          <cell r="T70">
            <v>1153</v>
          </cell>
          <cell r="U70">
            <v>1185</v>
          </cell>
          <cell r="V70">
            <v>22207</v>
          </cell>
          <cell r="W70">
            <v>187494</v>
          </cell>
          <cell r="X70">
            <v>10001</v>
          </cell>
          <cell r="Y70">
            <v>177493</v>
          </cell>
          <cell r="Z70">
            <v>22207</v>
          </cell>
          <cell r="AA70">
            <v>1185</v>
          </cell>
          <cell r="AB70">
            <v>21022</v>
          </cell>
          <cell r="AC70">
            <v>1185</v>
          </cell>
          <cell r="AD70">
            <v>21022</v>
          </cell>
          <cell r="AE70">
            <v>22207</v>
          </cell>
          <cell r="AI70">
            <v>-3656</v>
          </cell>
          <cell r="AJ70">
            <v>-139</v>
          </cell>
          <cell r="AK70">
            <v>9990</v>
          </cell>
          <cell r="AL70">
            <v>66</v>
          </cell>
          <cell r="AM70">
            <v>-77</v>
          </cell>
        </row>
        <row r="71">
          <cell r="F71" t="str">
            <v>600CE</v>
          </cell>
          <cell r="G71">
            <v>59414</v>
          </cell>
          <cell r="K71">
            <v>93</v>
          </cell>
          <cell r="L71">
            <v>93</v>
          </cell>
          <cell r="M71">
            <v>7189</v>
          </cell>
          <cell r="N71">
            <v>7282</v>
          </cell>
          <cell r="O71">
            <v>122.56</v>
          </cell>
          <cell r="P71">
            <v>348</v>
          </cell>
          <cell r="Q71">
            <v>-1250</v>
          </cell>
          <cell r="R71">
            <v>-48</v>
          </cell>
          <cell r="S71">
            <v>-48</v>
          </cell>
          <cell r="T71">
            <v>393</v>
          </cell>
          <cell r="U71">
            <v>0</v>
          </cell>
          <cell r="V71">
            <v>7189</v>
          </cell>
          <cell r="W71">
            <v>60664</v>
          </cell>
          <cell r="X71">
            <v>0</v>
          </cell>
          <cell r="Y71">
            <v>60664</v>
          </cell>
          <cell r="Z71">
            <v>7189</v>
          </cell>
          <cell r="AA71">
            <v>0</v>
          </cell>
          <cell r="AB71">
            <v>7189</v>
          </cell>
          <cell r="AC71">
            <v>0</v>
          </cell>
          <cell r="AD71">
            <v>7189</v>
          </cell>
          <cell r="AE71">
            <v>7189</v>
          </cell>
          <cell r="AI71">
            <v>-1250</v>
          </cell>
          <cell r="AJ71">
            <v>-48</v>
          </cell>
          <cell r="AK71">
            <v>0</v>
          </cell>
          <cell r="AL71">
            <v>0</v>
          </cell>
          <cell r="AM71">
            <v>0</v>
          </cell>
        </row>
        <row r="72">
          <cell r="F72" t="str">
            <v>700B</v>
          </cell>
          <cell r="G72">
            <v>4770</v>
          </cell>
          <cell r="K72">
            <v>7</v>
          </cell>
          <cell r="L72">
            <v>7</v>
          </cell>
          <cell r="M72">
            <v>542</v>
          </cell>
          <cell r="N72">
            <v>549</v>
          </cell>
          <cell r="O72">
            <v>115.09</v>
          </cell>
          <cell r="P72">
            <v>24</v>
          </cell>
          <cell r="Q72">
            <v>-99</v>
          </cell>
          <cell r="R72">
            <v>-4</v>
          </cell>
          <cell r="S72">
            <v>-4</v>
          </cell>
          <cell r="T72">
            <v>27</v>
          </cell>
          <cell r="U72">
            <v>21</v>
          </cell>
          <cell r="V72">
            <v>563</v>
          </cell>
          <cell r="W72">
            <v>5059</v>
          </cell>
          <cell r="X72">
            <v>190</v>
          </cell>
          <cell r="Y72">
            <v>4869</v>
          </cell>
          <cell r="Z72">
            <v>563</v>
          </cell>
          <cell r="AA72">
            <v>21</v>
          </cell>
          <cell r="AB72">
            <v>542</v>
          </cell>
          <cell r="AC72">
            <v>21</v>
          </cell>
          <cell r="AD72">
            <v>542</v>
          </cell>
          <cell r="AE72">
            <v>563</v>
          </cell>
          <cell r="AI72">
            <v>-99</v>
          </cell>
          <cell r="AJ72">
            <v>-4</v>
          </cell>
          <cell r="AK72">
            <v>190</v>
          </cell>
          <cell r="AL72">
            <v>0</v>
          </cell>
          <cell r="AM72">
            <v>0</v>
          </cell>
        </row>
        <row r="73">
          <cell r="F73" t="str">
            <v>900B</v>
          </cell>
          <cell r="G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4">
          <cell r="F74" t="str">
            <v>900BE</v>
          </cell>
          <cell r="G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 t="str">
            <v>900C</v>
          </cell>
          <cell r="G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F76" t="str">
            <v>1500B</v>
          </cell>
          <cell r="G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</row>
        <row r="77">
          <cell r="F77" t="str">
            <v>1500BE</v>
          </cell>
          <cell r="G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F78" t="str">
            <v>155B</v>
          </cell>
          <cell r="G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79">
          <cell r="F79" t="str">
            <v>130B</v>
          </cell>
          <cell r="G79">
            <v>52743</v>
          </cell>
          <cell r="K79">
            <v>81</v>
          </cell>
          <cell r="L79">
            <v>81</v>
          </cell>
          <cell r="M79">
            <v>8227</v>
          </cell>
          <cell r="N79">
            <v>8308</v>
          </cell>
          <cell r="O79">
            <v>157.52000000000001</v>
          </cell>
          <cell r="P79">
            <v>1430</v>
          </cell>
          <cell r="Q79">
            <v>-8756</v>
          </cell>
          <cell r="R79">
            <v>-334</v>
          </cell>
          <cell r="S79">
            <v>-334</v>
          </cell>
          <cell r="T79">
            <v>1177</v>
          </cell>
          <cell r="U79">
            <v>51831</v>
          </cell>
          <cell r="V79">
            <v>60058</v>
          </cell>
          <cell r="W79">
            <v>448968</v>
          </cell>
          <cell r="X79">
            <v>387469</v>
          </cell>
          <cell r="Y79">
            <v>61499</v>
          </cell>
          <cell r="Z79">
            <v>60058</v>
          </cell>
          <cell r="AA79">
            <v>51831</v>
          </cell>
          <cell r="AB79">
            <v>8227</v>
          </cell>
          <cell r="AC79">
            <v>51831</v>
          </cell>
          <cell r="AD79">
            <v>8227</v>
          </cell>
          <cell r="AE79">
            <v>60058</v>
          </cell>
          <cell r="AI79">
            <v>-8756</v>
          </cell>
          <cell r="AJ79">
            <v>-334</v>
          </cell>
          <cell r="AK79">
            <v>387449</v>
          </cell>
          <cell r="AL79">
            <v>193</v>
          </cell>
          <cell r="AM79">
            <v>-213</v>
          </cell>
        </row>
        <row r="80">
          <cell r="F80" t="str">
            <v>78B</v>
          </cell>
          <cell r="G80">
            <v>9192</v>
          </cell>
          <cell r="K80">
            <v>14</v>
          </cell>
          <cell r="L80">
            <v>14</v>
          </cell>
          <cell r="M80">
            <v>1435</v>
          </cell>
          <cell r="N80">
            <v>1449</v>
          </cell>
          <cell r="O80">
            <v>157.63999999999999</v>
          </cell>
          <cell r="P80">
            <v>416</v>
          </cell>
          <cell r="Q80">
            <v>-195</v>
          </cell>
          <cell r="R80">
            <v>-7</v>
          </cell>
          <cell r="S80">
            <v>-7</v>
          </cell>
          <cell r="T80">
            <v>423</v>
          </cell>
          <cell r="U80">
            <v>86</v>
          </cell>
          <cell r="V80">
            <v>1521</v>
          </cell>
          <cell r="W80">
            <v>9950</v>
          </cell>
          <cell r="X80">
            <v>563</v>
          </cell>
          <cell r="Y80">
            <v>9387</v>
          </cell>
          <cell r="Z80">
            <v>1521</v>
          </cell>
          <cell r="AA80">
            <v>86</v>
          </cell>
          <cell r="AB80">
            <v>1435</v>
          </cell>
          <cell r="AC80">
            <v>86</v>
          </cell>
          <cell r="AD80">
            <v>1435</v>
          </cell>
          <cell r="AE80">
            <v>1521</v>
          </cell>
          <cell r="AI80">
            <v>-195</v>
          </cell>
          <cell r="AJ80">
            <v>-7</v>
          </cell>
          <cell r="AK80">
            <v>563</v>
          </cell>
          <cell r="AL80">
            <v>0</v>
          </cell>
          <cell r="AM80">
            <v>0</v>
          </cell>
        </row>
        <row r="81">
          <cell r="F81" t="str">
            <v>50B</v>
          </cell>
          <cell r="G81">
            <v>8235</v>
          </cell>
          <cell r="K81">
            <v>12</v>
          </cell>
          <cell r="L81">
            <v>12</v>
          </cell>
          <cell r="M81">
            <v>1512</v>
          </cell>
          <cell r="N81">
            <v>1524</v>
          </cell>
          <cell r="O81">
            <v>185.06</v>
          </cell>
          <cell r="P81">
            <v>581</v>
          </cell>
          <cell r="Q81">
            <v>-199</v>
          </cell>
          <cell r="R81">
            <v>-8</v>
          </cell>
          <cell r="S81">
            <v>-8</v>
          </cell>
          <cell r="T81">
            <v>585</v>
          </cell>
          <cell r="U81">
            <v>862</v>
          </cell>
          <cell r="V81">
            <v>2374</v>
          </cell>
          <cell r="W81">
            <v>13238</v>
          </cell>
          <cell r="X81">
            <v>4804</v>
          </cell>
          <cell r="Y81">
            <v>8434</v>
          </cell>
          <cell r="Z81">
            <v>2374</v>
          </cell>
          <cell r="AA81">
            <v>862</v>
          </cell>
          <cell r="AB81">
            <v>1512</v>
          </cell>
          <cell r="AC81">
            <v>862</v>
          </cell>
          <cell r="AD81">
            <v>1512</v>
          </cell>
          <cell r="AE81">
            <v>2374</v>
          </cell>
          <cell r="AI81">
            <v>-199</v>
          </cell>
          <cell r="AJ81">
            <v>-8</v>
          </cell>
          <cell r="AK81">
            <v>4804</v>
          </cell>
          <cell r="AL81">
            <v>0</v>
          </cell>
          <cell r="AM81">
            <v>0</v>
          </cell>
        </row>
        <row r="82">
          <cell r="F82" t="str">
            <v>180C</v>
          </cell>
          <cell r="G82">
            <v>13797</v>
          </cell>
          <cell r="K82">
            <v>21</v>
          </cell>
          <cell r="L82">
            <v>21</v>
          </cell>
          <cell r="M82">
            <v>1870</v>
          </cell>
          <cell r="N82">
            <v>1891</v>
          </cell>
          <cell r="O82">
            <v>137.06</v>
          </cell>
          <cell r="P82">
            <v>270</v>
          </cell>
          <cell r="Q82">
            <v>-333</v>
          </cell>
          <cell r="R82">
            <v>-13</v>
          </cell>
          <cell r="S82">
            <v>-13</v>
          </cell>
          <cell r="T82">
            <v>278</v>
          </cell>
          <cell r="U82">
            <v>89</v>
          </cell>
          <cell r="V82">
            <v>1959</v>
          </cell>
          <cell r="W82">
            <v>14799</v>
          </cell>
          <cell r="X82">
            <v>669</v>
          </cell>
          <cell r="Y82">
            <v>14130</v>
          </cell>
          <cell r="Z82">
            <v>1959</v>
          </cell>
          <cell r="AA82">
            <v>89</v>
          </cell>
          <cell r="AB82">
            <v>1870</v>
          </cell>
          <cell r="AC82">
            <v>89</v>
          </cell>
          <cell r="AD82">
            <v>1870</v>
          </cell>
          <cell r="AE82">
            <v>1959</v>
          </cell>
          <cell r="AI82">
            <v>-333</v>
          </cell>
          <cell r="AJ82">
            <v>-13</v>
          </cell>
          <cell r="AK82">
            <v>598</v>
          </cell>
          <cell r="AL82">
            <v>0</v>
          </cell>
          <cell r="AM82">
            <v>-71</v>
          </cell>
        </row>
        <row r="83">
          <cell r="F83" t="str">
            <v>35B</v>
          </cell>
          <cell r="G83">
            <v>538</v>
          </cell>
          <cell r="K83">
            <v>1</v>
          </cell>
          <cell r="L83">
            <v>1</v>
          </cell>
          <cell r="M83">
            <v>117</v>
          </cell>
          <cell r="N83">
            <v>118</v>
          </cell>
          <cell r="O83">
            <v>219.33</v>
          </cell>
          <cell r="P83">
            <v>54</v>
          </cell>
          <cell r="Q83">
            <v>-22</v>
          </cell>
          <cell r="R83">
            <v>-1</v>
          </cell>
          <cell r="S83">
            <v>-1</v>
          </cell>
          <cell r="T83">
            <v>54</v>
          </cell>
          <cell r="U83">
            <v>99</v>
          </cell>
          <cell r="V83">
            <v>216</v>
          </cell>
          <cell r="W83">
            <v>1031</v>
          </cell>
          <cell r="X83">
            <v>471</v>
          </cell>
          <cell r="Y83">
            <v>560</v>
          </cell>
          <cell r="Z83">
            <v>216</v>
          </cell>
          <cell r="AA83">
            <v>99</v>
          </cell>
          <cell r="AB83">
            <v>117</v>
          </cell>
          <cell r="AC83">
            <v>99</v>
          </cell>
          <cell r="AD83">
            <v>117</v>
          </cell>
          <cell r="AE83">
            <v>216</v>
          </cell>
          <cell r="AI83">
            <v>-22</v>
          </cell>
          <cell r="AJ83">
            <v>-1</v>
          </cell>
          <cell r="AK83">
            <v>471</v>
          </cell>
          <cell r="AL83">
            <v>0</v>
          </cell>
          <cell r="AM83">
            <v>0</v>
          </cell>
        </row>
        <row r="84">
          <cell r="F84" t="str">
            <v>30B</v>
          </cell>
          <cell r="G84">
            <v>4360</v>
          </cell>
          <cell r="K84">
            <v>11</v>
          </cell>
          <cell r="L84">
            <v>11</v>
          </cell>
          <cell r="M84">
            <v>1027</v>
          </cell>
          <cell r="N84">
            <v>1038</v>
          </cell>
          <cell r="O84">
            <v>238.07</v>
          </cell>
          <cell r="P84">
            <v>513</v>
          </cell>
          <cell r="Q84">
            <v>-129</v>
          </cell>
          <cell r="R84">
            <v>-5</v>
          </cell>
          <cell r="S84">
            <v>-5</v>
          </cell>
          <cell r="T84">
            <v>519</v>
          </cell>
          <cell r="U84">
            <v>517</v>
          </cell>
          <cell r="V84">
            <v>1544</v>
          </cell>
          <cell r="W84">
            <v>6752</v>
          </cell>
          <cell r="X84">
            <v>2263</v>
          </cell>
          <cell r="Y84">
            <v>4489</v>
          </cell>
          <cell r="Z84">
            <v>1544</v>
          </cell>
          <cell r="AA84">
            <v>517</v>
          </cell>
          <cell r="AB84">
            <v>1027</v>
          </cell>
          <cell r="AC84">
            <v>517</v>
          </cell>
          <cell r="AD84">
            <v>1027</v>
          </cell>
          <cell r="AE84">
            <v>1544</v>
          </cell>
          <cell r="AI84">
            <v>-129</v>
          </cell>
          <cell r="AJ84">
            <v>-5</v>
          </cell>
          <cell r="AK84">
            <v>2263</v>
          </cell>
          <cell r="AL84">
            <v>0</v>
          </cell>
          <cell r="AM84">
            <v>0</v>
          </cell>
        </row>
        <row r="85">
          <cell r="F85" t="str">
            <v>150DE</v>
          </cell>
          <cell r="G85">
            <v>10696</v>
          </cell>
          <cell r="K85">
            <v>17</v>
          </cell>
          <cell r="L85">
            <v>17</v>
          </cell>
          <cell r="M85">
            <v>1461</v>
          </cell>
          <cell r="N85">
            <v>1478</v>
          </cell>
          <cell r="O85">
            <v>138.18</v>
          </cell>
          <cell r="P85">
            <v>251</v>
          </cell>
          <cell r="Q85">
            <v>-223</v>
          </cell>
          <cell r="R85">
            <v>-9</v>
          </cell>
          <cell r="S85">
            <v>-9</v>
          </cell>
          <cell r="T85">
            <v>259</v>
          </cell>
          <cell r="U85">
            <v>0</v>
          </cell>
          <cell r="V85">
            <v>1461</v>
          </cell>
          <cell r="W85">
            <v>10919</v>
          </cell>
          <cell r="X85">
            <v>0</v>
          </cell>
          <cell r="Y85">
            <v>10919</v>
          </cell>
          <cell r="Z85">
            <v>1461</v>
          </cell>
          <cell r="AA85">
            <v>0</v>
          </cell>
          <cell r="AB85">
            <v>1461</v>
          </cell>
          <cell r="AC85">
            <v>0</v>
          </cell>
          <cell r="AD85">
            <v>1461</v>
          </cell>
          <cell r="AE85">
            <v>1461</v>
          </cell>
          <cell r="AI85">
            <v>-223</v>
          </cell>
          <cell r="AJ85">
            <v>-9</v>
          </cell>
          <cell r="AK85">
            <v>0</v>
          </cell>
          <cell r="AL85">
            <v>0</v>
          </cell>
          <cell r="AM85">
            <v>0</v>
          </cell>
        </row>
        <row r="93">
          <cell r="F93" t="str">
            <v>151-1500 (A)L</v>
          </cell>
          <cell r="G93">
            <v>3677015</v>
          </cell>
          <cell r="H93">
            <v>0</v>
          </cell>
          <cell r="I93">
            <v>0</v>
          </cell>
          <cell r="J93">
            <v>0</v>
          </cell>
          <cell r="K93">
            <v>5743</v>
          </cell>
          <cell r="L93">
            <v>5743</v>
          </cell>
          <cell r="M93">
            <v>438319</v>
          </cell>
          <cell r="N93">
            <v>444062</v>
          </cell>
          <cell r="O93">
            <v>1369.9599999999998</v>
          </cell>
          <cell r="P93">
            <v>36098</v>
          </cell>
          <cell r="Q93">
            <v>-76524</v>
          </cell>
          <cell r="R93">
            <v>-2920</v>
          </cell>
          <cell r="S93">
            <v>-2920</v>
          </cell>
          <cell r="T93">
            <v>38921</v>
          </cell>
          <cell r="U93">
            <v>25396</v>
          </cell>
          <cell r="V93">
            <v>463715</v>
          </cell>
          <cell r="W93">
            <v>3970580</v>
          </cell>
          <cell r="X93">
            <v>217041</v>
          </cell>
          <cell r="Y93">
            <v>3753539</v>
          </cell>
          <cell r="Z93">
            <v>463715</v>
          </cell>
          <cell r="AA93">
            <v>25396</v>
          </cell>
          <cell r="AB93">
            <v>438319</v>
          </cell>
          <cell r="AC93">
            <v>25396</v>
          </cell>
          <cell r="AD93">
            <v>438319</v>
          </cell>
          <cell r="AE93">
            <v>463715</v>
          </cell>
          <cell r="AF93">
            <v>0</v>
          </cell>
          <cell r="AG93">
            <v>0</v>
          </cell>
          <cell r="AH93">
            <v>0</v>
          </cell>
          <cell r="AI93">
            <v>-76524</v>
          </cell>
          <cell r="AJ93">
            <v>-2920</v>
          </cell>
          <cell r="AK93">
            <v>217017</v>
          </cell>
          <cell r="AL93">
            <v>1352</v>
          </cell>
          <cell r="AM93">
            <v>-1376</v>
          </cell>
        </row>
        <row r="94">
          <cell r="F94" t="str">
            <v>151-1500 (A)E</v>
          </cell>
          <cell r="G94">
            <v>1965506</v>
          </cell>
          <cell r="H94">
            <v>0</v>
          </cell>
          <cell r="I94">
            <v>0</v>
          </cell>
          <cell r="J94">
            <v>0</v>
          </cell>
          <cell r="K94">
            <v>3067</v>
          </cell>
          <cell r="L94">
            <v>3067</v>
          </cell>
          <cell r="M94">
            <v>238124</v>
          </cell>
          <cell r="N94">
            <v>241191</v>
          </cell>
          <cell r="O94">
            <v>986.82999999999993</v>
          </cell>
          <cell r="P94">
            <v>19503</v>
          </cell>
          <cell r="Q94">
            <v>-40430</v>
          </cell>
          <cell r="R94">
            <v>-1542</v>
          </cell>
          <cell r="S94">
            <v>-1542</v>
          </cell>
          <cell r="T94">
            <v>21028</v>
          </cell>
          <cell r="U94">
            <v>0</v>
          </cell>
          <cell r="V94">
            <v>238124</v>
          </cell>
          <cell r="W94">
            <v>2005936</v>
          </cell>
          <cell r="X94">
            <v>0</v>
          </cell>
          <cell r="Y94">
            <v>2005936</v>
          </cell>
          <cell r="Z94">
            <v>238124</v>
          </cell>
          <cell r="AA94">
            <v>0</v>
          </cell>
          <cell r="AB94">
            <v>238124</v>
          </cell>
          <cell r="AC94">
            <v>0</v>
          </cell>
          <cell r="AD94">
            <v>238124</v>
          </cell>
          <cell r="AE94">
            <v>238124</v>
          </cell>
          <cell r="AF94">
            <v>0</v>
          </cell>
          <cell r="AG94">
            <v>0</v>
          </cell>
          <cell r="AH94">
            <v>0</v>
          </cell>
          <cell r="AI94">
            <v>-40430</v>
          </cell>
          <cell r="AJ94">
            <v>-1542</v>
          </cell>
          <cell r="AK94">
            <v>0</v>
          </cell>
          <cell r="AL94">
            <v>0</v>
          </cell>
          <cell r="AM94">
            <v>0</v>
          </cell>
        </row>
        <row r="95">
          <cell r="F95" t="str">
            <v>151-1500 (A) (L+E)</v>
          </cell>
          <cell r="G95">
            <v>5642521</v>
          </cell>
          <cell r="H95">
            <v>0</v>
          </cell>
          <cell r="I95">
            <v>0</v>
          </cell>
          <cell r="J95">
            <v>0</v>
          </cell>
          <cell r="K95">
            <v>8810</v>
          </cell>
          <cell r="L95">
            <v>8810</v>
          </cell>
          <cell r="M95">
            <v>676443</v>
          </cell>
          <cell r="N95">
            <v>685253</v>
          </cell>
          <cell r="O95">
            <v>2356.79</v>
          </cell>
          <cell r="P95">
            <v>55601</v>
          </cell>
          <cell r="Q95">
            <v>-116954</v>
          </cell>
          <cell r="R95">
            <v>-4462</v>
          </cell>
          <cell r="S95">
            <v>-4462</v>
          </cell>
          <cell r="T95">
            <v>59949</v>
          </cell>
          <cell r="U95">
            <v>25396</v>
          </cell>
          <cell r="V95">
            <v>701839</v>
          </cell>
          <cell r="W95">
            <v>5976516</v>
          </cell>
          <cell r="X95">
            <v>217041</v>
          </cell>
          <cell r="Y95">
            <v>5759475</v>
          </cell>
          <cell r="Z95">
            <v>701839</v>
          </cell>
          <cell r="AA95">
            <v>25396</v>
          </cell>
          <cell r="AB95">
            <v>676443</v>
          </cell>
          <cell r="AC95">
            <v>25396</v>
          </cell>
          <cell r="AD95">
            <v>676443</v>
          </cell>
          <cell r="AE95">
            <v>701839</v>
          </cell>
          <cell r="AF95">
            <v>0</v>
          </cell>
          <cell r="AG95">
            <v>0</v>
          </cell>
          <cell r="AH95">
            <v>0</v>
          </cell>
          <cell r="AI95">
            <v>-116954</v>
          </cell>
          <cell r="AJ95">
            <v>-4462</v>
          </cell>
          <cell r="AK95">
            <v>217017</v>
          </cell>
          <cell r="AL95">
            <v>1352</v>
          </cell>
          <cell r="AM95">
            <v>-1376</v>
          </cell>
        </row>
      </sheetData>
      <sheetData sheetId="8" refreshError="1"/>
      <sheetData sheetId="9" refreshError="1"/>
      <sheetData sheetId="10">
        <row r="9">
          <cell r="B9" t="str">
            <v>A</v>
          </cell>
          <cell r="C9">
            <v>1</v>
          </cell>
          <cell r="D9" t="str">
            <v>A</v>
          </cell>
        </row>
        <row r="10">
          <cell r="B10" t="str">
            <v>B</v>
          </cell>
          <cell r="C10">
            <v>2</v>
          </cell>
          <cell r="D10" t="str">
            <v>B</v>
          </cell>
        </row>
        <row r="11">
          <cell r="B11" t="str">
            <v>C</v>
          </cell>
          <cell r="C11">
            <v>3</v>
          </cell>
          <cell r="D11" t="str">
            <v>C</v>
          </cell>
        </row>
        <row r="12">
          <cell r="B12" t="str">
            <v>D</v>
          </cell>
          <cell r="C12">
            <v>4</v>
          </cell>
          <cell r="D12" t="str">
            <v>D</v>
          </cell>
        </row>
        <row r="13">
          <cell r="B13" t="str">
            <v>E</v>
          </cell>
          <cell r="C13">
            <v>5</v>
          </cell>
          <cell r="D13" t="str">
            <v>E</v>
          </cell>
        </row>
        <row r="14">
          <cell r="B14" t="str">
            <v>F</v>
          </cell>
          <cell r="C14">
            <v>6</v>
          </cell>
          <cell r="D14" t="str">
            <v>F</v>
          </cell>
        </row>
        <row r="15">
          <cell r="B15" t="str">
            <v>G</v>
          </cell>
          <cell r="C15">
            <v>7</v>
          </cell>
          <cell r="D15" t="str">
            <v>G</v>
          </cell>
        </row>
        <row r="16">
          <cell r="B16" t="str">
            <v>H</v>
          </cell>
          <cell r="C16">
            <v>8</v>
          </cell>
          <cell r="D16" t="str">
            <v>H</v>
          </cell>
        </row>
        <row r="17">
          <cell r="B17" t="str">
            <v>I</v>
          </cell>
          <cell r="C17">
            <v>9</v>
          </cell>
          <cell r="D17" t="str">
            <v>I</v>
          </cell>
        </row>
        <row r="18">
          <cell r="B18" t="str">
            <v>J</v>
          </cell>
          <cell r="C18">
            <v>10</v>
          </cell>
          <cell r="D18" t="str">
            <v>J</v>
          </cell>
        </row>
        <row r="19">
          <cell r="B19" t="str">
            <v>K</v>
          </cell>
          <cell r="C19">
            <v>11</v>
          </cell>
          <cell r="D19" t="str">
            <v>K</v>
          </cell>
        </row>
        <row r="20">
          <cell r="B20" t="str">
            <v>L</v>
          </cell>
          <cell r="C20">
            <v>12</v>
          </cell>
          <cell r="D20" t="str">
            <v>L</v>
          </cell>
        </row>
        <row r="21">
          <cell r="B21" t="str">
            <v>M</v>
          </cell>
          <cell r="C21">
            <v>13</v>
          </cell>
          <cell r="D21" t="str">
            <v>M</v>
          </cell>
        </row>
        <row r="22">
          <cell r="B22" t="str">
            <v>N</v>
          </cell>
          <cell r="C22">
            <v>14</v>
          </cell>
          <cell r="D22" t="str">
            <v>N</v>
          </cell>
        </row>
        <row r="23">
          <cell r="B23" t="str">
            <v>O</v>
          </cell>
          <cell r="C23">
            <v>15</v>
          </cell>
          <cell r="D23" t="str">
            <v>O</v>
          </cell>
        </row>
        <row r="24">
          <cell r="B24" t="str">
            <v>P</v>
          </cell>
          <cell r="C24">
            <v>16</v>
          </cell>
          <cell r="D24" t="str">
            <v>P</v>
          </cell>
        </row>
        <row r="25">
          <cell r="B25" t="str">
            <v>Q</v>
          </cell>
          <cell r="C25">
            <v>17</v>
          </cell>
          <cell r="D25" t="str">
            <v>Q</v>
          </cell>
        </row>
        <row r="26">
          <cell r="B26" t="str">
            <v>R</v>
          </cell>
          <cell r="C26">
            <v>18</v>
          </cell>
          <cell r="D26" t="str">
            <v>R</v>
          </cell>
        </row>
        <row r="27">
          <cell r="B27" t="str">
            <v>S</v>
          </cell>
          <cell r="C27">
            <v>19</v>
          </cell>
          <cell r="D27" t="str">
            <v>S</v>
          </cell>
        </row>
        <row r="28">
          <cell r="B28" t="str">
            <v>T</v>
          </cell>
          <cell r="C28">
            <v>20</v>
          </cell>
          <cell r="D28" t="str">
            <v>T</v>
          </cell>
        </row>
        <row r="29">
          <cell r="B29" t="str">
            <v>U</v>
          </cell>
          <cell r="C29">
            <v>21</v>
          </cell>
          <cell r="D29" t="str">
            <v>U</v>
          </cell>
        </row>
        <row r="30">
          <cell r="B30" t="str">
            <v>V</v>
          </cell>
          <cell r="C30">
            <v>22</v>
          </cell>
          <cell r="D30" t="str">
            <v>V</v>
          </cell>
        </row>
        <row r="31">
          <cell r="B31" t="str">
            <v>W</v>
          </cell>
          <cell r="C31">
            <v>23</v>
          </cell>
          <cell r="D31" t="str">
            <v>W</v>
          </cell>
        </row>
        <row r="32">
          <cell r="B32" t="str">
            <v>X</v>
          </cell>
          <cell r="C32">
            <v>24</v>
          </cell>
          <cell r="D32" t="str">
            <v>X</v>
          </cell>
        </row>
        <row r="33">
          <cell r="B33" t="str">
            <v>Y</v>
          </cell>
          <cell r="C33">
            <v>25</v>
          </cell>
          <cell r="D33" t="str">
            <v>Y</v>
          </cell>
        </row>
        <row r="34">
          <cell r="B34" t="str">
            <v>Z</v>
          </cell>
          <cell r="C34">
            <v>26</v>
          </cell>
          <cell r="D34" t="str">
            <v>Z</v>
          </cell>
        </row>
        <row r="35">
          <cell r="B35" t="str">
            <v>AA</v>
          </cell>
          <cell r="C35">
            <v>27</v>
          </cell>
          <cell r="D35" t="str">
            <v>AA</v>
          </cell>
        </row>
        <row r="36">
          <cell r="B36" t="str">
            <v>AB</v>
          </cell>
          <cell r="C36">
            <v>28</v>
          </cell>
          <cell r="D36" t="str">
            <v>AB</v>
          </cell>
        </row>
        <row r="37">
          <cell r="B37" t="str">
            <v>AC</v>
          </cell>
          <cell r="C37">
            <v>29</v>
          </cell>
          <cell r="D37" t="str">
            <v>AC</v>
          </cell>
        </row>
        <row r="38">
          <cell r="B38" t="str">
            <v>AD</v>
          </cell>
          <cell r="C38">
            <v>30</v>
          </cell>
          <cell r="D38" t="str">
            <v>AD</v>
          </cell>
        </row>
        <row r="39">
          <cell r="B39" t="str">
            <v>AE</v>
          </cell>
          <cell r="C39">
            <v>31</v>
          </cell>
          <cell r="D39" t="str">
            <v>AE</v>
          </cell>
        </row>
        <row r="40">
          <cell r="B40" t="str">
            <v>AF</v>
          </cell>
          <cell r="C40">
            <v>32</v>
          </cell>
          <cell r="D40" t="str">
            <v>AF</v>
          </cell>
        </row>
        <row r="41">
          <cell r="B41" t="str">
            <v>AG</v>
          </cell>
          <cell r="C41">
            <v>33</v>
          </cell>
          <cell r="D41" t="str">
            <v>AG</v>
          </cell>
        </row>
        <row r="42">
          <cell r="B42" t="str">
            <v>AH</v>
          </cell>
          <cell r="C42">
            <v>34</v>
          </cell>
          <cell r="D42" t="str">
            <v>AH</v>
          </cell>
        </row>
        <row r="43">
          <cell r="B43" t="str">
            <v>AI</v>
          </cell>
          <cell r="C43">
            <v>35</v>
          </cell>
          <cell r="D43" t="str">
            <v>AI</v>
          </cell>
        </row>
        <row r="44">
          <cell r="B44" t="str">
            <v>AJ</v>
          </cell>
          <cell r="C44">
            <v>36</v>
          </cell>
          <cell r="D44" t="str">
            <v>AJ</v>
          </cell>
        </row>
        <row r="45">
          <cell r="B45" t="str">
            <v>AK</v>
          </cell>
          <cell r="C45">
            <v>37</v>
          </cell>
          <cell r="D45" t="str">
            <v>AK</v>
          </cell>
        </row>
        <row r="46">
          <cell r="B46" t="str">
            <v>AL</v>
          </cell>
          <cell r="C46">
            <v>38</v>
          </cell>
          <cell r="D46" t="str">
            <v>AL</v>
          </cell>
        </row>
        <row r="47">
          <cell r="B47" t="str">
            <v>AM</v>
          </cell>
          <cell r="C47">
            <v>39</v>
          </cell>
          <cell r="D47" t="str">
            <v>AM</v>
          </cell>
        </row>
        <row r="48">
          <cell r="B48" t="str">
            <v>AN</v>
          </cell>
          <cell r="C48">
            <v>40</v>
          </cell>
          <cell r="D48" t="str">
            <v>AN</v>
          </cell>
        </row>
        <row r="49">
          <cell r="B49" t="str">
            <v>AO</v>
          </cell>
          <cell r="C49">
            <v>41</v>
          </cell>
          <cell r="D49" t="str">
            <v>AO</v>
          </cell>
        </row>
        <row r="50">
          <cell r="B50" t="str">
            <v>AP</v>
          </cell>
          <cell r="C50">
            <v>42</v>
          </cell>
          <cell r="D50" t="str">
            <v>AP</v>
          </cell>
        </row>
        <row r="51">
          <cell r="B51" t="str">
            <v>AQ</v>
          </cell>
          <cell r="C51">
            <v>43</v>
          </cell>
          <cell r="D51" t="str">
            <v>AQ</v>
          </cell>
        </row>
        <row r="52">
          <cell r="B52" t="str">
            <v>AR</v>
          </cell>
          <cell r="C52">
            <v>44</v>
          </cell>
          <cell r="D52" t="str">
            <v>AR</v>
          </cell>
        </row>
        <row r="53">
          <cell r="B53" t="str">
            <v>AS</v>
          </cell>
          <cell r="C53">
            <v>45</v>
          </cell>
          <cell r="D53" t="str">
            <v>AS</v>
          </cell>
        </row>
        <row r="54">
          <cell r="B54" t="str">
            <v>AT</v>
          </cell>
          <cell r="C54">
            <v>46</v>
          </cell>
          <cell r="D54" t="str">
            <v>AT</v>
          </cell>
        </row>
        <row r="55">
          <cell r="B55" t="str">
            <v>AU</v>
          </cell>
          <cell r="C55">
            <v>47</v>
          </cell>
          <cell r="D55" t="str">
            <v>AU</v>
          </cell>
        </row>
        <row r="56">
          <cell r="B56" t="str">
            <v>AV</v>
          </cell>
          <cell r="C56">
            <v>48</v>
          </cell>
          <cell r="D56" t="str">
            <v>AV</v>
          </cell>
        </row>
        <row r="57">
          <cell r="B57" t="str">
            <v>AW</v>
          </cell>
          <cell r="C57">
            <v>49</v>
          </cell>
          <cell r="D57" t="str">
            <v>AW</v>
          </cell>
        </row>
        <row r="58">
          <cell r="B58" t="str">
            <v>AX</v>
          </cell>
          <cell r="C58">
            <v>50</v>
          </cell>
          <cell r="D58" t="str">
            <v>AX</v>
          </cell>
        </row>
        <row r="59">
          <cell r="B59" t="str">
            <v>AY</v>
          </cell>
          <cell r="C59">
            <v>51</v>
          </cell>
          <cell r="D59" t="str">
            <v>AY</v>
          </cell>
        </row>
        <row r="60">
          <cell r="B60" t="str">
            <v>AZ</v>
          </cell>
          <cell r="C60">
            <v>52</v>
          </cell>
          <cell r="D60" t="str">
            <v>AZ</v>
          </cell>
        </row>
        <row r="61">
          <cell r="B61" t="str">
            <v>BA</v>
          </cell>
          <cell r="C61">
            <v>53</v>
          </cell>
          <cell r="D61" t="str">
            <v>BA</v>
          </cell>
        </row>
        <row r="62">
          <cell r="B62" t="str">
            <v>BB</v>
          </cell>
          <cell r="C62">
            <v>54</v>
          </cell>
          <cell r="D62" t="str">
            <v>BB</v>
          </cell>
        </row>
        <row r="63">
          <cell r="B63" t="str">
            <v>BC</v>
          </cell>
          <cell r="C63">
            <v>55</v>
          </cell>
          <cell r="D63" t="str">
            <v>BC</v>
          </cell>
        </row>
        <row r="64">
          <cell r="B64" t="str">
            <v>BD</v>
          </cell>
          <cell r="C64">
            <v>56</v>
          </cell>
          <cell r="D64" t="str">
            <v>BD</v>
          </cell>
        </row>
        <row r="65">
          <cell r="B65" t="str">
            <v>BE</v>
          </cell>
          <cell r="C65">
            <v>57</v>
          </cell>
          <cell r="D65" t="str">
            <v>BE</v>
          </cell>
        </row>
        <row r="66">
          <cell r="B66" t="str">
            <v>BF</v>
          </cell>
          <cell r="C66">
            <v>58</v>
          </cell>
          <cell r="D66" t="str">
            <v>BF</v>
          </cell>
        </row>
        <row r="67">
          <cell r="B67" t="str">
            <v>BG</v>
          </cell>
          <cell r="C67">
            <v>59</v>
          </cell>
          <cell r="D67" t="str">
            <v>BG</v>
          </cell>
        </row>
        <row r="68">
          <cell r="B68" t="str">
            <v>BH</v>
          </cell>
          <cell r="C68">
            <v>60</v>
          </cell>
          <cell r="D68" t="str">
            <v>BH</v>
          </cell>
        </row>
        <row r="69">
          <cell r="B69" t="str">
            <v>BI</v>
          </cell>
          <cell r="C69">
            <v>61</v>
          </cell>
          <cell r="D69" t="str">
            <v>BI</v>
          </cell>
        </row>
        <row r="70">
          <cell r="B70" t="str">
            <v>BJ</v>
          </cell>
          <cell r="C70">
            <v>62</v>
          </cell>
          <cell r="D70" t="str">
            <v>BJ</v>
          </cell>
        </row>
        <row r="71">
          <cell r="B71" t="str">
            <v>BK</v>
          </cell>
          <cell r="C71">
            <v>63</v>
          </cell>
          <cell r="D71" t="str">
            <v>BK</v>
          </cell>
        </row>
        <row r="72">
          <cell r="B72" t="str">
            <v>BL</v>
          </cell>
          <cell r="C72">
            <v>64</v>
          </cell>
          <cell r="D72" t="str">
            <v>BL</v>
          </cell>
        </row>
        <row r="73">
          <cell r="B73" t="str">
            <v>BM</v>
          </cell>
          <cell r="C73">
            <v>65</v>
          </cell>
          <cell r="D73" t="str">
            <v>BM</v>
          </cell>
        </row>
        <row r="74">
          <cell r="B74" t="str">
            <v>BN</v>
          </cell>
          <cell r="C74">
            <v>66</v>
          </cell>
          <cell r="D74" t="str">
            <v>BN</v>
          </cell>
        </row>
        <row r="75">
          <cell r="B75" t="str">
            <v>BO</v>
          </cell>
          <cell r="C75">
            <v>67</v>
          </cell>
          <cell r="D75" t="str">
            <v>BO</v>
          </cell>
        </row>
        <row r="76">
          <cell r="B76" t="str">
            <v>BP</v>
          </cell>
          <cell r="C76">
            <v>68</v>
          </cell>
          <cell r="D76" t="str">
            <v>BP</v>
          </cell>
        </row>
        <row r="77">
          <cell r="B77" t="str">
            <v>BQ</v>
          </cell>
          <cell r="C77">
            <v>69</v>
          </cell>
          <cell r="D77" t="str">
            <v>BQ</v>
          </cell>
        </row>
        <row r="78">
          <cell r="B78" t="str">
            <v>BR</v>
          </cell>
          <cell r="C78">
            <v>70</v>
          </cell>
          <cell r="D78" t="str">
            <v>BR</v>
          </cell>
        </row>
        <row r="79">
          <cell r="B79" t="str">
            <v>BS</v>
          </cell>
          <cell r="C79">
            <v>71</v>
          </cell>
          <cell r="D79" t="str">
            <v>BS</v>
          </cell>
        </row>
        <row r="80">
          <cell r="B80" t="str">
            <v>BT</v>
          </cell>
          <cell r="C80">
            <v>72</v>
          </cell>
          <cell r="D80" t="str">
            <v>BT</v>
          </cell>
        </row>
        <row r="81">
          <cell r="B81" t="str">
            <v>BU</v>
          </cell>
          <cell r="C81">
            <v>73</v>
          </cell>
          <cell r="D81" t="str">
            <v>BU</v>
          </cell>
        </row>
        <row r="82">
          <cell r="B82" t="str">
            <v>BV</v>
          </cell>
          <cell r="C82">
            <v>74</v>
          </cell>
          <cell r="D82" t="str">
            <v>BV</v>
          </cell>
        </row>
        <row r="83">
          <cell r="B83" t="str">
            <v>BW</v>
          </cell>
          <cell r="C83">
            <v>75</v>
          </cell>
          <cell r="D83" t="str">
            <v>BW</v>
          </cell>
        </row>
        <row r="84">
          <cell r="B84" t="str">
            <v>BX</v>
          </cell>
          <cell r="C84">
            <v>76</v>
          </cell>
          <cell r="D84" t="str">
            <v>BX</v>
          </cell>
        </row>
        <row r="85">
          <cell r="B85" t="str">
            <v>BY</v>
          </cell>
          <cell r="C85">
            <v>77</v>
          </cell>
          <cell r="D85" t="str">
            <v>BY</v>
          </cell>
        </row>
        <row r="86">
          <cell r="B86" t="str">
            <v>BZ</v>
          </cell>
          <cell r="C86">
            <v>78</v>
          </cell>
          <cell r="D86" t="str">
            <v>BZ</v>
          </cell>
        </row>
        <row r="87">
          <cell r="B87" t="str">
            <v>CA</v>
          </cell>
          <cell r="C87">
            <v>79</v>
          </cell>
          <cell r="D87" t="str">
            <v>CA</v>
          </cell>
        </row>
        <row r="88">
          <cell r="B88" t="str">
            <v>CB</v>
          </cell>
          <cell r="C88">
            <v>80</v>
          </cell>
          <cell r="D88" t="str">
            <v>CB</v>
          </cell>
        </row>
        <row r="89">
          <cell r="B89" t="str">
            <v>CC</v>
          </cell>
          <cell r="C89">
            <v>81</v>
          </cell>
          <cell r="D89" t="str">
            <v>CC</v>
          </cell>
        </row>
        <row r="90">
          <cell r="B90" t="str">
            <v>CD</v>
          </cell>
          <cell r="C90">
            <v>82</v>
          </cell>
          <cell r="D90" t="str">
            <v>CD</v>
          </cell>
        </row>
        <row r="91">
          <cell r="B91" t="str">
            <v>CE</v>
          </cell>
          <cell r="C91">
            <v>83</v>
          </cell>
          <cell r="D91" t="str">
            <v>CE</v>
          </cell>
        </row>
        <row r="92">
          <cell r="B92" t="str">
            <v>CF</v>
          </cell>
          <cell r="C92">
            <v>84</v>
          </cell>
          <cell r="D92" t="str">
            <v>CF</v>
          </cell>
        </row>
        <row r="93">
          <cell r="B93" t="str">
            <v>CG</v>
          </cell>
          <cell r="C93">
            <v>85</v>
          </cell>
          <cell r="D93" t="str">
            <v>CG</v>
          </cell>
        </row>
        <row r="94">
          <cell r="B94" t="str">
            <v>CH</v>
          </cell>
          <cell r="C94">
            <v>86</v>
          </cell>
          <cell r="D94" t="str">
            <v>CH</v>
          </cell>
        </row>
        <row r="95">
          <cell r="B95" t="str">
            <v>CI</v>
          </cell>
          <cell r="C95">
            <v>87</v>
          </cell>
          <cell r="D95" t="str">
            <v>CI</v>
          </cell>
        </row>
        <row r="96">
          <cell r="B96" t="str">
            <v>CJ</v>
          </cell>
          <cell r="C96">
            <v>88</v>
          </cell>
          <cell r="D96" t="str">
            <v>CJ</v>
          </cell>
        </row>
        <row r="97">
          <cell r="B97" t="str">
            <v>CK</v>
          </cell>
          <cell r="C97">
            <v>89</v>
          </cell>
          <cell r="D97" t="str">
            <v>CK</v>
          </cell>
        </row>
        <row r="98">
          <cell r="B98" t="str">
            <v>CL</v>
          </cell>
          <cell r="C98">
            <v>90</v>
          </cell>
          <cell r="D98" t="str">
            <v>CL</v>
          </cell>
        </row>
        <row r="99">
          <cell r="B99" t="str">
            <v>CM</v>
          </cell>
          <cell r="C99">
            <v>91</v>
          </cell>
          <cell r="D99" t="str">
            <v>CM</v>
          </cell>
        </row>
        <row r="100">
          <cell r="B100" t="str">
            <v>CN</v>
          </cell>
          <cell r="C100">
            <v>92</v>
          </cell>
          <cell r="D100" t="str">
            <v>CN</v>
          </cell>
        </row>
        <row r="101">
          <cell r="B101" t="str">
            <v>CO</v>
          </cell>
          <cell r="C101">
            <v>93</v>
          </cell>
          <cell r="D101" t="str">
            <v>CO</v>
          </cell>
        </row>
        <row r="102">
          <cell r="B102" t="str">
            <v>CP</v>
          </cell>
          <cell r="C102">
            <v>94</v>
          </cell>
          <cell r="D102" t="str">
            <v>CP</v>
          </cell>
        </row>
        <row r="103">
          <cell r="B103" t="str">
            <v>CQ</v>
          </cell>
          <cell r="C103">
            <v>95</v>
          </cell>
          <cell r="D103" t="str">
            <v>CQ</v>
          </cell>
        </row>
        <row r="104">
          <cell r="B104" t="str">
            <v>CR</v>
          </cell>
          <cell r="C104">
            <v>96</v>
          </cell>
          <cell r="D104" t="str">
            <v>CR</v>
          </cell>
        </row>
        <row r="105">
          <cell r="B105" t="str">
            <v>CS</v>
          </cell>
          <cell r="C105">
            <v>97</v>
          </cell>
          <cell r="D105" t="str">
            <v>CS</v>
          </cell>
        </row>
        <row r="106">
          <cell r="B106" t="str">
            <v>CT</v>
          </cell>
          <cell r="C106">
            <v>98</v>
          </cell>
          <cell r="D106" t="str">
            <v>CT</v>
          </cell>
        </row>
        <row r="107">
          <cell r="B107" t="str">
            <v>CU</v>
          </cell>
          <cell r="C107">
            <v>99</v>
          </cell>
          <cell r="D107" t="str">
            <v>CU</v>
          </cell>
        </row>
        <row r="108">
          <cell r="B108" t="str">
            <v>CV</v>
          </cell>
          <cell r="C108">
            <v>100</v>
          </cell>
          <cell r="D108" t="str">
            <v>CV</v>
          </cell>
        </row>
        <row r="109">
          <cell r="B109" t="str">
            <v>CW</v>
          </cell>
          <cell r="C109">
            <v>101</v>
          </cell>
          <cell r="D109" t="str">
            <v>CW</v>
          </cell>
        </row>
        <row r="110">
          <cell r="B110" t="str">
            <v>CX</v>
          </cell>
          <cell r="C110">
            <v>102</v>
          </cell>
          <cell r="D110" t="str">
            <v>CX</v>
          </cell>
        </row>
        <row r="111">
          <cell r="B111" t="str">
            <v>CY</v>
          </cell>
          <cell r="C111">
            <v>103</v>
          </cell>
          <cell r="D111" t="str">
            <v>CY</v>
          </cell>
        </row>
        <row r="112">
          <cell r="B112" t="str">
            <v>CZ</v>
          </cell>
          <cell r="C112">
            <v>104</v>
          </cell>
          <cell r="D112" t="str">
            <v>CZ</v>
          </cell>
        </row>
        <row r="113">
          <cell r="B113" t="str">
            <v>DA</v>
          </cell>
          <cell r="C113">
            <v>105</v>
          </cell>
          <cell r="D113" t="str">
            <v>DA</v>
          </cell>
        </row>
        <row r="114">
          <cell r="B114" t="str">
            <v>DB</v>
          </cell>
          <cell r="C114">
            <v>106</v>
          </cell>
          <cell r="D114" t="str">
            <v>DB</v>
          </cell>
        </row>
        <row r="115">
          <cell r="B115" t="str">
            <v>DC</v>
          </cell>
          <cell r="C115">
            <v>107</v>
          </cell>
          <cell r="D115" t="str">
            <v>DC</v>
          </cell>
        </row>
        <row r="116">
          <cell r="B116" t="str">
            <v>DD</v>
          </cell>
          <cell r="C116">
            <v>108</v>
          </cell>
          <cell r="D116" t="str">
            <v>DD</v>
          </cell>
        </row>
        <row r="117">
          <cell r="B117" t="str">
            <v>DE</v>
          </cell>
          <cell r="C117">
            <v>109</v>
          </cell>
          <cell r="D117" t="str">
            <v>DE</v>
          </cell>
        </row>
        <row r="118">
          <cell r="B118" t="str">
            <v>DF</v>
          </cell>
          <cell r="C118">
            <v>110</v>
          </cell>
          <cell r="D118" t="str">
            <v>DF</v>
          </cell>
        </row>
        <row r="119">
          <cell r="B119" t="str">
            <v>DG</v>
          </cell>
          <cell r="C119">
            <v>111</v>
          </cell>
          <cell r="D119" t="str">
            <v>DG</v>
          </cell>
        </row>
        <row r="120">
          <cell r="B120" t="str">
            <v>DH</v>
          </cell>
          <cell r="C120">
            <v>112</v>
          </cell>
          <cell r="D120" t="str">
            <v>DH</v>
          </cell>
        </row>
        <row r="121">
          <cell r="B121" t="str">
            <v>DI</v>
          </cell>
          <cell r="C121">
            <v>113</v>
          </cell>
          <cell r="D121" t="str">
            <v>DI</v>
          </cell>
        </row>
        <row r="122">
          <cell r="B122" t="str">
            <v>DJ</v>
          </cell>
          <cell r="C122">
            <v>114</v>
          </cell>
          <cell r="D122" t="str">
            <v>DJ</v>
          </cell>
        </row>
        <row r="123">
          <cell r="B123" t="str">
            <v>DK</v>
          </cell>
          <cell r="C123">
            <v>115</v>
          </cell>
          <cell r="D123" t="str">
            <v>DK</v>
          </cell>
        </row>
        <row r="124">
          <cell r="B124" t="str">
            <v>DL</v>
          </cell>
          <cell r="C124">
            <v>116</v>
          </cell>
          <cell r="D124" t="str">
            <v>DL</v>
          </cell>
        </row>
        <row r="125">
          <cell r="B125" t="str">
            <v>DM</v>
          </cell>
          <cell r="C125">
            <v>117</v>
          </cell>
          <cell r="D125" t="str">
            <v>DM</v>
          </cell>
        </row>
        <row r="126">
          <cell r="B126" t="str">
            <v>DN</v>
          </cell>
          <cell r="C126">
            <v>118</v>
          </cell>
          <cell r="D126" t="str">
            <v>DN</v>
          </cell>
        </row>
        <row r="127">
          <cell r="B127" t="str">
            <v>DO</v>
          </cell>
          <cell r="C127">
            <v>119</v>
          </cell>
          <cell r="D127" t="str">
            <v>DO</v>
          </cell>
        </row>
        <row r="128">
          <cell r="B128" t="str">
            <v>DP</v>
          </cell>
          <cell r="C128">
            <v>120</v>
          </cell>
          <cell r="D128" t="str">
            <v>DP</v>
          </cell>
        </row>
        <row r="129">
          <cell r="B129" t="str">
            <v>DQ</v>
          </cell>
          <cell r="C129">
            <v>121</v>
          </cell>
          <cell r="D129" t="str">
            <v>DQ</v>
          </cell>
        </row>
        <row r="130">
          <cell r="B130" t="str">
            <v>DR</v>
          </cell>
          <cell r="C130">
            <v>122</v>
          </cell>
          <cell r="D130" t="str">
            <v>DR</v>
          </cell>
        </row>
        <row r="131">
          <cell r="B131" t="str">
            <v>DS</v>
          </cell>
          <cell r="C131">
            <v>123</v>
          </cell>
          <cell r="D131" t="str">
            <v>DS</v>
          </cell>
        </row>
        <row r="132">
          <cell r="B132" t="str">
            <v>DT</v>
          </cell>
          <cell r="C132">
            <v>124</v>
          </cell>
          <cell r="D132" t="str">
            <v>DT</v>
          </cell>
        </row>
        <row r="133">
          <cell r="B133" t="str">
            <v>DU</v>
          </cell>
          <cell r="C133">
            <v>125</v>
          </cell>
          <cell r="D133" t="str">
            <v>DU</v>
          </cell>
        </row>
        <row r="134">
          <cell r="B134" t="str">
            <v>DV</v>
          </cell>
          <cell r="C134">
            <v>126</v>
          </cell>
          <cell r="D134" t="str">
            <v>DV</v>
          </cell>
        </row>
        <row r="135">
          <cell r="B135" t="str">
            <v>DW</v>
          </cell>
          <cell r="C135">
            <v>127</v>
          </cell>
          <cell r="D135" t="str">
            <v>DW</v>
          </cell>
        </row>
        <row r="136">
          <cell r="B136" t="str">
            <v>DX</v>
          </cell>
          <cell r="C136">
            <v>128</v>
          </cell>
          <cell r="D136" t="str">
            <v>DX</v>
          </cell>
        </row>
        <row r="137">
          <cell r="B137" t="str">
            <v>DY</v>
          </cell>
          <cell r="C137">
            <v>129</v>
          </cell>
          <cell r="D137" t="str">
            <v>DY</v>
          </cell>
        </row>
        <row r="138">
          <cell r="B138" t="str">
            <v>DZ</v>
          </cell>
          <cell r="C138">
            <v>130</v>
          </cell>
          <cell r="D138" t="str">
            <v>DZ</v>
          </cell>
        </row>
        <row r="139">
          <cell r="B139" t="str">
            <v>EA</v>
          </cell>
          <cell r="C139">
            <v>131</v>
          </cell>
          <cell r="D139" t="str">
            <v>EA</v>
          </cell>
        </row>
        <row r="140">
          <cell r="B140" t="str">
            <v>EB</v>
          </cell>
          <cell r="C140">
            <v>132</v>
          </cell>
          <cell r="D140" t="str">
            <v>EB</v>
          </cell>
        </row>
        <row r="141">
          <cell r="B141" t="str">
            <v>EC</v>
          </cell>
          <cell r="C141">
            <v>133</v>
          </cell>
          <cell r="D141" t="str">
            <v>EC</v>
          </cell>
        </row>
        <row r="142">
          <cell r="B142" t="str">
            <v>ED</v>
          </cell>
          <cell r="C142">
            <v>134</v>
          </cell>
          <cell r="D142" t="str">
            <v>ED</v>
          </cell>
        </row>
        <row r="143">
          <cell r="B143" t="str">
            <v>EE</v>
          </cell>
          <cell r="C143">
            <v>135</v>
          </cell>
          <cell r="D143" t="str">
            <v>EE</v>
          </cell>
        </row>
        <row r="144">
          <cell r="B144" t="str">
            <v>EF</v>
          </cell>
          <cell r="C144">
            <v>136</v>
          </cell>
          <cell r="D144" t="str">
            <v>EF</v>
          </cell>
        </row>
        <row r="145">
          <cell r="B145" t="str">
            <v>EG</v>
          </cell>
          <cell r="C145">
            <v>137</v>
          </cell>
          <cell r="D145" t="str">
            <v>EG</v>
          </cell>
        </row>
        <row r="146">
          <cell r="B146" t="str">
            <v>EH</v>
          </cell>
          <cell r="C146">
            <v>138</v>
          </cell>
          <cell r="D146" t="str">
            <v>EH</v>
          </cell>
        </row>
        <row r="147">
          <cell r="B147" t="str">
            <v>EI</v>
          </cell>
          <cell r="C147">
            <v>139</v>
          </cell>
          <cell r="D147" t="str">
            <v>EI</v>
          </cell>
        </row>
        <row r="148">
          <cell r="B148" t="str">
            <v>EJ</v>
          </cell>
          <cell r="C148">
            <v>140</v>
          </cell>
          <cell r="D148" t="str">
            <v>EJ</v>
          </cell>
        </row>
        <row r="149">
          <cell r="B149" t="str">
            <v>EK</v>
          </cell>
          <cell r="C149">
            <v>141</v>
          </cell>
          <cell r="D149" t="str">
            <v>EK</v>
          </cell>
        </row>
        <row r="150">
          <cell r="B150" t="str">
            <v>EL</v>
          </cell>
          <cell r="C150">
            <v>142</v>
          </cell>
          <cell r="D150" t="str">
            <v>EL</v>
          </cell>
        </row>
        <row r="151">
          <cell r="B151" t="str">
            <v>EM</v>
          </cell>
          <cell r="C151">
            <v>143</v>
          </cell>
          <cell r="D151" t="str">
            <v>EM</v>
          </cell>
        </row>
        <row r="152">
          <cell r="B152" t="str">
            <v>EN</v>
          </cell>
          <cell r="C152">
            <v>144</v>
          </cell>
          <cell r="D152" t="str">
            <v>EN</v>
          </cell>
        </row>
        <row r="153">
          <cell r="B153" t="str">
            <v>EO</v>
          </cell>
          <cell r="C153">
            <v>145</v>
          </cell>
          <cell r="D153" t="str">
            <v>EO</v>
          </cell>
        </row>
        <row r="154">
          <cell r="B154" t="str">
            <v>EP</v>
          </cell>
          <cell r="C154">
            <v>146</v>
          </cell>
          <cell r="D154" t="str">
            <v>EP</v>
          </cell>
        </row>
        <row r="155">
          <cell r="B155" t="str">
            <v>EQ</v>
          </cell>
          <cell r="C155">
            <v>147</v>
          </cell>
          <cell r="D155" t="str">
            <v>EQ</v>
          </cell>
        </row>
        <row r="156">
          <cell r="B156" t="str">
            <v>ER</v>
          </cell>
          <cell r="C156">
            <v>148</v>
          </cell>
          <cell r="D156" t="str">
            <v>ER</v>
          </cell>
        </row>
        <row r="157">
          <cell r="B157" t="str">
            <v>ES</v>
          </cell>
          <cell r="C157">
            <v>149</v>
          </cell>
          <cell r="D157" t="str">
            <v>ES</v>
          </cell>
        </row>
        <row r="158">
          <cell r="B158" t="str">
            <v>ET</v>
          </cell>
          <cell r="C158">
            <v>150</v>
          </cell>
          <cell r="D158" t="str">
            <v>ET</v>
          </cell>
        </row>
        <row r="159">
          <cell r="B159" t="str">
            <v>EU</v>
          </cell>
          <cell r="C159">
            <v>151</v>
          </cell>
          <cell r="D159" t="str">
            <v>EU</v>
          </cell>
        </row>
        <row r="160">
          <cell r="B160" t="str">
            <v>EV</v>
          </cell>
          <cell r="C160">
            <v>152</v>
          </cell>
          <cell r="D160" t="str">
            <v>EV</v>
          </cell>
        </row>
        <row r="161">
          <cell r="B161" t="str">
            <v>EW</v>
          </cell>
          <cell r="C161">
            <v>153</v>
          </cell>
          <cell r="D161" t="str">
            <v>EW</v>
          </cell>
        </row>
        <row r="162">
          <cell r="B162" t="str">
            <v>EX</v>
          </cell>
          <cell r="C162">
            <v>154</v>
          </cell>
          <cell r="D162" t="str">
            <v>EX</v>
          </cell>
        </row>
        <row r="163">
          <cell r="B163" t="str">
            <v>EY</v>
          </cell>
          <cell r="C163">
            <v>155</v>
          </cell>
          <cell r="D163" t="str">
            <v>EY</v>
          </cell>
        </row>
        <row r="164">
          <cell r="B164" t="str">
            <v>EZ</v>
          </cell>
          <cell r="C164">
            <v>156</v>
          </cell>
          <cell r="D164" t="str">
            <v>EZ</v>
          </cell>
        </row>
      </sheetData>
      <sheetData sheetId="11">
        <row r="15">
          <cell r="F15" t="str">
            <v>Linked Info</v>
          </cell>
        </row>
      </sheetData>
      <sheetData sheetId="12">
        <row r="12">
          <cell r="D12" t="str">
            <v>1500B</v>
          </cell>
        </row>
      </sheetData>
      <sheetData sheetId="13">
        <row r="15">
          <cell r="F15" t="str">
            <v>Linked Info</v>
          </cell>
          <cell r="G15">
            <v>16564965</v>
          </cell>
          <cell r="H15">
            <v>12118.432000000001</v>
          </cell>
          <cell r="I15">
            <v>465256</v>
          </cell>
          <cell r="J15">
            <v>50863.815999999999</v>
          </cell>
          <cell r="K15">
            <v>214861</v>
          </cell>
          <cell r="L15">
            <v>92.548000000000002</v>
          </cell>
          <cell r="M15">
            <v>19609</v>
          </cell>
          <cell r="N15">
            <v>9797.1810000000005</v>
          </cell>
          <cell r="O15">
            <v>117772</v>
          </cell>
          <cell r="P15">
            <v>14943.939</v>
          </cell>
          <cell r="Q15">
            <v>16693</v>
          </cell>
          <cell r="R15">
            <v>4701.7340000000004</v>
          </cell>
          <cell r="S15">
            <v>74765</v>
          </cell>
          <cell r="T15">
            <v>323.33</v>
          </cell>
          <cell r="U15">
            <v>3934</v>
          </cell>
          <cell r="V15">
            <v>22899</v>
          </cell>
          <cell r="W15">
            <v>19296</v>
          </cell>
          <cell r="X15">
            <v>42195</v>
          </cell>
          <cell r="Y15">
            <v>935789</v>
          </cell>
          <cell r="Z15">
            <v>56.49</v>
          </cell>
          <cell r="AA15">
            <v>1.1599999999999999</v>
          </cell>
          <cell r="AB15">
            <v>57.65</v>
          </cell>
          <cell r="AC15">
            <v>955085</v>
          </cell>
        </row>
        <row r="16">
          <cell r="F16" t="str">
            <v>2002-2003</v>
          </cell>
          <cell r="G16" t="str">
            <v>TOTALSPG</v>
          </cell>
          <cell r="H16" t="str">
            <v>WOODPULP</v>
          </cell>
          <cell r="I16" t="str">
            <v>WOODPULP</v>
          </cell>
          <cell r="J16" t="str">
            <v>WOODPULP</v>
          </cell>
          <cell r="K16" t="str">
            <v>WOODPULP</v>
          </cell>
          <cell r="L16" t="str">
            <v>ZINK(L+I)</v>
          </cell>
          <cell r="M16" t="str">
            <v>ZINK(L+I)</v>
          </cell>
          <cell r="N16" t="str">
            <v>C.SODA</v>
          </cell>
          <cell r="O16" t="str">
            <v>C.SODA</v>
          </cell>
          <cell r="P16" t="str">
            <v>SUL.ACID</v>
          </cell>
          <cell r="Q16" t="str">
            <v>SUL.ACID</v>
          </cell>
          <cell r="R16" t="str">
            <v>CS2</v>
          </cell>
          <cell r="S16" t="str">
            <v>CS2</v>
          </cell>
          <cell r="T16" t="str">
            <v>S.SULPHIDE</v>
          </cell>
          <cell r="U16" t="str">
            <v>S.SULPHIDE</v>
          </cell>
          <cell r="V16" t="str">
            <v>AUX.MAT.</v>
          </cell>
          <cell r="W16" t="str">
            <v>AUX.MAT.</v>
          </cell>
          <cell r="X16" t="str">
            <v>TOTAL</v>
          </cell>
          <cell r="Y16" t="str">
            <v>TOTAL</v>
          </cell>
          <cell r="Z16" t="str">
            <v>COST RS/KG.</v>
          </cell>
          <cell r="AA16" t="str">
            <v>COST RS/KG.</v>
          </cell>
          <cell r="AB16" t="str">
            <v>TOTAL</v>
          </cell>
          <cell r="AC16" t="str">
            <v>TOTAL</v>
          </cell>
        </row>
        <row r="17">
          <cell r="G17" t="str">
            <v>PROD</v>
          </cell>
          <cell r="H17" t="str">
            <v>(LOCAL)</v>
          </cell>
          <cell r="I17" t="str">
            <v>(LOCAL)</v>
          </cell>
          <cell r="J17" t="str">
            <v>(IMPORTED)</v>
          </cell>
          <cell r="K17" t="str">
            <v>(IMPORTED)</v>
          </cell>
          <cell r="V17" t="str">
            <v>OTHERS</v>
          </cell>
          <cell r="W17" t="str">
            <v>DULLING</v>
          </cell>
          <cell r="X17" t="str">
            <v>AUX. MAT.</v>
          </cell>
          <cell r="Y17" t="str">
            <v>RAW&amp;AUX</v>
          </cell>
          <cell r="Z17" t="str">
            <v>RAW&amp;AUX</v>
          </cell>
          <cell r="AA17" t="str">
            <v>DULLING</v>
          </cell>
          <cell r="AB17" t="str">
            <v>COST RS/KG.</v>
          </cell>
          <cell r="AC17" t="str">
            <v>MAT.COST</v>
          </cell>
        </row>
        <row r="18">
          <cell r="F18" t="str">
            <v>DENIER</v>
          </cell>
          <cell r="G18" t="str">
            <v>INCL. C&amp;F</v>
          </cell>
          <cell r="W18" t="str">
            <v>DYING</v>
          </cell>
          <cell r="Y18" t="str">
            <v>EXCI.DULL</v>
          </cell>
          <cell r="Z18" t="str">
            <v>EXCI.DULL</v>
          </cell>
          <cell r="AA18" t="str">
            <v>DYING</v>
          </cell>
          <cell r="AC18" t="str">
            <v>PROF.A.</v>
          </cell>
        </row>
        <row r="19">
          <cell r="G19" t="str">
            <v>-G.WASTE</v>
          </cell>
          <cell r="Y19" t="str">
            <v>&amp;DYING</v>
          </cell>
          <cell r="Z19" t="str">
            <v>&amp;DYING</v>
          </cell>
        </row>
        <row r="20">
          <cell r="G20" t="str">
            <v xml:space="preserve"> K . G .</v>
          </cell>
          <cell r="H20" t="str">
            <v>M . T .</v>
          </cell>
          <cell r="I20" t="str">
            <v>Rs.'000</v>
          </cell>
          <cell r="J20" t="str">
            <v>M . T .</v>
          </cell>
          <cell r="K20" t="str">
            <v>Rs.'000</v>
          </cell>
          <cell r="L20" t="str">
            <v>M . T .</v>
          </cell>
          <cell r="M20" t="str">
            <v>Rs.'000</v>
          </cell>
          <cell r="N20" t="str">
            <v>M . T .</v>
          </cell>
          <cell r="O20" t="str">
            <v>Rs.'000</v>
          </cell>
          <cell r="P20" t="str">
            <v>M . T .</v>
          </cell>
          <cell r="Q20" t="str">
            <v>Rs.'000</v>
          </cell>
          <cell r="R20" t="str">
            <v>M . T .</v>
          </cell>
          <cell r="S20" t="str">
            <v>Rs.'000</v>
          </cell>
          <cell r="T20" t="str">
            <v>M . T .</v>
          </cell>
          <cell r="U20" t="str">
            <v>Rs.'000</v>
          </cell>
          <cell r="V20" t="str">
            <v>Rs.'000</v>
          </cell>
          <cell r="W20" t="str">
            <v>Rs.'000</v>
          </cell>
          <cell r="X20" t="str">
            <v>Rs.'000</v>
          </cell>
          <cell r="Y20" t="str">
            <v>Rs.'000</v>
          </cell>
          <cell r="Z20" t="str">
            <v>Rs.</v>
          </cell>
        </row>
        <row r="21">
          <cell r="F21" t="str">
            <v>Rounding Off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F22" t="str">
            <v>Total</v>
          </cell>
          <cell r="G22">
            <v>16564965</v>
          </cell>
          <cell r="H22">
            <v>12118.431999999997</v>
          </cell>
          <cell r="I22">
            <v>465256</v>
          </cell>
          <cell r="J22">
            <v>50863.816000000013</v>
          </cell>
          <cell r="K22">
            <v>214861</v>
          </cell>
          <cell r="L22">
            <v>92.547999999999973</v>
          </cell>
          <cell r="M22">
            <v>19609</v>
          </cell>
          <cell r="N22">
            <v>9797.1810000000041</v>
          </cell>
          <cell r="O22">
            <v>117772</v>
          </cell>
          <cell r="P22">
            <v>14943.938999999998</v>
          </cell>
          <cell r="Q22">
            <v>16693</v>
          </cell>
          <cell r="R22">
            <v>4701.7340000000004</v>
          </cell>
          <cell r="S22">
            <v>74765</v>
          </cell>
          <cell r="T22">
            <v>323.33000000000004</v>
          </cell>
          <cell r="U22">
            <v>3934</v>
          </cell>
          <cell r="V22">
            <v>22899</v>
          </cell>
          <cell r="W22">
            <v>19296</v>
          </cell>
          <cell r="X22">
            <v>42195</v>
          </cell>
          <cell r="Y22">
            <v>935789</v>
          </cell>
          <cell r="Z22">
            <v>56.49</v>
          </cell>
          <cell r="AA22">
            <v>1.1599999999999999</v>
          </cell>
          <cell r="AB22">
            <v>57.65</v>
          </cell>
          <cell r="AC22">
            <v>955085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16564965</v>
          </cell>
          <cell r="H24">
            <v>12118.431999999997</v>
          </cell>
          <cell r="I24">
            <v>465256</v>
          </cell>
          <cell r="J24">
            <v>50863.816000000013</v>
          </cell>
          <cell r="K24">
            <v>214861</v>
          </cell>
          <cell r="L24">
            <v>92.547999999999973</v>
          </cell>
          <cell r="M24">
            <v>19609</v>
          </cell>
          <cell r="N24">
            <v>9797.1810000000041</v>
          </cell>
          <cell r="O24">
            <v>117772</v>
          </cell>
          <cell r="P24">
            <v>14943.938999999998</v>
          </cell>
          <cell r="Q24">
            <v>16693</v>
          </cell>
          <cell r="R24">
            <v>4701.7340000000004</v>
          </cell>
          <cell r="S24">
            <v>74765</v>
          </cell>
          <cell r="T24">
            <v>323.33000000000004</v>
          </cell>
          <cell r="U24">
            <v>3934</v>
          </cell>
          <cell r="V24">
            <v>22899</v>
          </cell>
          <cell r="W24">
            <v>19296</v>
          </cell>
          <cell r="X24">
            <v>42195</v>
          </cell>
          <cell r="Y24">
            <v>935789</v>
          </cell>
          <cell r="Z24">
            <v>2370.9899999999998</v>
          </cell>
          <cell r="AA24">
            <v>104.19</v>
          </cell>
          <cell r="AB24">
            <v>2475.1800000000003</v>
          </cell>
          <cell r="AC24">
            <v>955085</v>
          </cell>
        </row>
        <row r="25">
          <cell r="F25" t="str">
            <v>G.TOTAL(L)</v>
          </cell>
          <cell r="G25">
            <v>13837449</v>
          </cell>
          <cell r="H25">
            <v>10123.060999999996</v>
          </cell>
          <cell r="I25">
            <v>388649</v>
          </cell>
          <cell r="J25">
            <v>42488.79800000001</v>
          </cell>
          <cell r="K25">
            <v>179482</v>
          </cell>
          <cell r="L25">
            <v>77.308999999999969</v>
          </cell>
          <cell r="M25">
            <v>16380</v>
          </cell>
          <cell r="N25">
            <v>8184.0180000000037</v>
          </cell>
          <cell r="O25">
            <v>98379</v>
          </cell>
          <cell r="P25">
            <v>12483.334999999999</v>
          </cell>
          <cell r="Q25">
            <v>13945</v>
          </cell>
          <cell r="R25">
            <v>3927.5640000000003</v>
          </cell>
          <cell r="S25">
            <v>62456</v>
          </cell>
          <cell r="T25">
            <v>270.09100000000001</v>
          </cell>
          <cell r="U25">
            <v>3288</v>
          </cell>
          <cell r="V25">
            <v>19130</v>
          </cell>
          <cell r="W25">
            <v>12637</v>
          </cell>
          <cell r="X25">
            <v>31767</v>
          </cell>
          <cell r="Y25">
            <v>781709</v>
          </cell>
          <cell r="Z25">
            <v>56.49</v>
          </cell>
          <cell r="AA25">
            <v>0.91</v>
          </cell>
          <cell r="AB25">
            <v>57.4</v>
          </cell>
          <cell r="AC25">
            <v>794346</v>
          </cell>
        </row>
        <row r="26">
          <cell r="F26" t="str">
            <v>G.TOTAL(E</v>
          </cell>
          <cell r="G26">
            <v>2727516</v>
          </cell>
          <cell r="H26">
            <v>1995.3710000000003</v>
          </cell>
          <cell r="I26">
            <v>76607</v>
          </cell>
          <cell r="J26">
            <v>8375.018</v>
          </cell>
          <cell r="K26">
            <v>35379</v>
          </cell>
          <cell r="L26">
            <v>15.238999999999999</v>
          </cell>
          <cell r="M26">
            <v>3229</v>
          </cell>
          <cell r="N26">
            <v>1613.163</v>
          </cell>
          <cell r="O26">
            <v>19393</v>
          </cell>
          <cell r="P26">
            <v>2460.6039999999998</v>
          </cell>
          <cell r="Q26">
            <v>2748</v>
          </cell>
          <cell r="R26">
            <v>774.17</v>
          </cell>
          <cell r="S26">
            <v>12309</v>
          </cell>
          <cell r="T26">
            <v>53.239000000000004</v>
          </cell>
          <cell r="U26">
            <v>646</v>
          </cell>
          <cell r="V26">
            <v>3769</v>
          </cell>
          <cell r="W26">
            <v>6659</v>
          </cell>
          <cell r="X26">
            <v>10428</v>
          </cell>
          <cell r="Y26">
            <v>154080</v>
          </cell>
          <cell r="Z26">
            <v>902.85</v>
          </cell>
          <cell r="AA26">
            <v>41.73</v>
          </cell>
          <cell r="AB26">
            <v>944.57999999999993</v>
          </cell>
          <cell r="AC26">
            <v>160739</v>
          </cell>
        </row>
        <row r="28">
          <cell r="F28" t="str">
            <v>40B</v>
          </cell>
          <cell r="G28">
            <v>71311</v>
          </cell>
          <cell r="H28">
            <v>52.168999999999997</v>
          </cell>
          <cell r="I28">
            <v>2003</v>
          </cell>
          <cell r="J28">
            <v>218.96600000000001</v>
          </cell>
          <cell r="K28">
            <v>925</v>
          </cell>
          <cell r="L28">
            <v>0.39800000000000002</v>
          </cell>
          <cell r="M28">
            <v>84</v>
          </cell>
          <cell r="N28">
            <v>42.178000000000004</v>
          </cell>
          <cell r="O28">
            <v>507</v>
          </cell>
          <cell r="P28">
            <v>64.332999999999998</v>
          </cell>
          <cell r="Q28">
            <v>72</v>
          </cell>
          <cell r="R28">
            <v>20.241</v>
          </cell>
          <cell r="S28">
            <v>322</v>
          </cell>
          <cell r="T28">
            <v>1.3919999999999999</v>
          </cell>
          <cell r="U28">
            <v>17</v>
          </cell>
          <cell r="V28">
            <v>99</v>
          </cell>
          <cell r="W28">
            <v>0</v>
          </cell>
          <cell r="X28">
            <v>99</v>
          </cell>
          <cell r="Y28">
            <v>4029</v>
          </cell>
          <cell r="Z28">
            <v>56.5</v>
          </cell>
          <cell r="AA28">
            <v>0</v>
          </cell>
          <cell r="AB28">
            <v>56.5</v>
          </cell>
          <cell r="AC28">
            <v>4029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F30" t="str">
            <v>75B</v>
          </cell>
          <cell r="G30">
            <v>408023</v>
          </cell>
          <cell r="H30">
            <v>298.49700000000001</v>
          </cell>
          <cell r="I30">
            <v>11460</v>
          </cell>
          <cell r="J30">
            <v>1252.8610000000001</v>
          </cell>
          <cell r="K30">
            <v>5292</v>
          </cell>
          <cell r="L30">
            <v>2.2799999999999998</v>
          </cell>
          <cell r="M30">
            <v>483</v>
          </cell>
          <cell r="N30">
            <v>241.321</v>
          </cell>
          <cell r="O30">
            <v>2901</v>
          </cell>
          <cell r="P30">
            <v>368.09399999999999</v>
          </cell>
          <cell r="Q30">
            <v>411</v>
          </cell>
          <cell r="R30">
            <v>115.812</v>
          </cell>
          <cell r="S30">
            <v>1842</v>
          </cell>
          <cell r="T30">
            <v>7.9640000000000004</v>
          </cell>
          <cell r="U30">
            <v>97</v>
          </cell>
          <cell r="V30">
            <v>564</v>
          </cell>
          <cell r="W30">
            <v>0</v>
          </cell>
          <cell r="X30">
            <v>564</v>
          </cell>
          <cell r="Y30">
            <v>23050</v>
          </cell>
          <cell r="Z30">
            <v>56.49</v>
          </cell>
          <cell r="AA30">
            <v>0</v>
          </cell>
          <cell r="AB30">
            <v>56.49</v>
          </cell>
          <cell r="AC30">
            <v>23050</v>
          </cell>
        </row>
        <row r="31">
          <cell r="F31" t="str">
            <v>75BE</v>
          </cell>
          <cell r="G31">
            <v>18140</v>
          </cell>
          <cell r="H31">
            <v>13.271000000000001</v>
          </cell>
          <cell r="I31">
            <v>509</v>
          </cell>
          <cell r="J31">
            <v>55.7</v>
          </cell>
          <cell r="K31">
            <v>235</v>
          </cell>
          <cell r="L31">
            <v>0.10100000000000001</v>
          </cell>
          <cell r="M31">
            <v>21</v>
          </cell>
          <cell r="N31">
            <v>10.728999999999999</v>
          </cell>
          <cell r="O31">
            <v>129</v>
          </cell>
          <cell r="P31">
            <v>16.364999999999998</v>
          </cell>
          <cell r="Q31">
            <v>18</v>
          </cell>
          <cell r="R31">
            <v>5.149</v>
          </cell>
          <cell r="S31">
            <v>82</v>
          </cell>
          <cell r="T31">
            <v>0.35399999999999998</v>
          </cell>
          <cell r="U31">
            <v>4</v>
          </cell>
          <cell r="V31">
            <v>25</v>
          </cell>
          <cell r="W31">
            <v>0</v>
          </cell>
          <cell r="X31">
            <v>25</v>
          </cell>
          <cell r="Y31">
            <v>1023</v>
          </cell>
          <cell r="Z31">
            <v>56.39</v>
          </cell>
          <cell r="AA31">
            <v>0</v>
          </cell>
          <cell r="AB31">
            <v>56.39</v>
          </cell>
          <cell r="AC31">
            <v>1023</v>
          </cell>
        </row>
        <row r="32">
          <cell r="F32" t="str">
            <v>75C</v>
          </cell>
          <cell r="G32">
            <v>9682</v>
          </cell>
          <cell r="H32">
            <v>7.0830000000000002</v>
          </cell>
          <cell r="I32">
            <v>272</v>
          </cell>
          <cell r="J32">
            <v>29.728999999999999</v>
          </cell>
          <cell r="K32">
            <v>126</v>
          </cell>
          <cell r="L32">
            <v>5.3999999999999999E-2</v>
          </cell>
          <cell r="M32">
            <v>11</v>
          </cell>
          <cell r="N32">
            <v>5.726</v>
          </cell>
          <cell r="O32">
            <v>69</v>
          </cell>
          <cell r="P32">
            <v>8.7349999999999994</v>
          </cell>
          <cell r="Q32">
            <v>10</v>
          </cell>
          <cell r="R32">
            <v>2.7480000000000002</v>
          </cell>
          <cell r="S32">
            <v>44</v>
          </cell>
          <cell r="T32">
            <v>0.189</v>
          </cell>
          <cell r="U32">
            <v>2</v>
          </cell>
          <cell r="V32">
            <v>13</v>
          </cell>
          <cell r="W32">
            <v>67</v>
          </cell>
          <cell r="X32">
            <v>80</v>
          </cell>
          <cell r="Y32">
            <v>547</v>
          </cell>
          <cell r="Z32">
            <v>56.5</v>
          </cell>
          <cell r="AA32">
            <v>6.92</v>
          </cell>
          <cell r="AB32">
            <v>63.42</v>
          </cell>
          <cell r="AC32">
            <v>614</v>
          </cell>
        </row>
        <row r="33">
          <cell r="F33" t="str">
            <v>100B</v>
          </cell>
          <cell r="G33">
            <v>2494316</v>
          </cell>
          <cell r="H33">
            <v>1824.7670000000001</v>
          </cell>
          <cell r="I33">
            <v>70057</v>
          </cell>
          <cell r="J33">
            <v>7658.9620000000004</v>
          </cell>
          <cell r="K33">
            <v>32353</v>
          </cell>
          <cell r="L33">
            <v>13.936</v>
          </cell>
          <cell r="M33">
            <v>2953</v>
          </cell>
          <cell r="N33">
            <v>1475.2380000000001</v>
          </cell>
          <cell r="O33">
            <v>17734</v>
          </cell>
          <cell r="P33">
            <v>2250.2249999999999</v>
          </cell>
          <cell r="Q33">
            <v>2514</v>
          </cell>
          <cell r="R33">
            <v>707.97699999999998</v>
          </cell>
          <cell r="S33">
            <v>11258</v>
          </cell>
          <cell r="T33">
            <v>48.686</v>
          </cell>
          <cell r="U33">
            <v>593</v>
          </cell>
          <cell r="V33">
            <v>3448</v>
          </cell>
          <cell r="W33">
            <v>0</v>
          </cell>
          <cell r="X33">
            <v>3448</v>
          </cell>
          <cell r="Y33">
            <v>140910</v>
          </cell>
          <cell r="Z33">
            <v>56.49</v>
          </cell>
          <cell r="AA33">
            <v>0</v>
          </cell>
          <cell r="AB33">
            <v>56.49</v>
          </cell>
          <cell r="AC33">
            <v>140910</v>
          </cell>
        </row>
        <row r="34">
          <cell r="F34" t="str">
            <v>100BE</v>
          </cell>
          <cell r="G34">
            <v>715</v>
          </cell>
          <cell r="H34">
            <v>0.52300000000000002</v>
          </cell>
          <cell r="I34">
            <v>20</v>
          </cell>
          <cell r="J34">
            <v>2.1949999999999998</v>
          </cell>
          <cell r="K34">
            <v>9</v>
          </cell>
          <cell r="L34">
            <v>4.0000000000000001E-3</v>
          </cell>
          <cell r="M34">
            <v>1</v>
          </cell>
          <cell r="N34">
            <v>0.42299999999999999</v>
          </cell>
          <cell r="O34">
            <v>5</v>
          </cell>
          <cell r="P34">
            <v>0.64500000000000002</v>
          </cell>
          <cell r="Q34">
            <v>1</v>
          </cell>
          <cell r="R34">
            <v>0.20300000000000001</v>
          </cell>
          <cell r="S34">
            <v>3</v>
          </cell>
          <cell r="T34">
            <v>1.4E-2</v>
          </cell>
          <cell r="U34">
            <v>0</v>
          </cell>
          <cell r="V34">
            <v>1</v>
          </cell>
          <cell r="W34">
            <v>0</v>
          </cell>
          <cell r="X34">
            <v>1</v>
          </cell>
          <cell r="Y34">
            <v>40</v>
          </cell>
          <cell r="Z34">
            <v>55.94</v>
          </cell>
          <cell r="AA34">
            <v>0</v>
          </cell>
          <cell r="AB34">
            <v>55.94</v>
          </cell>
          <cell r="AC34">
            <v>40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F36" t="str">
            <v>120B</v>
          </cell>
          <cell r="G36">
            <v>1823431</v>
          </cell>
          <cell r="H36">
            <v>1333.9650000000001</v>
          </cell>
          <cell r="I36">
            <v>51216</v>
          </cell>
          <cell r="J36">
            <v>5598.9629999999997</v>
          </cell>
          <cell r="K36">
            <v>23648</v>
          </cell>
          <cell r="L36">
            <v>10.187999999999999</v>
          </cell>
          <cell r="M36">
            <v>2159</v>
          </cell>
          <cell r="N36">
            <v>1078.4470000000001</v>
          </cell>
          <cell r="O36">
            <v>12964</v>
          </cell>
          <cell r="P36">
            <v>1644.9939999999999</v>
          </cell>
          <cell r="Q36">
            <v>1837</v>
          </cell>
          <cell r="R36">
            <v>517.553</v>
          </cell>
          <cell r="S36">
            <v>8232</v>
          </cell>
          <cell r="T36">
            <v>35.593000000000004</v>
          </cell>
          <cell r="U36">
            <v>434</v>
          </cell>
          <cell r="V36">
            <v>2523</v>
          </cell>
          <cell r="W36">
            <v>0</v>
          </cell>
          <cell r="X36">
            <v>2523</v>
          </cell>
          <cell r="Y36">
            <v>103013</v>
          </cell>
          <cell r="Z36">
            <v>56.49</v>
          </cell>
          <cell r="AA36">
            <v>0</v>
          </cell>
          <cell r="AB36">
            <v>56.49</v>
          </cell>
          <cell r="AC36">
            <v>103013</v>
          </cell>
        </row>
        <row r="37">
          <cell r="F37" t="str">
            <v>120BE</v>
          </cell>
          <cell r="G37">
            <v>92655</v>
          </cell>
          <cell r="H37">
            <v>67.784000000000006</v>
          </cell>
          <cell r="I37">
            <v>2602</v>
          </cell>
          <cell r="J37">
            <v>284.50299999999999</v>
          </cell>
          <cell r="K37">
            <v>1202</v>
          </cell>
          <cell r="L37">
            <v>0.51800000000000002</v>
          </cell>
          <cell r="M37">
            <v>110</v>
          </cell>
          <cell r="N37">
            <v>54.8</v>
          </cell>
          <cell r="O37">
            <v>659</v>
          </cell>
          <cell r="P37">
            <v>83.587999999999994</v>
          </cell>
          <cell r="Q37">
            <v>93</v>
          </cell>
          <cell r="R37">
            <v>26.298999999999999</v>
          </cell>
          <cell r="S37">
            <v>418</v>
          </cell>
          <cell r="T37">
            <v>1.8089999999999999</v>
          </cell>
          <cell r="U37">
            <v>22</v>
          </cell>
          <cell r="V37">
            <v>128</v>
          </cell>
          <cell r="W37">
            <v>0</v>
          </cell>
          <cell r="X37">
            <v>128</v>
          </cell>
          <cell r="Y37">
            <v>5234</v>
          </cell>
          <cell r="Z37">
            <v>56.49</v>
          </cell>
          <cell r="AA37">
            <v>0</v>
          </cell>
          <cell r="AB37">
            <v>56.49</v>
          </cell>
          <cell r="AC37">
            <v>5234</v>
          </cell>
        </row>
        <row r="38">
          <cell r="F38" t="str">
            <v>120C</v>
          </cell>
          <cell r="G38">
            <v>807190</v>
          </cell>
          <cell r="H38">
            <v>590.51599999999996</v>
          </cell>
          <cell r="I38">
            <v>22671</v>
          </cell>
          <cell r="J38">
            <v>2478.5300000000002</v>
          </cell>
          <cell r="K38">
            <v>10470</v>
          </cell>
          <cell r="L38">
            <v>4.51</v>
          </cell>
          <cell r="M38">
            <v>956</v>
          </cell>
          <cell r="N38">
            <v>477.404</v>
          </cell>
          <cell r="O38">
            <v>5739</v>
          </cell>
          <cell r="P38">
            <v>728.19899999999996</v>
          </cell>
          <cell r="Q38">
            <v>813</v>
          </cell>
          <cell r="R38">
            <v>229.11</v>
          </cell>
          <cell r="S38">
            <v>3643</v>
          </cell>
          <cell r="T38">
            <v>15.755000000000001</v>
          </cell>
          <cell r="U38">
            <v>193</v>
          </cell>
          <cell r="V38">
            <v>1116</v>
          </cell>
          <cell r="W38">
            <v>5567</v>
          </cell>
          <cell r="X38">
            <v>6683</v>
          </cell>
          <cell r="Y38">
            <v>45601</v>
          </cell>
          <cell r="Z38">
            <v>56.49</v>
          </cell>
          <cell r="AA38">
            <v>6.9</v>
          </cell>
          <cell r="AB38">
            <v>63.39</v>
          </cell>
          <cell r="AC38">
            <v>51168</v>
          </cell>
        </row>
        <row r="39">
          <cell r="F39" t="str">
            <v>120CE</v>
          </cell>
          <cell r="G39">
            <v>2042</v>
          </cell>
          <cell r="H39">
            <v>1.494</v>
          </cell>
          <cell r="I39">
            <v>57</v>
          </cell>
          <cell r="J39">
            <v>6.27</v>
          </cell>
          <cell r="K39">
            <v>26</v>
          </cell>
          <cell r="L39">
            <v>1.0999999999999999E-2</v>
          </cell>
          <cell r="M39">
            <v>2</v>
          </cell>
          <cell r="N39">
            <v>1.208</v>
          </cell>
          <cell r="O39">
            <v>15</v>
          </cell>
          <cell r="P39">
            <v>1.8420000000000001</v>
          </cell>
          <cell r="Q39">
            <v>2</v>
          </cell>
          <cell r="R39">
            <v>0.57999999999999996</v>
          </cell>
          <cell r="S39">
            <v>9</v>
          </cell>
          <cell r="T39">
            <v>0.04</v>
          </cell>
          <cell r="U39">
            <v>0</v>
          </cell>
          <cell r="V39">
            <v>3</v>
          </cell>
          <cell r="W39">
            <v>14</v>
          </cell>
          <cell r="X39">
            <v>17</v>
          </cell>
          <cell r="Y39">
            <v>114</v>
          </cell>
          <cell r="Z39">
            <v>55.83</v>
          </cell>
          <cell r="AA39">
            <v>6.86</v>
          </cell>
          <cell r="AB39">
            <v>62.69</v>
          </cell>
          <cell r="AC39">
            <v>128</v>
          </cell>
        </row>
        <row r="40">
          <cell r="F40" t="str">
            <v>120D</v>
          </cell>
          <cell r="G40">
            <v>55236</v>
          </cell>
          <cell r="H40">
            <v>40.408999999999999</v>
          </cell>
          <cell r="I40">
            <v>1551</v>
          </cell>
          <cell r="J40">
            <v>169.60599999999999</v>
          </cell>
          <cell r="K40">
            <v>716</v>
          </cell>
          <cell r="L40">
            <v>0.309</v>
          </cell>
          <cell r="M40">
            <v>65</v>
          </cell>
          <cell r="N40">
            <v>32.668999999999997</v>
          </cell>
          <cell r="O40">
            <v>393</v>
          </cell>
          <cell r="P40">
            <v>49.831000000000003</v>
          </cell>
          <cell r="Q40">
            <v>56</v>
          </cell>
          <cell r="R40">
            <v>15.678000000000001</v>
          </cell>
          <cell r="S40">
            <v>249</v>
          </cell>
          <cell r="T40">
            <v>1.0780000000000001</v>
          </cell>
          <cell r="U40">
            <v>13</v>
          </cell>
          <cell r="V40">
            <v>76</v>
          </cell>
          <cell r="W40">
            <v>198</v>
          </cell>
          <cell r="X40">
            <v>274</v>
          </cell>
          <cell r="Y40">
            <v>3119</v>
          </cell>
          <cell r="Z40">
            <v>56.47</v>
          </cell>
          <cell r="AA40">
            <v>3.58</v>
          </cell>
          <cell r="AB40">
            <v>60.05</v>
          </cell>
          <cell r="AC40">
            <v>3317</v>
          </cell>
        </row>
        <row r="41">
          <cell r="F41" t="str">
            <v>120DE</v>
          </cell>
          <cell r="G41">
            <v>2701</v>
          </cell>
          <cell r="H41">
            <v>1.976</v>
          </cell>
          <cell r="I41">
            <v>76</v>
          </cell>
          <cell r="J41">
            <v>8.2940000000000005</v>
          </cell>
          <cell r="K41">
            <v>35</v>
          </cell>
          <cell r="L41">
            <v>1.4999999999999999E-2</v>
          </cell>
          <cell r="M41">
            <v>3</v>
          </cell>
          <cell r="N41">
            <v>1.597</v>
          </cell>
          <cell r="O41">
            <v>19</v>
          </cell>
          <cell r="P41">
            <v>2.4369999999999998</v>
          </cell>
          <cell r="Q41">
            <v>3</v>
          </cell>
          <cell r="R41">
            <v>0.76700000000000002</v>
          </cell>
          <cell r="S41">
            <v>12</v>
          </cell>
          <cell r="T41">
            <v>5.2999999999999999E-2</v>
          </cell>
          <cell r="U41">
            <v>1</v>
          </cell>
          <cell r="V41">
            <v>4</v>
          </cell>
          <cell r="W41">
            <v>10</v>
          </cell>
          <cell r="X41">
            <v>14</v>
          </cell>
          <cell r="Y41">
            <v>153</v>
          </cell>
          <cell r="Z41">
            <v>56.65</v>
          </cell>
          <cell r="AA41">
            <v>3.7</v>
          </cell>
          <cell r="AB41">
            <v>60.35</v>
          </cell>
          <cell r="AC41">
            <v>163</v>
          </cell>
        </row>
        <row r="42">
          <cell r="F42" t="str">
            <v>150B</v>
          </cell>
          <cell r="G42">
            <v>3430364</v>
          </cell>
          <cell r="H42">
            <v>2509.5520000000001</v>
          </cell>
          <cell r="I42">
            <v>96348</v>
          </cell>
          <cell r="J42">
            <v>10533.159</v>
          </cell>
          <cell r="K42">
            <v>44495</v>
          </cell>
          <cell r="L42">
            <v>19.164999999999999</v>
          </cell>
          <cell r="M42">
            <v>4061</v>
          </cell>
          <cell r="N42">
            <v>2028.854</v>
          </cell>
          <cell r="O42">
            <v>24389</v>
          </cell>
          <cell r="P42">
            <v>3094.6729999999998</v>
          </cell>
          <cell r="Q42">
            <v>3457</v>
          </cell>
          <cell r="R42">
            <v>973.66099999999994</v>
          </cell>
          <cell r="S42">
            <v>15483</v>
          </cell>
          <cell r="T42">
            <v>66.956999999999994</v>
          </cell>
          <cell r="U42">
            <v>816</v>
          </cell>
          <cell r="V42">
            <v>4742</v>
          </cell>
          <cell r="W42">
            <v>0</v>
          </cell>
          <cell r="X42">
            <v>4742</v>
          </cell>
          <cell r="Y42">
            <v>193791</v>
          </cell>
          <cell r="Z42">
            <v>56.49</v>
          </cell>
          <cell r="AA42">
            <v>0</v>
          </cell>
          <cell r="AB42">
            <v>56.49</v>
          </cell>
          <cell r="AC42">
            <v>193791</v>
          </cell>
        </row>
        <row r="43">
          <cell r="F43" t="str">
            <v>150BE</v>
          </cell>
          <cell r="G43">
            <v>468942</v>
          </cell>
          <cell r="H43">
            <v>343.06400000000002</v>
          </cell>
          <cell r="I43">
            <v>13171</v>
          </cell>
          <cell r="J43">
            <v>1439.9169999999999</v>
          </cell>
          <cell r="K43">
            <v>6083</v>
          </cell>
          <cell r="L43">
            <v>2.62</v>
          </cell>
          <cell r="M43">
            <v>555</v>
          </cell>
          <cell r="N43">
            <v>277.351</v>
          </cell>
          <cell r="O43">
            <v>3334</v>
          </cell>
          <cell r="P43">
            <v>423.05200000000002</v>
          </cell>
          <cell r="Q43">
            <v>473</v>
          </cell>
          <cell r="R43">
            <v>133.10300000000001</v>
          </cell>
          <cell r="S43">
            <v>2117</v>
          </cell>
          <cell r="T43">
            <v>9.1530000000000005</v>
          </cell>
          <cell r="U43">
            <v>111</v>
          </cell>
          <cell r="V43">
            <v>648</v>
          </cell>
          <cell r="W43">
            <v>0</v>
          </cell>
          <cell r="X43">
            <v>648</v>
          </cell>
          <cell r="Y43">
            <v>26492</v>
          </cell>
          <cell r="Z43">
            <v>56.49</v>
          </cell>
          <cell r="AA43">
            <v>0</v>
          </cell>
          <cell r="AB43">
            <v>56.49</v>
          </cell>
          <cell r="AC43">
            <v>26492</v>
          </cell>
        </row>
        <row r="44">
          <cell r="F44" t="str">
            <v>150C</v>
          </cell>
          <cell r="G44">
            <v>276977</v>
          </cell>
          <cell r="H44">
            <v>202.62799999999999</v>
          </cell>
          <cell r="I44">
            <v>7779</v>
          </cell>
          <cell r="J44">
            <v>850.476</v>
          </cell>
          <cell r="K44">
            <v>3593</v>
          </cell>
          <cell r="L44">
            <v>1.5469999999999999</v>
          </cell>
          <cell r="M44">
            <v>328</v>
          </cell>
          <cell r="N44">
            <v>163.815</v>
          </cell>
          <cell r="O44">
            <v>1969</v>
          </cell>
          <cell r="P44">
            <v>249.87200000000001</v>
          </cell>
          <cell r="Q44">
            <v>279</v>
          </cell>
          <cell r="R44">
            <v>78.616</v>
          </cell>
          <cell r="S44">
            <v>1250</v>
          </cell>
          <cell r="T44">
            <v>5.4059999999999997</v>
          </cell>
          <cell r="U44">
            <v>66</v>
          </cell>
          <cell r="V44">
            <v>383</v>
          </cell>
          <cell r="W44">
            <v>1911</v>
          </cell>
          <cell r="X44">
            <v>2294</v>
          </cell>
          <cell r="Y44">
            <v>15647</v>
          </cell>
          <cell r="Z44">
            <v>56.49</v>
          </cell>
          <cell r="AA44">
            <v>6.9</v>
          </cell>
          <cell r="AB44">
            <v>63.39</v>
          </cell>
          <cell r="AC44">
            <v>17558</v>
          </cell>
        </row>
        <row r="45">
          <cell r="F45" t="str">
            <v>150CE</v>
          </cell>
          <cell r="G45">
            <v>125466</v>
          </cell>
          <cell r="H45">
            <v>91.787000000000006</v>
          </cell>
          <cell r="I45">
            <v>3524</v>
          </cell>
          <cell r="J45">
            <v>385.25200000000001</v>
          </cell>
          <cell r="K45">
            <v>1627</v>
          </cell>
          <cell r="L45">
            <v>0.70099999999999996</v>
          </cell>
          <cell r="M45">
            <v>149</v>
          </cell>
          <cell r="N45">
            <v>74.206000000000003</v>
          </cell>
          <cell r="O45">
            <v>892</v>
          </cell>
          <cell r="P45">
            <v>113.188</v>
          </cell>
          <cell r="Q45">
            <v>126</v>
          </cell>
          <cell r="R45">
            <v>35.612000000000002</v>
          </cell>
          <cell r="S45">
            <v>566</v>
          </cell>
          <cell r="T45">
            <v>2.4489999999999998</v>
          </cell>
          <cell r="U45">
            <v>30</v>
          </cell>
          <cell r="V45">
            <v>173</v>
          </cell>
          <cell r="W45">
            <v>866</v>
          </cell>
          <cell r="X45">
            <v>1039</v>
          </cell>
          <cell r="Y45">
            <v>7087</v>
          </cell>
          <cell r="Z45">
            <v>56.49</v>
          </cell>
          <cell r="AA45">
            <v>6.9</v>
          </cell>
          <cell r="AB45">
            <v>63.39</v>
          </cell>
          <cell r="AC45">
            <v>7953</v>
          </cell>
        </row>
        <row r="46">
          <cell r="F46" t="str">
            <v>150D</v>
          </cell>
          <cell r="G46">
            <v>13813</v>
          </cell>
          <cell r="H46">
            <v>10.105</v>
          </cell>
          <cell r="I46">
            <v>388</v>
          </cell>
          <cell r="J46">
            <v>42.414000000000001</v>
          </cell>
          <cell r="K46">
            <v>179</v>
          </cell>
          <cell r="L46">
            <v>7.6999999999999999E-2</v>
          </cell>
          <cell r="M46">
            <v>16</v>
          </cell>
          <cell r="N46">
            <v>8.17</v>
          </cell>
          <cell r="O46">
            <v>98</v>
          </cell>
          <cell r="P46">
            <v>12.461</v>
          </cell>
          <cell r="Q46">
            <v>14</v>
          </cell>
          <cell r="R46">
            <v>3.9209999999999998</v>
          </cell>
          <cell r="S46">
            <v>62</v>
          </cell>
          <cell r="T46">
            <v>0.27</v>
          </cell>
          <cell r="U46">
            <v>3</v>
          </cell>
          <cell r="V46">
            <v>19</v>
          </cell>
          <cell r="W46">
            <v>50</v>
          </cell>
          <cell r="X46">
            <v>69</v>
          </cell>
          <cell r="Y46">
            <v>779</v>
          </cell>
          <cell r="Z46">
            <v>56.4</v>
          </cell>
          <cell r="AA46">
            <v>3.62</v>
          </cell>
          <cell r="AB46">
            <v>60.019999999999996</v>
          </cell>
          <cell r="AC46">
            <v>829</v>
          </cell>
        </row>
        <row r="47">
          <cell r="F47" t="str">
            <v>180B</v>
          </cell>
          <cell r="G47">
            <v>162072</v>
          </cell>
          <cell r="H47">
            <v>118.56699999999999</v>
          </cell>
          <cell r="I47">
            <v>4552</v>
          </cell>
          <cell r="J47">
            <v>497.65300000000002</v>
          </cell>
          <cell r="K47">
            <v>2102</v>
          </cell>
          <cell r="L47">
            <v>0.90500000000000003</v>
          </cell>
          <cell r="M47">
            <v>192</v>
          </cell>
          <cell r="N47">
            <v>95.855999999999995</v>
          </cell>
          <cell r="O47">
            <v>1152</v>
          </cell>
          <cell r="P47">
            <v>146.21199999999999</v>
          </cell>
          <cell r="Q47">
            <v>163</v>
          </cell>
          <cell r="R47">
            <v>46.002000000000002</v>
          </cell>
          <cell r="S47">
            <v>732</v>
          </cell>
          <cell r="T47">
            <v>3.1629999999999998</v>
          </cell>
          <cell r="U47">
            <v>38</v>
          </cell>
          <cell r="V47">
            <v>224</v>
          </cell>
          <cell r="W47">
            <v>0</v>
          </cell>
          <cell r="X47">
            <v>224</v>
          </cell>
          <cell r="Y47">
            <v>9155</v>
          </cell>
          <cell r="Z47">
            <v>56.49</v>
          </cell>
          <cell r="AA47">
            <v>0</v>
          </cell>
          <cell r="AB47">
            <v>56.49</v>
          </cell>
          <cell r="AC47">
            <v>9155</v>
          </cell>
        </row>
        <row r="48">
          <cell r="F48" t="str">
            <v>180BE</v>
          </cell>
          <cell r="G48">
            <v>3004</v>
          </cell>
          <cell r="H48">
            <v>2.198</v>
          </cell>
          <cell r="I48">
            <v>84</v>
          </cell>
          <cell r="J48">
            <v>9.2240000000000002</v>
          </cell>
          <cell r="K48">
            <v>39</v>
          </cell>
          <cell r="L48">
            <v>1.7000000000000001E-2</v>
          </cell>
          <cell r="M48">
            <v>4</v>
          </cell>
          <cell r="N48">
            <v>1.7769999999999999</v>
          </cell>
          <cell r="O48">
            <v>21</v>
          </cell>
          <cell r="P48">
            <v>2.71</v>
          </cell>
          <cell r="Q48">
            <v>3</v>
          </cell>
          <cell r="R48">
            <v>0.85299999999999998</v>
          </cell>
          <cell r="S48">
            <v>14</v>
          </cell>
          <cell r="T48">
            <v>5.8999999999999997E-2</v>
          </cell>
          <cell r="U48">
            <v>1</v>
          </cell>
          <cell r="V48">
            <v>4</v>
          </cell>
          <cell r="W48">
            <v>0</v>
          </cell>
          <cell r="X48">
            <v>4</v>
          </cell>
          <cell r="Y48">
            <v>170</v>
          </cell>
          <cell r="Z48">
            <v>56.59</v>
          </cell>
          <cell r="AA48">
            <v>0</v>
          </cell>
          <cell r="AB48">
            <v>56.59</v>
          </cell>
          <cell r="AC48">
            <v>170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F51" t="str">
            <v>225B</v>
          </cell>
          <cell r="G51">
            <v>539469</v>
          </cell>
          <cell r="H51">
            <v>394.65899999999999</v>
          </cell>
          <cell r="I51">
            <v>15152</v>
          </cell>
          <cell r="J51">
            <v>1656.4749999999999</v>
          </cell>
          <cell r="K51">
            <v>6997</v>
          </cell>
          <cell r="L51">
            <v>3.0139999999999998</v>
          </cell>
          <cell r="M51">
            <v>639</v>
          </cell>
          <cell r="N51">
            <v>319.06299999999999</v>
          </cell>
          <cell r="O51">
            <v>3835</v>
          </cell>
          <cell r="P51">
            <v>486.67700000000002</v>
          </cell>
          <cell r="Q51">
            <v>544</v>
          </cell>
          <cell r="R51">
            <v>153.12100000000001</v>
          </cell>
          <cell r="S51">
            <v>2435</v>
          </cell>
          <cell r="T51">
            <v>10.53</v>
          </cell>
          <cell r="U51">
            <v>128</v>
          </cell>
          <cell r="V51">
            <v>746</v>
          </cell>
          <cell r="W51">
            <v>0</v>
          </cell>
          <cell r="X51">
            <v>746</v>
          </cell>
          <cell r="Y51">
            <v>30476</v>
          </cell>
          <cell r="Z51">
            <v>56.49</v>
          </cell>
          <cell r="AA51">
            <v>0</v>
          </cell>
          <cell r="AB51">
            <v>56.49</v>
          </cell>
          <cell r="AC51">
            <v>30476</v>
          </cell>
        </row>
        <row r="52">
          <cell r="F52" t="str">
            <v>225BE</v>
          </cell>
          <cell r="G52">
            <v>16939</v>
          </cell>
          <cell r="H52">
            <v>12.391999999999999</v>
          </cell>
          <cell r="I52">
            <v>476</v>
          </cell>
          <cell r="J52">
            <v>52.012</v>
          </cell>
          <cell r="K52">
            <v>220</v>
          </cell>
          <cell r="L52">
            <v>9.5000000000000001E-2</v>
          </cell>
          <cell r="M52">
            <v>20</v>
          </cell>
          <cell r="N52">
            <v>10.018000000000001</v>
          </cell>
          <cell r="O52">
            <v>120</v>
          </cell>
          <cell r="P52">
            <v>15.281000000000001</v>
          </cell>
          <cell r="Q52">
            <v>17</v>
          </cell>
          <cell r="R52">
            <v>4.8079999999999998</v>
          </cell>
          <cell r="S52">
            <v>76</v>
          </cell>
          <cell r="T52">
            <v>0.33100000000000002</v>
          </cell>
          <cell r="U52">
            <v>4</v>
          </cell>
          <cell r="V52">
            <v>23</v>
          </cell>
          <cell r="W52">
            <v>0</v>
          </cell>
          <cell r="X52">
            <v>23</v>
          </cell>
          <cell r="Y52">
            <v>956</v>
          </cell>
          <cell r="Z52">
            <v>56.44</v>
          </cell>
          <cell r="AA52">
            <v>0</v>
          </cell>
          <cell r="AB52">
            <v>56.44</v>
          </cell>
          <cell r="AC52">
            <v>956</v>
          </cell>
        </row>
        <row r="53">
          <cell r="F53" t="str">
            <v>225C</v>
          </cell>
          <cell r="G53">
            <v>38830</v>
          </cell>
          <cell r="H53">
            <v>28.407</v>
          </cell>
          <cell r="I53">
            <v>1091</v>
          </cell>
          <cell r="J53">
            <v>119.23</v>
          </cell>
          <cell r="K53">
            <v>504</v>
          </cell>
          <cell r="L53">
            <v>0.217</v>
          </cell>
          <cell r="M53">
            <v>46</v>
          </cell>
          <cell r="N53">
            <v>22.966000000000001</v>
          </cell>
          <cell r="O53">
            <v>276</v>
          </cell>
          <cell r="P53">
            <v>35.03</v>
          </cell>
          <cell r="Q53">
            <v>39</v>
          </cell>
          <cell r="R53">
            <v>11.021000000000001</v>
          </cell>
          <cell r="S53">
            <v>175</v>
          </cell>
          <cell r="T53">
            <v>0.75800000000000001</v>
          </cell>
          <cell r="U53">
            <v>9</v>
          </cell>
          <cell r="V53">
            <v>54</v>
          </cell>
          <cell r="W53">
            <v>268</v>
          </cell>
          <cell r="X53">
            <v>322</v>
          </cell>
          <cell r="Y53">
            <v>2194</v>
          </cell>
          <cell r="Z53">
            <v>56.5</v>
          </cell>
          <cell r="AA53">
            <v>6.9</v>
          </cell>
          <cell r="AB53">
            <v>63.4</v>
          </cell>
          <cell r="AC53">
            <v>2462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F55" t="str">
            <v>300B</v>
          </cell>
          <cell r="G55">
            <v>674496</v>
          </cell>
          <cell r="H55">
            <v>493.44099999999997</v>
          </cell>
          <cell r="I55">
            <v>18944</v>
          </cell>
          <cell r="J55">
            <v>2071.0839999999998</v>
          </cell>
          <cell r="K55">
            <v>8749</v>
          </cell>
          <cell r="L55">
            <v>3.7679999999999998</v>
          </cell>
          <cell r="M55">
            <v>798</v>
          </cell>
          <cell r="N55">
            <v>398.92399999999998</v>
          </cell>
          <cell r="O55">
            <v>4795</v>
          </cell>
          <cell r="P55">
            <v>608.49099999999999</v>
          </cell>
          <cell r="Q55">
            <v>680</v>
          </cell>
          <cell r="R55">
            <v>191.446</v>
          </cell>
          <cell r="S55">
            <v>3044</v>
          </cell>
          <cell r="T55">
            <v>13.164999999999999</v>
          </cell>
          <cell r="U55">
            <v>160</v>
          </cell>
          <cell r="V55">
            <v>932</v>
          </cell>
          <cell r="W55">
            <v>0</v>
          </cell>
          <cell r="X55">
            <v>932</v>
          </cell>
          <cell r="Y55">
            <v>38102</v>
          </cell>
          <cell r="Z55">
            <v>56.49</v>
          </cell>
          <cell r="AA55">
            <v>0</v>
          </cell>
          <cell r="AB55">
            <v>56.49</v>
          </cell>
          <cell r="AC55">
            <v>38102</v>
          </cell>
        </row>
        <row r="56">
          <cell r="F56" t="str">
            <v>300BE</v>
          </cell>
          <cell r="G56">
            <v>559306</v>
          </cell>
          <cell r="H56">
            <v>409.17200000000003</v>
          </cell>
          <cell r="I56">
            <v>15709</v>
          </cell>
          <cell r="J56">
            <v>1717.386</v>
          </cell>
          <cell r="K56">
            <v>7255</v>
          </cell>
          <cell r="L56">
            <v>3.125</v>
          </cell>
          <cell r="M56">
            <v>662</v>
          </cell>
          <cell r="N56">
            <v>330.79599999999999</v>
          </cell>
          <cell r="O56">
            <v>3977</v>
          </cell>
          <cell r="P56">
            <v>504.57299999999998</v>
          </cell>
          <cell r="Q56">
            <v>564</v>
          </cell>
          <cell r="R56">
            <v>158.751</v>
          </cell>
          <cell r="S56">
            <v>2524</v>
          </cell>
          <cell r="T56">
            <v>10.917</v>
          </cell>
          <cell r="U56">
            <v>133</v>
          </cell>
          <cell r="V56">
            <v>773</v>
          </cell>
          <cell r="W56">
            <v>0</v>
          </cell>
          <cell r="X56">
            <v>773</v>
          </cell>
          <cell r="Y56">
            <v>31597</v>
          </cell>
          <cell r="Z56">
            <v>56.49</v>
          </cell>
          <cell r="AA56">
            <v>0</v>
          </cell>
          <cell r="AB56">
            <v>56.49</v>
          </cell>
          <cell r="AC56">
            <v>31597</v>
          </cell>
        </row>
        <row r="57">
          <cell r="F57" t="str">
            <v>300C</v>
          </cell>
          <cell r="G57">
            <v>66031</v>
          </cell>
          <cell r="H57">
            <v>48.305999999999997</v>
          </cell>
          <cell r="I57">
            <v>1855</v>
          </cell>
          <cell r="J57">
            <v>202.75299999999999</v>
          </cell>
          <cell r="K57">
            <v>856</v>
          </cell>
          <cell r="L57">
            <v>0.36899999999999999</v>
          </cell>
          <cell r="M57">
            <v>78</v>
          </cell>
          <cell r="N57">
            <v>39.052999999999997</v>
          </cell>
          <cell r="O57">
            <v>469</v>
          </cell>
          <cell r="P57">
            <v>59.569000000000003</v>
          </cell>
          <cell r="Q57">
            <v>67</v>
          </cell>
          <cell r="R57">
            <v>18.742000000000001</v>
          </cell>
          <cell r="S57">
            <v>298</v>
          </cell>
          <cell r="T57">
            <v>1.2889999999999999</v>
          </cell>
          <cell r="U57">
            <v>16</v>
          </cell>
          <cell r="V57">
            <v>91</v>
          </cell>
          <cell r="W57">
            <v>456</v>
          </cell>
          <cell r="X57">
            <v>547</v>
          </cell>
          <cell r="Y57">
            <v>3730</v>
          </cell>
          <cell r="Z57">
            <v>56.49</v>
          </cell>
          <cell r="AA57">
            <v>6.91</v>
          </cell>
          <cell r="AB57">
            <v>63.400000000000006</v>
          </cell>
          <cell r="AC57">
            <v>4186</v>
          </cell>
        </row>
        <row r="58">
          <cell r="F58" t="str">
            <v>300CE</v>
          </cell>
          <cell r="G58">
            <v>730114</v>
          </cell>
          <cell r="H58">
            <v>534.13</v>
          </cell>
          <cell r="I58">
            <v>20507</v>
          </cell>
          <cell r="J58">
            <v>2241.8629999999998</v>
          </cell>
          <cell r="K58">
            <v>9470</v>
          </cell>
          <cell r="L58">
            <v>4.0789999999999997</v>
          </cell>
          <cell r="M58">
            <v>864</v>
          </cell>
          <cell r="N58">
            <v>431.81900000000002</v>
          </cell>
          <cell r="O58">
            <v>5191</v>
          </cell>
          <cell r="P58">
            <v>658.66600000000005</v>
          </cell>
          <cell r="Q58">
            <v>736</v>
          </cell>
          <cell r="R58">
            <v>207.233</v>
          </cell>
          <cell r="S58">
            <v>3295</v>
          </cell>
          <cell r="T58">
            <v>14.250999999999999</v>
          </cell>
          <cell r="U58">
            <v>173</v>
          </cell>
          <cell r="V58">
            <v>1009</v>
          </cell>
          <cell r="W58">
            <v>5037</v>
          </cell>
          <cell r="X58">
            <v>6046</v>
          </cell>
          <cell r="Y58">
            <v>41245</v>
          </cell>
          <cell r="Z58">
            <v>56.49</v>
          </cell>
          <cell r="AA58">
            <v>6.9</v>
          </cell>
          <cell r="AB58">
            <v>63.39</v>
          </cell>
          <cell r="AC58">
            <v>46282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F64" t="str">
            <v>450B</v>
          </cell>
          <cell r="G64">
            <v>1176533</v>
          </cell>
          <cell r="H64">
            <v>860.71600000000001</v>
          </cell>
          <cell r="I64">
            <v>33045</v>
          </cell>
          <cell r="J64">
            <v>3612.6219999999998</v>
          </cell>
          <cell r="K64">
            <v>15261</v>
          </cell>
          <cell r="L64">
            <v>6.5730000000000004</v>
          </cell>
          <cell r="M64">
            <v>1393</v>
          </cell>
          <cell r="N64">
            <v>695.84900000000005</v>
          </cell>
          <cell r="O64">
            <v>8365</v>
          </cell>
          <cell r="P64">
            <v>1061.3989999999999</v>
          </cell>
          <cell r="Q64">
            <v>1186</v>
          </cell>
          <cell r="R64">
            <v>333.94200000000001</v>
          </cell>
          <cell r="S64">
            <v>5310</v>
          </cell>
          <cell r="T64">
            <v>22.965</v>
          </cell>
          <cell r="U64">
            <v>279</v>
          </cell>
          <cell r="V64">
            <v>1626</v>
          </cell>
          <cell r="W64">
            <v>0</v>
          </cell>
          <cell r="X64">
            <v>1626</v>
          </cell>
          <cell r="Y64">
            <v>66465</v>
          </cell>
          <cell r="Z64">
            <v>56.49</v>
          </cell>
          <cell r="AA64">
            <v>0</v>
          </cell>
          <cell r="AB64">
            <v>56.49</v>
          </cell>
          <cell r="AC64">
            <v>66465</v>
          </cell>
        </row>
        <row r="65">
          <cell r="F65" t="str">
            <v>450BE</v>
          </cell>
          <cell r="G65">
            <v>132446</v>
          </cell>
          <cell r="H65">
            <v>96.894000000000005</v>
          </cell>
          <cell r="I65">
            <v>3720</v>
          </cell>
          <cell r="J65">
            <v>406.68400000000003</v>
          </cell>
          <cell r="K65">
            <v>1718</v>
          </cell>
          <cell r="L65">
            <v>0.74</v>
          </cell>
          <cell r="M65">
            <v>157</v>
          </cell>
          <cell r="N65">
            <v>78.334000000000003</v>
          </cell>
          <cell r="O65">
            <v>942</v>
          </cell>
          <cell r="P65">
            <v>119.485</v>
          </cell>
          <cell r="Q65">
            <v>133</v>
          </cell>
          <cell r="R65">
            <v>37.593000000000004</v>
          </cell>
          <cell r="S65">
            <v>598</v>
          </cell>
          <cell r="T65">
            <v>2.585</v>
          </cell>
          <cell r="U65">
            <v>31</v>
          </cell>
          <cell r="V65">
            <v>183</v>
          </cell>
          <cell r="W65">
            <v>0</v>
          </cell>
          <cell r="X65">
            <v>183</v>
          </cell>
          <cell r="Y65">
            <v>7482</v>
          </cell>
          <cell r="Z65">
            <v>56.49</v>
          </cell>
          <cell r="AA65">
            <v>0</v>
          </cell>
          <cell r="AB65">
            <v>56.49</v>
          </cell>
          <cell r="AC65">
            <v>7482</v>
          </cell>
        </row>
        <row r="66">
          <cell r="F66" t="str">
            <v>450C</v>
          </cell>
          <cell r="G66">
            <v>390624</v>
          </cell>
          <cell r="H66">
            <v>285.76900000000001</v>
          </cell>
          <cell r="I66">
            <v>10971</v>
          </cell>
          <cell r="J66">
            <v>1199.4369999999999</v>
          </cell>
          <cell r="K66">
            <v>5067</v>
          </cell>
          <cell r="L66">
            <v>2.1819999999999999</v>
          </cell>
          <cell r="M66">
            <v>462</v>
          </cell>
          <cell r="N66">
            <v>231.03100000000001</v>
          </cell>
          <cell r="O66">
            <v>2777</v>
          </cell>
          <cell r="P66">
            <v>352.39800000000002</v>
          </cell>
          <cell r="Q66">
            <v>394</v>
          </cell>
          <cell r="R66">
            <v>110.873</v>
          </cell>
          <cell r="S66">
            <v>1763</v>
          </cell>
          <cell r="T66">
            <v>7.625</v>
          </cell>
          <cell r="U66">
            <v>93</v>
          </cell>
          <cell r="V66">
            <v>540</v>
          </cell>
          <cell r="W66">
            <v>2695</v>
          </cell>
          <cell r="X66">
            <v>3235</v>
          </cell>
          <cell r="Y66">
            <v>22067</v>
          </cell>
          <cell r="Z66">
            <v>56.49</v>
          </cell>
          <cell r="AA66">
            <v>6.9</v>
          </cell>
          <cell r="AB66">
            <v>63.39</v>
          </cell>
          <cell r="AC66">
            <v>24762</v>
          </cell>
        </row>
        <row r="67">
          <cell r="F67" t="str">
            <v>450CE</v>
          </cell>
          <cell r="G67">
            <v>39759</v>
          </cell>
          <cell r="H67">
            <v>29.085999999999999</v>
          </cell>
          <cell r="I67">
            <v>1117</v>
          </cell>
          <cell r="J67">
            <v>122.083</v>
          </cell>
          <cell r="K67">
            <v>516</v>
          </cell>
          <cell r="L67">
            <v>0.222</v>
          </cell>
          <cell r="M67">
            <v>47</v>
          </cell>
          <cell r="N67">
            <v>23.515000000000001</v>
          </cell>
          <cell r="O67">
            <v>283</v>
          </cell>
          <cell r="P67">
            <v>35.868000000000002</v>
          </cell>
          <cell r="Q67">
            <v>40</v>
          </cell>
          <cell r="R67">
            <v>11.285</v>
          </cell>
          <cell r="S67">
            <v>179</v>
          </cell>
          <cell r="T67">
            <v>0.77600000000000002</v>
          </cell>
          <cell r="U67">
            <v>9</v>
          </cell>
          <cell r="V67">
            <v>55</v>
          </cell>
          <cell r="W67">
            <v>274</v>
          </cell>
          <cell r="X67">
            <v>329</v>
          </cell>
          <cell r="Y67">
            <v>2246</v>
          </cell>
          <cell r="Z67">
            <v>56.49</v>
          </cell>
          <cell r="AA67">
            <v>6.89</v>
          </cell>
          <cell r="AB67">
            <v>63.38</v>
          </cell>
          <cell r="AC67">
            <v>2520</v>
          </cell>
        </row>
        <row r="68">
          <cell r="F68" t="str">
            <v>600B</v>
          </cell>
          <cell r="G68">
            <v>703932</v>
          </cell>
          <cell r="H68">
            <v>514.976</v>
          </cell>
          <cell r="I68">
            <v>19771</v>
          </cell>
          <cell r="J68">
            <v>2161.4699999999998</v>
          </cell>
          <cell r="K68">
            <v>9131</v>
          </cell>
          <cell r="L68">
            <v>3.9329999999999998</v>
          </cell>
          <cell r="M68">
            <v>833</v>
          </cell>
          <cell r="N68">
            <v>416.33300000000003</v>
          </cell>
          <cell r="O68">
            <v>5005</v>
          </cell>
          <cell r="P68">
            <v>635.04600000000005</v>
          </cell>
          <cell r="Q68">
            <v>709</v>
          </cell>
          <cell r="R68">
            <v>199.80099999999999</v>
          </cell>
          <cell r="S68">
            <v>3177</v>
          </cell>
          <cell r="T68">
            <v>13.74</v>
          </cell>
          <cell r="U68">
            <v>167</v>
          </cell>
          <cell r="V68">
            <v>973</v>
          </cell>
          <cell r="W68">
            <v>0</v>
          </cell>
          <cell r="X68">
            <v>973</v>
          </cell>
          <cell r="Y68">
            <v>39766</v>
          </cell>
          <cell r="Z68">
            <v>56.49</v>
          </cell>
          <cell r="AA68">
            <v>0</v>
          </cell>
          <cell r="AB68">
            <v>56.49</v>
          </cell>
          <cell r="AC68">
            <v>39766</v>
          </cell>
        </row>
        <row r="69">
          <cell r="F69" t="str">
            <v>600BE</v>
          </cell>
          <cell r="G69">
            <v>463704</v>
          </cell>
          <cell r="H69">
            <v>339.23200000000003</v>
          </cell>
          <cell r="I69">
            <v>13024</v>
          </cell>
          <cell r="J69">
            <v>1423.8340000000001</v>
          </cell>
          <cell r="K69">
            <v>6015</v>
          </cell>
          <cell r="L69">
            <v>2.5910000000000002</v>
          </cell>
          <cell r="M69">
            <v>549</v>
          </cell>
          <cell r="N69">
            <v>274.25299999999999</v>
          </cell>
          <cell r="O69">
            <v>3297</v>
          </cell>
          <cell r="P69">
            <v>418.327</v>
          </cell>
          <cell r="Q69">
            <v>467</v>
          </cell>
          <cell r="R69">
            <v>131.61600000000001</v>
          </cell>
          <cell r="S69">
            <v>2093</v>
          </cell>
          <cell r="T69">
            <v>9.0510000000000002</v>
          </cell>
          <cell r="U69">
            <v>110</v>
          </cell>
          <cell r="V69">
            <v>641</v>
          </cell>
          <cell r="W69">
            <v>0</v>
          </cell>
          <cell r="X69">
            <v>641</v>
          </cell>
          <cell r="Y69">
            <v>26196</v>
          </cell>
          <cell r="Z69">
            <v>56.49</v>
          </cell>
          <cell r="AA69">
            <v>0</v>
          </cell>
          <cell r="AB69">
            <v>56.49</v>
          </cell>
          <cell r="AC69">
            <v>26196</v>
          </cell>
        </row>
        <row r="70">
          <cell r="F70" t="str">
            <v>600C</v>
          </cell>
          <cell r="G70">
            <v>189482</v>
          </cell>
          <cell r="H70">
            <v>138.619</v>
          </cell>
          <cell r="I70">
            <v>5322</v>
          </cell>
          <cell r="J70">
            <v>581.81700000000001</v>
          </cell>
          <cell r="K70">
            <v>2458</v>
          </cell>
          <cell r="L70">
            <v>1.0589999999999999</v>
          </cell>
          <cell r="M70">
            <v>224</v>
          </cell>
          <cell r="N70">
            <v>112.06699999999999</v>
          </cell>
          <cell r="O70">
            <v>1347</v>
          </cell>
          <cell r="P70">
            <v>170.94</v>
          </cell>
          <cell r="Q70">
            <v>191</v>
          </cell>
          <cell r="R70">
            <v>53.781999999999996</v>
          </cell>
          <cell r="S70">
            <v>855</v>
          </cell>
          <cell r="T70">
            <v>3.698</v>
          </cell>
          <cell r="U70">
            <v>45</v>
          </cell>
          <cell r="V70">
            <v>262</v>
          </cell>
          <cell r="W70">
            <v>1307</v>
          </cell>
          <cell r="X70">
            <v>1569</v>
          </cell>
          <cell r="Y70">
            <v>10704</v>
          </cell>
          <cell r="Z70">
            <v>56.49</v>
          </cell>
          <cell r="AA70">
            <v>6.9</v>
          </cell>
          <cell r="AB70">
            <v>63.39</v>
          </cell>
          <cell r="AC70">
            <v>12011</v>
          </cell>
        </row>
        <row r="71">
          <cell r="F71" t="str">
            <v>600CE</v>
          </cell>
          <cell r="G71">
            <v>60664</v>
          </cell>
          <cell r="H71">
            <v>44.38</v>
          </cell>
          <cell r="I71">
            <v>1704</v>
          </cell>
          <cell r="J71">
            <v>186.273</v>
          </cell>
          <cell r="K71">
            <v>787</v>
          </cell>
          <cell r="L71">
            <v>0.33900000000000002</v>
          </cell>
          <cell r="M71">
            <v>72</v>
          </cell>
          <cell r="N71">
            <v>35.878999999999998</v>
          </cell>
          <cell r="O71">
            <v>431</v>
          </cell>
          <cell r="P71">
            <v>54.726999999999997</v>
          </cell>
          <cell r="Q71">
            <v>61</v>
          </cell>
          <cell r="R71">
            <v>17.219000000000001</v>
          </cell>
          <cell r="S71">
            <v>274</v>
          </cell>
          <cell r="T71">
            <v>1.1839999999999999</v>
          </cell>
          <cell r="U71">
            <v>14</v>
          </cell>
          <cell r="V71">
            <v>84</v>
          </cell>
          <cell r="W71">
            <v>419</v>
          </cell>
          <cell r="X71">
            <v>503</v>
          </cell>
          <cell r="Y71">
            <v>3427</v>
          </cell>
          <cell r="Z71">
            <v>56.49</v>
          </cell>
          <cell r="AA71">
            <v>6.91</v>
          </cell>
          <cell r="AB71">
            <v>63.400000000000006</v>
          </cell>
          <cell r="AC71">
            <v>3846</v>
          </cell>
        </row>
        <row r="72">
          <cell r="F72" t="str">
            <v>700B</v>
          </cell>
          <cell r="G72">
            <v>5059</v>
          </cell>
          <cell r="H72">
            <v>3.7010000000000001</v>
          </cell>
          <cell r="I72">
            <v>142</v>
          </cell>
          <cell r="J72">
            <v>15.534000000000001</v>
          </cell>
          <cell r="K72">
            <v>66</v>
          </cell>
          <cell r="L72">
            <v>2.8000000000000001E-2</v>
          </cell>
          <cell r="M72">
            <v>6</v>
          </cell>
          <cell r="N72">
            <v>2.992</v>
          </cell>
          <cell r="O72">
            <v>36</v>
          </cell>
          <cell r="P72">
            <v>4.5640000000000001</v>
          </cell>
          <cell r="Q72">
            <v>5</v>
          </cell>
          <cell r="R72">
            <v>1.4359999999999999</v>
          </cell>
          <cell r="S72">
            <v>23</v>
          </cell>
          <cell r="T72">
            <v>9.9000000000000005E-2</v>
          </cell>
          <cell r="U72">
            <v>1</v>
          </cell>
          <cell r="V72">
            <v>7</v>
          </cell>
          <cell r="W72">
            <v>0</v>
          </cell>
          <cell r="X72">
            <v>7</v>
          </cell>
          <cell r="Y72">
            <v>286</v>
          </cell>
          <cell r="Z72">
            <v>56.53</v>
          </cell>
          <cell r="AA72">
            <v>0</v>
          </cell>
          <cell r="AB72">
            <v>56.53</v>
          </cell>
          <cell r="AC72">
            <v>286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F79" t="str">
            <v>130B</v>
          </cell>
          <cell r="G79">
            <v>452458</v>
          </cell>
          <cell r="H79">
            <v>331.005</v>
          </cell>
          <cell r="I79">
            <v>12708</v>
          </cell>
          <cell r="J79">
            <v>1389.3019999999999</v>
          </cell>
          <cell r="K79">
            <v>5869</v>
          </cell>
          <cell r="L79">
            <v>2.528</v>
          </cell>
          <cell r="M79">
            <v>536</v>
          </cell>
          <cell r="N79">
            <v>267.60199999999998</v>
          </cell>
          <cell r="O79">
            <v>3217</v>
          </cell>
          <cell r="P79">
            <v>408.18099999999998</v>
          </cell>
          <cell r="Q79">
            <v>456</v>
          </cell>
          <cell r="R79">
            <v>128.42400000000001</v>
          </cell>
          <cell r="S79">
            <v>2042</v>
          </cell>
          <cell r="T79">
            <v>8.8309999999999995</v>
          </cell>
          <cell r="U79">
            <v>107</v>
          </cell>
          <cell r="V79">
            <v>625</v>
          </cell>
          <cell r="W79">
            <v>0</v>
          </cell>
          <cell r="X79">
            <v>625</v>
          </cell>
          <cell r="Y79">
            <v>25560</v>
          </cell>
          <cell r="Z79">
            <v>56.49</v>
          </cell>
          <cell r="AA79">
            <v>0</v>
          </cell>
          <cell r="AB79">
            <v>56.49</v>
          </cell>
          <cell r="AC79">
            <v>25560</v>
          </cell>
        </row>
        <row r="80">
          <cell r="F80" t="str">
            <v>78B</v>
          </cell>
          <cell r="G80">
            <v>9950</v>
          </cell>
          <cell r="H80">
            <v>7.2789999999999999</v>
          </cell>
          <cell r="I80">
            <v>279</v>
          </cell>
          <cell r="J80">
            <v>30.552</v>
          </cell>
          <cell r="K80">
            <v>129</v>
          </cell>
          <cell r="L80">
            <v>5.6000000000000001E-2</v>
          </cell>
          <cell r="M80">
            <v>12</v>
          </cell>
          <cell r="N80">
            <v>5.8849999999999998</v>
          </cell>
          <cell r="O80">
            <v>71</v>
          </cell>
          <cell r="P80">
            <v>8.9760000000000009</v>
          </cell>
          <cell r="Q80">
            <v>10</v>
          </cell>
          <cell r="R80">
            <v>2.8239999999999998</v>
          </cell>
          <cell r="S80">
            <v>45</v>
          </cell>
          <cell r="T80">
            <v>0.19400000000000001</v>
          </cell>
          <cell r="U80">
            <v>2</v>
          </cell>
          <cell r="V80">
            <v>14</v>
          </cell>
          <cell r="W80">
            <v>0</v>
          </cell>
          <cell r="X80">
            <v>14</v>
          </cell>
          <cell r="Y80">
            <v>562</v>
          </cell>
          <cell r="Z80">
            <v>56.48</v>
          </cell>
          <cell r="AA80">
            <v>0</v>
          </cell>
          <cell r="AB80">
            <v>56.48</v>
          </cell>
          <cell r="AC80">
            <v>562</v>
          </cell>
        </row>
        <row r="81">
          <cell r="F81" t="str">
            <v>50B</v>
          </cell>
          <cell r="G81">
            <v>13238</v>
          </cell>
          <cell r="H81">
            <v>9.6850000000000005</v>
          </cell>
          <cell r="I81">
            <v>372</v>
          </cell>
          <cell r="J81">
            <v>40.648000000000003</v>
          </cell>
          <cell r="K81">
            <v>172</v>
          </cell>
          <cell r="L81">
            <v>7.3999999999999996E-2</v>
          </cell>
          <cell r="M81">
            <v>16</v>
          </cell>
          <cell r="N81">
            <v>7.8289999999999997</v>
          </cell>
          <cell r="O81">
            <v>94</v>
          </cell>
          <cell r="P81">
            <v>11.943</v>
          </cell>
          <cell r="Q81">
            <v>13</v>
          </cell>
          <cell r="R81">
            <v>3.7570000000000001</v>
          </cell>
          <cell r="S81">
            <v>60</v>
          </cell>
          <cell r="T81">
            <v>0.25800000000000001</v>
          </cell>
          <cell r="U81">
            <v>3</v>
          </cell>
          <cell r="V81">
            <v>18</v>
          </cell>
          <cell r="W81">
            <v>0</v>
          </cell>
          <cell r="X81">
            <v>18</v>
          </cell>
          <cell r="Y81">
            <v>748</v>
          </cell>
          <cell r="Z81">
            <v>56.5</v>
          </cell>
          <cell r="AA81">
            <v>0</v>
          </cell>
          <cell r="AB81">
            <v>56.5</v>
          </cell>
          <cell r="AC81">
            <v>748</v>
          </cell>
        </row>
        <row r="82">
          <cell r="F82" t="str">
            <v>180C</v>
          </cell>
          <cell r="G82">
            <v>17034</v>
          </cell>
          <cell r="H82">
            <v>12.462</v>
          </cell>
          <cell r="I82">
            <v>478</v>
          </cell>
          <cell r="J82">
            <v>52.304000000000002</v>
          </cell>
          <cell r="K82">
            <v>221</v>
          </cell>
          <cell r="L82">
            <v>9.5000000000000001E-2</v>
          </cell>
          <cell r="M82">
            <v>20</v>
          </cell>
          <cell r="N82">
            <v>10.074999999999999</v>
          </cell>
          <cell r="O82">
            <v>121</v>
          </cell>
          <cell r="P82">
            <v>15.367000000000001</v>
          </cell>
          <cell r="Q82">
            <v>17</v>
          </cell>
          <cell r="R82">
            <v>4.835</v>
          </cell>
          <cell r="S82">
            <v>77</v>
          </cell>
          <cell r="T82">
            <v>0.33200000000000002</v>
          </cell>
          <cell r="U82">
            <v>4</v>
          </cell>
          <cell r="V82">
            <v>24</v>
          </cell>
          <cell r="W82">
            <v>118</v>
          </cell>
          <cell r="X82">
            <v>142</v>
          </cell>
          <cell r="Y82">
            <v>962</v>
          </cell>
          <cell r="Z82">
            <v>56.48</v>
          </cell>
          <cell r="AA82">
            <v>6.93</v>
          </cell>
          <cell r="AB82">
            <v>63.41</v>
          </cell>
          <cell r="AC82">
            <v>1080</v>
          </cell>
        </row>
        <row r="83">
          <cell r="F83" t="str">
            <v>35B</v>
          </cell>
          <cell r="G83">
            <v>1146</v>
          </cell>
          <cell r="H83">
            <v>0.83799999999999997</v>
          </cell>
          <cell r="I83">
            <v>32</v>
          </cell>
          <cell r="J83">
            <v>3.5190000000000001</v>
          </cell>
          <cell r="K83">
            <v>15</v>
          </cell>
          <cell r="L83">
            <v>6.0000000000000001E-3</v>
          </cell>
          <cell r="M83">
            <v>1</v>
          </cell>
          <cell r="N83">
            <v>0.67800000000000005</v>
          </cell>
          <cell r="O83">
            <v>8</v>
          </cell>
          <cell r="P83">
            <v>1.034</v>
          </cell>
          <cell r="Q83">
            <v>1</v>
          </cell>
          <cell r="R83">
            <v>0.32500000000000001</v>
          </cell>
          <cell r="S83">
            <v>5</v>
          </cell>
          <cell r="T83">
            <v>2.1999999999999999E-2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64</v>
          </cell>
          <cell r="Z83">
            <v>55.85</v>
          </cell>
          <cell r="AA83">
            <v>0</v>
          </cell>
          <cell r="AB83">
            <v>55.85</v>
          </cell>
          <cell r="AC83">
            <v>64</v>
          </cell>
        </row>
        <row r="84">
          <cell r="F84" t="str">
            <v>30B</v>
          </cell>
          <cell r="G84">
            <v>6752</v>
          </cell>
          <cell r="H84">
            <v>4.9400000000000004</v>
          </cell>
          <cell r="I84">
            <v>190</v>
          </cell>
          <cell r="J84">
            <v>20.731999999999999</v>
          </cell>
          <cell r="K84">
            <v>88</v>
          </cell>
          <cell r="L84">
            <v>3.7999999999999999E-2</v>
          </cell>
          <cell r="M84">
            <v>8</v>
          </cell>
          <cell r="N84">
            <v>3.9929999999999999</v>
          </cell>
          <cell r="O84">
            <v>48</v>
          </cell>
          <cell r="P84">
            <v>6.0910000000000002</v>
          </cell>
          <cell r="Q84">
            <v>7</v>
          </cell>
          <cell r="R84">
            <v>1.9159999999999999</v>
          </cell>
          <cell r="S84">
            <v>30</v>
          </cell>
          <cell r="T84">
            <v>0.13200000000000001</v>
          </cell>
          <cell r="U84">
            <v>2</v>
          </cell>
          <cell r="V84">
            <v>9</v>
          </cell>
          <cell r="W84">
            <v>0</v>
          </cell>
          <cell r="X84">
            <v>9</v>
          </cell>
          <cell r="Y84">
            <v>382</v>
          </cell>
          <cell r="Z84">
            <v>56.58</v>
          </cell>
          <cell r="AA84">
            <v>0</v>
          </cell>
          <cell r="AB84">
            <v>56.58</v>
          </cell>
          <cell r="AC84">
            <v>382</v>
          </cell>
        </row>
        <row r="85">
          <cell r="F85" t="str">
            <v>150DE</v>
          </cell>
          <cell r="G85">
            <v>10919</v>
          </cell>
          <cell r="H85">
            <v>7.9880000000000004</v>
          </cell>
          <cell r="I85">
            <v>307</v>
          </cell>
          <cell r="J85">
            <v>33.527999999999999</v>
          </cell>
          <cell r="K85">
            <v>142</v>
          </cell>
          <cell r="L85">
            <v>6.0999999999999999E-2</v>
          </cell>
          <cell r="M85">
            <v>13</v>
          </cell>
          <cell r="N85">
            <v>6.4580000000000002</v>
          </cell>
          <cell r="O85">
            <v>78</v>
          </cell>
          <cell r="P85">
            <v>9.85</v>
          </cell>
          <cell r="Q85">
            <v>11</v>
          </cell>
          <cell r="R85">
            <v>3.0990000000000002</v>
          </cell>
          <cell r="S85">
            <v>49</v>
          </cell>
          <cell r="T85">
            <v>0.21299999999999999</v>
          </cell>
          <cell r="U85">
            <v>3</v>
          </cell>
          <cell r="V85">
            <v>15</v>
          </cell>
          <cell r="W85">
            <v>39</v>
          </cell>
          <cell r="X85">
            <v>54</v>
          </cell>
          <cell r="Y85">
            <v>618</v>
          </cell>
          <cell r="Z85">
            <v>56.6</v>
          </cell>
          <cell r="AA85">
            <v>3.57</v>
          </cell>
          <cell r="AB85">
            <v>60.17</v>
          </cell>
          <cell r="AC85">
            <v>657</v>
          </cell>
        </row>
        <row r="93">
          <cell r="F93" t="str">
            <v>151-1500 (A)L</v>
          </cell>
          <cell r="G93">
            <v>3963562</v>
          </cell>
          <cell r="H93">
            <v>2899.623</v>
          </cell>
          <cell r="I93">
            <v>111323</v>
          </cell>
          <cell r="J93">
            <v>12170.378999999997</v>
          </cell>
          <cell r="K93">
            <v>51412</v>
          </cell>
          <cell r="L93">
            <v>22.142999999999997</v>
          </cell>
          <cell r="M93">
            <v>4691</v>
          </cell>
          <cell r="N93">
            <v>2344.2089999999998</v>
          </cell>
          <cell r="O93">
            <v>28178</v>
          </cell>
          <cell r="P93">
            <v>3575.6930000000002</v>
          </cell>
          <cell r="Q93">
            <v>3995</v>
          </cell>
          <cell r="R93">
            <v>1125.001</v>
          </cell>
          <cell r="S93">
            <v>17889</v>
          </cell>
          <cell r="T93">
            <v>77.36399999999999</v>
          </cell>
          <cell r="U93">
            <v>940</v>
          </cell>
          <cell r="V93">
            <v>5479</v>
          </cell>
          <cell r="W93">
            <v>4844</v>
          </cell>
          <cell r="X93">
            <v>10323</v>
          </cell>
          <cell r="Y93">
            <v>223907</v>
          </cell>
          <cell r="Z93">
            <v>621.43000000000006</v>
          </cell>
          <cell r="AA93">
            <v>34.54</v>
          </cell>
          <cell r="AB93">
            <v>655.96999999999991</v>
          </cell>
          <cell r="AC93">
            <v>228751</v>
          </cell>
        </row>
        <row r="94">
          <cell r="F94" t="str">
            <v>151-1500 (A)E</v>
          </cell>
          <cell r="G94">
            <v>2005936</v>
          </cell>
          <cell r="H94">
            <v>1467.4840000000002</v>
          </cell>
          <cell r="I94">
            <v>56341</v>
          </cell>
          <cell r="J94">
            <v>6159.3589999999995</v>
          </cell>
          <cell r="K94">
            <v>26020</v>
          </cell>
          <cell r="L94">
            <v>11.208</v>
          </cell>
          <cell r="M94">
            <v>2375</v>
          </cell>
          <cell r="N94">
            <v>1186.3910000000001</v>
          </cell>
          <cell r="O94">
            <v>14262</v>
          </cell>
          <cell r="P94">
            <v>1809.6369999999999</v>
          </cell>
          <cell r="Q94">
            <v>2021</v>
          </cell>
          <cell r="R94">
            <v>569.35800000000006</v>
          </cell>
          <cell r="S94">
            <v>9053</v>
          </cell>
          <cell r="T94">
            <v>39.153999999999996</v>
          </cell>
          <cell r="U94">
            <v>475</v>
          </cell>
          <cell r="V94">
            <v>2772</v>
          </cell>
          <cell r="W94">
            <v>5730</v>
          </cell>
          <cell r="X94">
            <v>8502</v>
          </cell>
          <cell r="Y94">
            <v>113319</v>
          </cell>
          <cell r="Z94">
            <v>451.97</v>
          </cell>
          <cell r="AA94">
            <v>20.7</v>
          </cell>
          <cell r="AB94">
            <v>472.67000000000007</v>
          </cell>
          <cell r="AC94">
            <v>119049</v>
          </cell>
        </row>
        <row r="95">
          <cell r="F95" t="str">
            <v>151-1500 (A) (L+E)</v>
          </cell>
          <cell r="G95">
            <v>5969498</v>
          </cell>
          <cell r="H95">
            <v>4367.107</v>
          </cell>
          <cell r="I95">
            <v>167664</v>
          </cell>
          <cell r="J95">
            <v>18329.737999999998</v>
          </cell>
          <cell r="K95">
            <v>77432</v>
          </cell>
          <cell r="L95">
            <v>33.350999999999992</v>
          </cell>
          <cell r="M95">
            <v>7066</v>
          </cell>
          <cell r="N95">
            <v>3530.6</v>
          </cell>
          <cell r="O95">
            <v>42440</v>
          </cell>
          <cell r="P95">
            <v>5385.33</v>
          </cell>
          <cell r="Q95">
            <v>6016</v>
          </cell>
          <cell r="R95">
            <v>1694.3589999999999</v>
          </cell>
          <cell r="S95">
            <v>26942</v>
          </cell>
          <cell r="T95">
            <v>116.51799999999997</v>
          </cell>
          <cell r="U95">
            <v>1415</v>
          </cell>
          <cell r="V95">
            <v>8251</v>
          </cell>
          <cell r="W95">
            <v>10574</v>
          </cell>
          <cell r="X95">
            <v>18825</v>
          </cell>
          <cell r="Y95">
            <v>337226</v>
          </cell>
          <cell r="Z95">
            <v>1073.4000000000001</v>
          </cell>
          <cell r="AA95">
            <v>55.24</v>
          </cell>
          <cell r="AB95">
            <v>1128.6400000000001</v>
          </cell>
          <cell r="AC95">
            <v>347800</v>
          </cell>
        </row>
      </sheetData>
      <sheetData sheetId="14">
        <row r="15">
          <cell r="F15" t="str">
            <v>Linked Info</v>
          </cell>
          <cell r="G15">
            <v>16561705</v>
          </cell>
          <cell r="H15">
            <v>948180352</v>
          </cell>
          <cell r="I15">
            <v>322585</v>
          </cell>
          <cell r="J15">
            <v>19757904</v>
          </cell>
          <cell r="K15">
            <v>37397791</v>
          </cell>
          <cell r="L15">
            <v>57155695</v>
          </cell>
          <cell r="M15">
            <v>176569</v>
          </cell>
          <cell r="N15">
            <v>527573</v>
          </cell>
          <cell r="O15">
            <v>60226</v>
          </cell>
          <cell r="P15">
            <v>587799</v>
          </cell>
          <cell r="Q15">
            <v>31495</v>
          </cell>
          <cell r="R15">
            <v>234999</v>
          </cell>
          <cell r="S15">
            <v>2092</v>
          </cell>
          <cell r="T15">
            <v>237091</v>
          </cell>
          <cell r="U15">
            <v>215731</v>
          </cell>
          <cell r="V15">
            <v>37815</v>
          </cell>
          <cell r="W15">
            <v>968</v>
          </cell>
          <cell r="X15">
            <v>38783</v>
          </cell>
          <cell r="Y15">
            <v>462578</v>
          </cell>
          <cell r="AA15">
            <v>3519414</v>
          </cell>
          <cell r="AC15">
            <v>6638000</v>
          </cell>
          <cell r="AD15">
            <v>12564418</v>
          </cell>
          <cell r="AE15">
            <v>19202418</v>
          </cell>
          <cell r="AF15">
            <v>72782</v>
          </cell>
          <cell r="AG15">
            <v>13119904</v>
          </cell>
          <cell r="AH15">
            <v>24833373</v>
          </cell>
          <cell r="AI15">
            <v>37953277</v>
          </cell>
          <cell r="AJ15">
            <v>103787</v>
          </cell>
          <cell r="AO15">
            <v>19202418</v>
          </cell>
          <cell r="AP15">
            <v>72782</v>
          </cell>
          <cell r="AU15">
            <v>37953277</v>
          </cell>
          <cell r="AV15">
            <v>103787</v>
          </cell>
        </row>
        <row r="16">
          <cell r="F16" t="str">
            <v>2002-2003</v>
          </cell>
          <cell r="G16" t="str">
            <v>EFFECTIVE</v>
          </cell>
          <cell r="H16" t="str">
            <v>EFFECTIVE</v>
          </cell>
          <cell r="I16" t="str">
            <v>DIRECT</v>
          </cell>
          <cell r="J16" t="str">
            <v>POWER</v>
          </cell>
          <cell r="K16" t="str">
            <v>POWER</v>
          </cell>
          <cell r="L16" t="str">
            <v>TOTAL</v>
          </cell>
          <cell r="M16" t="str">
            <v>TOTAL</v>
          </cell>
          <cell r="N16" t="str">
            <v>WATER</v>
          </cell>
          <cell r="O16" t="str">
            <v>WATER****</v>
          </cell>
          <cell r="P16" t="str">
            <v>TOTAL</v>
          </cell>
          <cell r="Q16" t="str">
            <v>TOTAL****</v>
          </cell>
          <cell r="R16" t="str">
            <v>STEAM***</v>
          </cell>
          <cell r="S16" t="str">
            <v>STEAM****</v>
          </cell>
          <cell r="T16" t="str">
            <v>TOTAL</v>
          </cell>
          <cell r="U16" t="str">
            <v>STEAM***</v>
          </cell>
          <cell r="V16" t="str">
            <v>AIR-COND***</v>
          </cell>
          <cell r="W16" t="str">
            <v>AIR-COND***</v>
          </cell>
          <cell r="X16" t="str">
            <v>AIR-COND</v>
          </cell>
          <cell r="Y16" t="str">
            <v>TOTAL</v>
          </cell>
          <cell r="AA16" t="str">
            <v xml:space="preserve">FOR NEW </v>
          </cell>
          <cell r="AC16" t="str">
            <v>Power</v>
          </cell>
          <cell r="AD16" t="str">
            <v>Power</v>
          </cell>
          <cell r="AE16" t="str">
            <v>Power</v>
          </cell>
          <cell r="AF16" t="str">
            <v>Power</v>
          </cell>
          <cell r="AG16" t="str">
            <v xml:space="preserve">Power </v>
          </cell>
          <cell r="AH16" t="str">
            <v xml:space="preserve">Power </v>
          </cell>
          <cell r="AI16" t="str">
            <v xml:space="preserve">Power </v>
          </cell>
          <cell r="AJ16" t="str">
            <v xml:space="preserve">Power </v>
          </cell>
          <cell r="AL16" t="str">
            <v>TOTAL</v>
          </cell>
          <cell r="AM16" t="str">
            <v>INPUT</v>
          </cell>
          <cell r="AN16" t="str">
            <v>INPUT</v>
          </cell>
          <cell r="AO16" t="str">
            <v>Power</v>
          </cell>
          <cell r="AQ16" t="str">
            <v>Power</v>
          </cell>
          <cell r="AS16" t="str">
            <v>Power</v>
          </cell>
          <cell r="AT16" t="str">
            <v>Power</v>
          </cell>
          <cell r="AU16" t="str">
            <v>Power</v>
          </cell>
          <cell r="AV16" t="str">
            <v>Power</v>
          </cell>
          <cell r="AW16" t="str">
            <v>Power</v>
          </cell>
          <cell r="AX16" t="str">
            <v>Power</v>
          </cell>
          <cell r="AY16" t="str">
            <v>Power</v>
          </cell>
          <cell r="AZ16" t="str">
            <v>Power</v>
          </cell>
        </row>
        <row r="17">
          <cell r="G17" t="str">
            <v>PROD</v>
          </cell>
          <cell r="H17" t="str">
            <v>PROD</v>
          </cell>
          <cell r="I17" t="str">
            <v>LABOUR</v>
          </cell>
          <cell r="J17" t="str">
            <v>MSEB+PGS</v>
          </cell>
          <cell r="K17" t="str">
            <v>MSEB+PGS</v>
          </cell>
          <cell r="L17" t="str">
            <v>MSEB+PGS</v>
          </cell>
          <cell r="M17" t="str">
            <v>MSEB+PGS</v>
          </cell>
          <cell r="N17" t="str">
            <v>FIL+SOFT</v>
          </cell>
          <cell r="O17" t="str">
            <v>FIL+SOFT</v>
          </cell>
          <cell r="P17" t="str">
            <v>FIL+SOFT</v>
          </cell>
          <cell r="Q17" t="str">
            <v>FIL+SOFT</v>
          </cell>
          <cell r="T17" t="str">
            <v>STEAM</v>
          </cell>
          <cell r="Y17" t="str">
            <v>POWER</v>
          </cell>
          <cell r="AA17" t="str">
            <v>FORMAT- B</v>
          </cell>
          <cell r="AC17" t="str">
            <v>Purchased</v>
          </cell>
          <cell r="AD17" t="str">
            <v>Purchased</v>
          </cell>
          <cell r="AE17" t="str">
            <v>Purchased</v>
          </cell>
          <cell r="AF17" t="str">
            <v>Purchased</v>
          </cell>
          <cell r="AG17" t="str">
            <v>Generated</v>
          </cell>
          <cell r="AH17" t="str">
            <v>Generated</v>
          </cell>
          <cell r="AI17" t="str">
            <v>Generated</v>
          </cell>
          <cell r="AJ17" t="str">
            <v>Generated</v>
          </cell>
          <cell r="AL17" t="str">
            <v>INPUT</v>
          </cell>
          <cell r="AM17" t="str">
            <v>CAKES</v>
          </cell>
          <cell r="AN17" t="str">
            <v>CONES</v>
          </cell>
          <cell r="AO17" t="str">
            <v>Purchased</v>
          </cell>
          <cell r="AP17" t="str">
            <v>Purchased</v>
          </cell>
          <cell r="AQ17" t="str">
            <v>Purchased</v>
          </cell>
          <cell r="AR17" t="str">
            <v>Purchased</v>
          </cell>
          <cell r="AS17" t="str">
            <v>Purchased</v>
          </cell>
          <cell r="AT17" t="str">
            <v>Purchased</v>
          </cell>
          <cell r="AU17" t="str">
            <v>Generated</v>
          </cell>
          <cell r="AV17" t="str">
            <v>Generated</v>
          </cell>
          <cell r="AW17" t="str">
            <v>Generated</v>
          </cell>
          <cell r="AX17" t="str">
            <v>Generated</v>
          </cell>
          <cell r="AY17" t="str">
            <v>Generated</v>
          </cell>
          <cell r="AZ17" t="str">
            <v>Generated</v>
          </cell>
        </row>
        <row r="18">
          <cell r="F18" t="str">
            <v>DENIER</v>
          </cell>
          <cell r="G18" t="str">
            <v>UPTO COND</v>
          </cell>
          <cell r="H18" t="str">
            <v>UPTOCOND</v>
          </cell>
          <cell r="I18" t="str">
            <v>UPTO</v>
          </cell>
          <cell r="J18" t="str">
            <v>VIS,AT,COND</v>
          </cell>
          <cell r="K18" t="str">
            <v>SPG</v>
          </cell>
          <cell r="N18" t="str">
            <v>VIS,AT,COND</v>
          </cell>
          <cell r="O18" t="str">
            <v>SPG</v>
          </cell>
          <cell r="R18" t="str">
            <v>VIS,AT,COND</v>
          </cell>
          <cell r="S18" t="str">
            <v>SPG</v>
          </cell>
          <cell r="V18" t="str">
            <v>VIS,AT,COND</v>
          </cell>
          <cell r="W18" t="str">
            <v>SPG</v>
          </cell>
          <cell r="X18" t="str">
            <v>TOTAL</v>
          </cell>
          <cell r="Y18" t="str">
            <v>WATER</v>
          </cell>
          <cell r="AA18" t="str">
            <v>POWER OF</v>
          </cell>
          <cell r="AC18" t="str">
            <v>VISCOSE</v>
          </cell>
          <cell r="AD18" t="str">
            <v>SPG</v>
          </cell>
          <cell r="AE18" t="str">
            <v>TOTAL</v>
          </cell>
          <cell r="AF18" t="str">
            <v>RS</v>
          </cell>
          <cell r="AG18" t="str">
            <v>VISCOSE</v>
          </cell>
          <cell r="AH18" t="str">
            <v>SPG</v>
          </cell>
          <cell r="AI18" t="str">
            <v>TOTAL</v>
          </cell>
          <cell r="AJ18" t="str">
            <v>RS</v>
          </cell>
          <cell r="AL18" t="str">
            <v>CNS+CKS</v>
          </cell>
          <cell r="AO18" t="str">
            <v>TOTAL</v>
          </cell>
          <cell r="AP18" t="str">
            <v>TOTAL</v>
          </cell>
          <cell r="AQ18" t="str">
            <v>CAKES</v>
          </cell>
          <cell r="AR18" t="str">
            <v>CAKES</v>
          </cell>
          <cell r="AS18" t="str">
            <v>CONES</v>
          </cell>
          <cell r="AT18" t="str">
            <v>CONES</v>
          </cell>
          <cell r="AU18" t="str">
            <v>TOTAL</v>
          </cell>
          <cell r="AV18" t="str">
            <v>TOTAL</v>
          </cell>
          <cell r="AW18" t="str">
            <v>CAKES</v>
          </cell>
          <cell r="AX18" t="str">
            <v>CAKES</v>
          </cell>
          <cell r="AY18" t="str">
            <v>CONES</v>
          </cell>
          <cell r="AZ18" t="str">
            <v>CONES</v>
          </cell>
        </row>
        <row r="19">
          <cell r="I19" t="str">
            <v>COND.</v>
          </cell>
          <cell r="J19" t="str">
            <v>KWH</v>
          </cell>
          <cell r="K19" t="str">
            <v>KWH</v>
          </cell>
          <cell r="L19" t="str">
            <v>KWH</v>
          </cell>
          <cell r="M19" t="str">
            <v xml:space="preserve">Rs. '000 </v>
          </cell>
          <cell r="N19" t="str">
            <v>0/00GLNS</v>
          </cell>
          <cell r="O19" t="str">
            <v>0/00GLNS</v>
          </cell>
          <cell r="P19" t="str">
            <v>0/00GLNS</v>
          </cell>
          <cell r="Q19" t="str">
            <v xml:space="preserve">Rs. '000 </v>
          </cell>
          <cell r="R19" t="str">
            <v>M. T</v>
          </cell>
          <cell r="S19" t="str">
            <v xml:space="preserve"> M . T .</v>
          </cell>
          <cell r="T19" t="str">
            <v xml:space="preserve"> M . T .</v>
          </cell>
          <cell r="U19" t="str">
            <v xml:space="preserve">Rs. '000 </v>
          </cell>
          <cell r="V19" t="str">
            <v xml:space="preserve">Rs. '000 </v>
          </cell>
          <cell r="W19" t="str">
            <v xml:space="preserve">Rs. '000 </v>
          </cell>
          <cell r="X19" t="str">
            <v xml:space="preserve">Rs. '000 </v>
          </cell>
          <cell r="Y19" t="str">
            <v>STEAM ,A.C.</v>
          </cell>
          <cell r="AA19" t="str">
            <v xml:space="preserve"> WINDING</v>
          </cell>
          <cell r="AC19" t="str">
            <v>AT</v>
          </cell>
          <cell r="AG19" t="str">
            <v>AT</v>
          </cell>
        </row>
        <row r="20">
          <cell r="G20" t="str">
            <v>(7+13)</v>
          </cell>
          <cell r="H20" t="str">
            <v>000MTRS</v>
          </cell>
          <cell r="I20" t="str">
            <v>Rs.'000</v>
          </cell>
          <cell r="Y20" t="str">
            <v xml:space="preserve">Rs. '000 </v>
          </cell>
          <cell r="AA20" t="str">
            <v>KWH</v>
          </cell>
          <cell r="AL20" t="str">
            <v>KGS</v>
          </cell>
          <cell r="AM20" t="str">
            <v>KGS</v>
          </cell>
          <cell r="AN20" t="str">
            <v>KGS</v>
          </cell>
          <cell r="AO20" t="str">
            <v>KWH</v>
          </cell>
          <cell r="AP20" t="str">
            <v>AMT</v>
          </cell>
          <cell r="AQ20" t="str">
            <v>KWH</v>
          </cell>
          <cell r="AR20" t="str">
            <v>AMT</v>
          </cell>
          <cell r="AS20" t="str">
            <v>KWH</v>
          </cell>
          <cell r="AT20" t="str">
            <v>AMT</v>
          </cell>
          <cell r="AU20" t="str">
            <v>KWH</v>
          </cell>
          <cell r="AV20" t="str">
            <v>AMT</v>
          </cell>
          <cell r="AW20" t="str">
            <v>KWH</v>
          </cell>
          <cell r="AX20" t="str">
            <v>AMT</v>
          </cell>
          <cell r="AY20" t="str">
            <v>KWH</v>
          </cell>
          <cell r="AZ20" t="str">
            <v>AMT</v>
          </cell>
        </row>
        <row r="21">
          <cell r="F21" t="str">
            <v>Rounding Off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142886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L21">
            <v>-16558371</v>
          </cell>
          <cell r="AM21">
            <v>-2004543</v>
          </cell>
          <cell r="AN21">
            <v>-14553828</v>
          </cell>
          <cell r="AO21">
            <v>0</v>
          </cell>
          <cell r="AP21">
            <v>0</v>
          </cell>
          <cell r="AQ21">
            <v>-2606240</v>
          </cell>
          <cell r="AR21">
            <v>-9880</v>
          </cell>
          <cell r="AS21">
            <v>-16596178</v>
          </cell>
          <cell r="AT21">
            <v>-62902</v>
          </cell>
          <cell r="AU21">
            <v>0</v>
          </cell>
          <cell r="AV21">
            <v>0</v>
          </cell>
          <cell r="AW21">
            <v>-5151184</v>
          </cell>
          <cell r="AX21">
            <v>-14093</v>
          </cell>
          <cell r="AY21">
            <v>-32802093</v>
          </cell>
          <cell r="AZ21">
            <v>-89694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F22" t="str">
            <v>Total</v>
          </cell>
          <cell r="G22">
            <v>16561705</v>
          </cell>
          <cell r="H22">
            <v>948180352</v>
          </cell>
          <cell r="I22">
            <v>322585</v>
          </cell>
          <cell r="J22">
            <v>19757904</v>
          </cell>
          <cell r="K22">
            <v>37397791</v>
          </cell>
          <cell r="L22">
            <v>57155695</v>
          </cell>
          <cell r="M22">
            <v>176569</v>
          </cell>
          <cell r="N22">
            <v>527573</v>
          </cell>
          <cell r="O22">
            <v>60226</v>
          </cell>
          <cell r="P22">
            <v>587799</v>
          </cell>
          <cell r="Q22">
            <v>31495</v>
          </cell>
          <cell r="R22">
            <v>234999</v>
          </cell>
          <cell r="S22">
            <v>2092</v>
          </cell>
          <cell r="T22">
            <v>237091</v>
          </cell>
          <cell r="U22">
            <v>215731</v>
          </cell>
          <cell r="V22">
            <v>37815</v>
          </cell>
          <cell r="W22">
            <v>968</v>
          </cell>
          <cell r="X22">
            <v>38783</v>
          </cell>
          <cell r="Y22">
            <v>462578</v>
          </cell>
          <cell r="AA22">
            <v>3376528</v>
          </cell>
          <cell r="AC22">
            <v>6638000</v>
          </cell>
          <cell r="AD22">
            <v>12564418</v>
          </cell>
          <cell r="AE22">
            <v>19202418</v>
          </cell>
          <cell r="AF22">
            <v>72782</v>
          </cell>
          <cell r="AG22">
            <v>13119904</v>
          </cell>
          <cell r="AH22">
            <v>24833373</v>
          </cell>
          <cell r="AI22">
            <v>37953277</v>
          </cell>
          <cell r="AJ22">
            <v>103787</v>
          </cell>
          <cell r="AL22">
            <v>16558371</v>
          </cell>
          <cell r="AM22">
            <v>2004543</v>
          </cell>
          <cell r="AN22">
            <v>14553828</v>
          </cell>
          <cell r="AO22">
            <v>19202418</v>
          </cell>
          <cell r="AP22">
            <v>72782</v>
          </cell>
          <cell r="AQ22">
            <v>2606240</v>
          </cell>
          <cell r="AR22">
            <v>9880</v>
          </cell>
          <cell r="AS22">
            <v>16596178</v>
          </cell>
          <cell r="AT22">
            <v>62902</v>
          </cell>
          <cell r="AU22">
            <v>37953277</v>
          </cell>
          <cell r="AV22">
            <v>103787</v>
          </cell>
          <cell r="AW22">
            <v>5151184</v>
          </cell>
          <cell r="AX22">
            <v>14093</v>
          </cell>
          <cell r="AY22">
            <v>32802093</v>
          </cell>
          <cell r="AZ22">
            <v>89694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16561705</v>
          </cell>
          <cell r="H24">
            <v>948180352</v>
          </cell>
          <cell r="I24">
            <v>322585</v>
          </cell>
          <cell r="J24">
            <v>19757904</v>
          </cell>
          <cell r="K24">
            <v>37397791</v>
          </cell>
          <cell r="L24">
            <v>57155695</v>
          </cell>
          <cell r="M24">
            <v>176569</v>
          </cell>
          <cell r="N24">
            <v>527573</v>
          </cell>
          <cell r="O24">
            <v>60226</v>
          </cell>
          <cell r="P24">
            <v>587799</v>
          </cell>
          <cell r="Q24">
            <v>31495</v>
          </cell>
          <cell r="R24">
            <v>234999</v>
          </cell>
          <cell r="S24">
            <v>2092</v>
          </cell>
          <cell r="T24">
            <v>237091</v>
          </cell>
          <cell r="U24">
            <v>215731</v>
          </cell>
          <cell r="V24">
            <v>37815</v>
          </cell>
          <cell r="W24">
            <v>968</v>
          </cell>
          <cell r="X24">
            <v>38783</v>
          </cell>
          <cell r="Y24">
            <v>462578</v>
          </cell>
          <cell r="AA24">
            <v>3376528</v>
          </cell>
          <cell r="AC24">
            <v>6638000</v>
          </cell>
          <cell r="AD24">
            <v>12564418</v>
          </cell>
          <cell r="AE24">
            <v>19202418</v>
          </cell>
          <cell r="AF24">
            <v>72782</v>
          </cell>
          <cell r="AG24">
            <v>13119904</v>
          </cell>
          <cell r="AH24">
            <v>24833373</v>
          </cell>
          <cell r="AI24">
            <v>37953277</v>
          </cell>
          <cell r="AJ24">
            <v>103787</v>
          </cell>
          <cell r="AL24">
            <v>16558371</v>
          </cell>
          <cell r="AM24">
            <v>2004543</v>
          </cell>
          <cell r="AN24">
            <v>14553828</v>
          </cell>
          <cell r="AO24">
            <v>19202418</v>
          </cell>
          <cell r="AP24">
            <v>72782</v>
          </cell>
          <cell r="AQ24">
            <v>2606240</v>
          </cell>
          <cell r="AR24">
            <v>9880</v>
          </cell>
          <cell r="AS24">
            <v>16596178</v>
          </cell>
          <cell r="AT24">
            <v>62902</v>
          </cell>
          <cell r="AU24">
            <v>37953277</v>
          </cell>
          <cell r="AV24">
            <v>103787</v>
          </cell>
          <cell r="AW24">
            <v>5151184</v>
          </cell>
          <cell r="AX24">
            <v>14093</v>
          </cell>
          <cell r="AY24">
            <v>32802093</v>
          </cell>
          <cell r="AZ24">
            <v>89694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F25" t="str">
            <v>G.TOTAL(L)</v>
          </cell>
          <cell r="G25">
            <v>13834189</v>
          </cell>
          <cell r="H25">
            <v>851494752</v>
          </cell>
          <cell r="I25">
            <v>269457</v>
          </cell>
          <cell r="J25">
            <v>16504013</v>
          </cell>
          <cell r="K25">
            <v>33584352</v>
          </cell>
          <cell r="L25">
            <v>50088365</v>
          </cell>
          <cell r="M25">
            <v>154737</v>
          </cell>
          <cell r="N25">
            <v>440686</v>
          </cell>
          <cell r="O25">
            <v>54084</v>
          </cell>
          <cell r="P25">
            <v>494770</v>
          </cell>
          <cell r="Q25">
            <v>26510</v>
          </cell>
          <cell r="R25">
            <v>196298</v>
          </cell>
          <cell r="S25">
            <v>1881</v>
          </cell>
          <cell r="T25">
            <v>198179</v>
          </cell>
          <cell r="U25">
            <v>180326</v>
          </cell>
          <cell r="V25">
            <v>31586</v>
          </cell>
          <cell r="W25">
            <v>869</v>
          </cell>
          <cell r="X25">
            <v>32455</v>
          </cell>
          <cell r="Y25">
            <v>394028</v>
          </cell>
          <cell r="AA25">
            <v>3017654</v>
          </cell>
          <cell r="AC25">
            <v>5544800</v>
          </cell>
          <cell r="AD25">
            <v>11283231</v>
          </cell>
          <cell r="AE25">
            <v>16828031</v>
          </cell>
          <cell r="AF25">
            <v>63784</v>
          </cell>
          <cell r="AG25">
            <v>10959211</v>
          </cell>
          <cell r="AH25">
            <v>22301124</v>
          </cell>
          <cell r="AI25">
            <v>33260335</v>
          </cell>
          <cell r="AJ25">
            <v>90957</v>
          </cell>
          <cell r="AL25">
            <v>13830855</v>
          </cell>
          <cell r="AM25">
            <v>2004543</v>
          </cell>
          <cell r="AN25">
            <v>11826312</v>
          </cell>
          <cell r="AO25">
            <v>16828031</v>
          </cell>
          <cell r="AP25">
            <v>63784</v>
          </cell>
          <cell r="AQ25">
            <v>2606240</v>
          </cell>
          <cell r="AR25">
            <v>9880</v>
          </cell>
          <cell r="AS25">
            <v>14221791</v>
          </cell>
          <cell r="AT25">
            <v>53904</v>
          </cell>
          <cell r="AU25">
            <v>33260335</v>
          </cell>
          <cell r="AV25">
            <v>90957</v>
          </cell>
          <cell r="AW25">
            <v>5151184</v>
          </cell>
          <cell r="AX25">
            <v>14093</v>
          </cell>
          <cell r="AY25">
            <v>28109151</v>
          </cell>
          <cell r="AZ25">
            <v>76864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F26" t="str">
            <v>G.TOTAL(E</v>
          </cell>
          <cell r="G26">
            <v>2727516</v>
          </cell>
          <cell r="H26">
            <v>96685600</v>
          </cell>
          <cell r="I26">
            <v>53128</v>
          </cell>
          <cell r="J26">
            <v>3253891</v>
          </cell>
          <cell r="K26">
            <v>3813439</v>
          </cell>
          <cell r="L26">
            <v>7067330</v>
          </cell>
          <cell r="M26">
            <v>21832</v>
          </cell>
          <cell r="N26">
            <v>86887</v>
          </cell>
          <cell r="O26">
            <v>6142</v>
          </cell>
          <cell r="P26">
            <v>93029</v>
          </cell>
          <cell r="Q26">
            <v>4985</v>
          </cell>
          <cell r="R26">
            <v>38701</v>
          </cell>
          <cell r="S26">
            <v>211</v>
          </cell>
          <cell r="T26">
            <v>38912</v>
          </cell>
          <cell r="U26">
            <v>35405</v>
          </cell>
          <cell r="V26">
            <v>6229</v>
          </cell>
          <cell r="W26">
            <v>99</v>
          </cell>
          <cell r="X26">
            <v>6328</v>
          </cell>
          <cell r="Y26">
            <v>68550</v>
          </cell>
          <cell r="AA26">
            <v>358874</v>
          </cell>
          <cell r="AC26">
            <v>1093200</v>
          </cell>
          <cell r="AD26">
            <v>1281187</v>
          </cell>
          <cell r="AE26">
            <v>2374387</v>
          </cell>
          <cell r="AF26">
            <v>8998</v>
          </cell>
          <cell r="AG26">
            <v>2160693</v>
          </cell>
          <cell r="AH26">
            <v>2532249</v>
          </cell>
          <cell r="AI26">
            <v>4692942</v>
          </cell>
          <cell r="AJ26">
            <v>12830</v>
          </cell>
          <cell r="AL26">
            <v>2727516</v>
          </cell>
          <cell r="AM26">
            <v>0</v>
          </cell>
          <cell r="AN26">
            <v>2727516</v>
          </cell>
          <cell r="AO26">
            <v>2374387</v>
          </cell>
          <cell r="AP26">
            <v>8998</v>
          </cell>
          <cell r="AQ26">
            <v>0</v>
          </cell>
          <cell r="AR26">
            <v>0</v>
          </cell>
          <cell r="AS26">
            <v>2374387</v>
          </cell>
          <cell r="AT26">
            <v>8998</v>
          </cell>
          <cell r="AU26">
            <v>4692942</v>
          </cell>
          <cell r="AV26">
            <v>12830</v>
          </cell>
          <cell r="AW26">
            <v>0</v>
          </cell>
          <cell r="AX26">
            <v>0</v>
          </cell>
          <cell r="AY26">
            <v>4692942</v>
          </cell>
          <cell r="AZ26">
            <v>12830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8">
          <cell r="F28" t="str">
            <v>40B</v>
          </cell>
          <cell r="G28">
            <v>70897</v>
          </cell>
          <cell r="H28">
            <v>15951825</v>
          </cell>
          <cell r="I28">
            <v>1381</v>
          </cell>
          <cell r="J28">
            <v>84579</v>
          </cell>
          <cell r="K28">
            <v>629166</v>
          </cell>
          <cell r="L28">
            <v>713745</v>
          </cell>
          <cell r="M28">
            <v>2205</v>
          </cell>
          <cell r="N28">
            <v>2258</v>
          </cell>
          <cell r="O28">
            <v>1013</v>
          </cell>
          <cell r="P28">
            <v>3271</v>
          </cell>
          <cell r="Q28">
            <v>175</v>
          </cell>
          <cell r="R28">
            <v>1006</v>
          </cell>
          <cell r="S28">
            <v>35</v>
          </cell>
          <cell r="T28">
            <v>1041</v>
          </cell>
          <cell r="U28">
            <v>947</v>
          </cell>
          <cell r="V28">
            <v>162</v>
          </cell>
          <cell r="W28">
            <v>16</v>
          </cell>
          <cell r="X28">
            <v>178</v>
          </cell>
          <cell r="Y28">
            <v>3505</v>
          </cell>
          <cell r="AA28">
            <v>59209</v>
          </cell>
          <cell r="AC28">
            <v>28416</v>
          </cell>
          <cell r="AD28">
            <v>211379</v>
          </cell>
          <cell r="AE28">
            <v>239795</v>
          </cell>
          <cell r="AF28">
            <v>910</v>
          </cell>
          <cell r="AG28">
            <v>56163</v>
          </cell>
          <cell r="AH28">
            <v>417787</v>
          </cell>
          <cell r="AI28">
            <v>473950</v>
          </cell>
          <cell r="AJ28">
            <v>1296</v>
          </cell>
          <cell r="AL28">
            <v>70430</v>
          </cell>
          <cell r="AM28">
            <v>11800</v>
          </cell>
          <cell r="AN28">
            <v>58630</v>
          </cell>
          <cell r="AO28">
            <v>239795</v>
          </cell>
          <cell r="AP28">
            <v>910</v>
          </cell>
          <cell r="AQ28">
            <v>40176</v>
          </cell>
          <cell r="AR28">
            <v>152</v>
          </cell>
          <cell r="AS28">
            <v>199619</v>
          </cell>
          <cell r="AT28">
            <v>758</v>
          </cell>
          <cell r="AU28">
            <v>473950</v>
          </cell>
          <cell r="AV28">
            <v>1296</v>
          </cell>
          <cell r="AW28">
            <v>79407</v>
          </cell>
          <cell r="AX28">
            <v>217</v>
          </cell>
          <cell r="AY28">
            <v>394543</v>
          </cell>
          <cell r="AZ28">
            <v>1079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F30" t="str">
            <v>75B</v>
          </cell>
          <cell r="G30">
            <v>408033</v>
          </cell>
          <cell r="H30">
            <v>48963960</v>
          </cell>
          <cell r="I30">
            <v>7948</v>
          </cell>
          <cell r="J30">
            <v>486778</v>
          </cell>
          <cell r="K30">
            <v>1931219</v>
          </cell>
          <cell r="L30">
            <v>2417997</v>
          </cell>
          <cell r="M30">
            <v>7470</v>
          </cell>
          <cell r="N30">
            <v>12998</v>
          </cell>
          <cell r="O30">
            <v>3110</v>
          </cell>
          <cell r="P30">
            <v>16108</v>
          </cell>
          <cell r="Q30">
            <v>863</v>
          </cell>
          <cell r="R30">
            <v>5790</v>
          </cell>
          <cell r="S30">
            <v>108</v>
          </cell>
          <cell r="T30">
            <v>5898</v>
          </cell>
          <cell r="U30">
            <v>5367</v>
          </cell>
          <cell r="V30">
            <v>932</v>
          </cell>
          <cell r="W30">
            <v>50</v>
          </cell>
          <cell r="X30">
            <v>982</v>
          </cell>
          <cell r="Y30">
            <v>14682</v>
          </cell>
          <cell r="AA30">
            <v>181742</v>
          </cell>
          <cell r="AC30">
            <v>163541</v>
          </cell>
          <cell r="AD30">
            <v>648826</v>
          </cell>
          <cell r="AE30">
            <v>812367</v>
          </cell>
          <cell r="AF30">
            <v>3079</v>
          </cell>
          <cell r="AG30">
            <v>323237</v>
          </cell>
          <cell r="AH30">
            <v>1282393</v>
          </cell>
          <cell r="AI30">
            <v>1605630</v>
          </cell>
          <cell r="AJ30">
            <v>4391</v>
          </cell>
          <cell r="AL30">
            <v>408079</v>
          </cell>
          <cell r="AM30">
            <v>38564</v>
          </cell>
          <cell r="AN30">
            <v>369515</v>
          </cell>
          <cell r="AO30">
            <v>812367</v>
          </cell>
          <cell r="AP30">
            <v>3079</v>
          </cell>
          <cell r="AQ30">
            <v>76770</v>
          </cell>
          <cell r="AR30">
            <v>291</v>
          </cell>
          <cell r="AS30">
            <v>735597</v>
          </cell>
          <cell r="AT30">
            <v>2788</v>
          </cell>
          <cell r="AU30">
            <v>1605630</v>
          </cell>
          <cell r="AV30">
            <v>4391</v>
          </cell>
          <cell r="AW30">
            <v>151734</v>
          </cell>
          <cell r="AX30">
            <v>415</v>
          </cell>
          <cell r="AY30">
            <v>1453896</v>
          </cell>
          <cell r="AZ30">
            <v>3976</v>
          </cell>
        </row>
        <row r="31">
          <cell r="F31" t="str">
            <v>75BE</v>
          </cell>
          <cell r="G31">
            <v>18140</v>
          </cell>
          <cell r="H31">
            <v>2176800</v>
          </cell>
          <cell r="I31">
            <v>353</v>
          </cell>
          <cell r="J31">
            <v>21641</v>
          </cell>
          <cell r="K31">
            <v>85857</v>
          </cell>
          <cell r="L31">
            <v>107498</v>
          </cell>
          <cell r="M31">
            <v>332</v>
          </cell>
          <cell r="N31">
            <v>578</v>
          </cell>
          <cell r="O31">
            <v>138</v>
          </cell>
          <cell r="P31">
            <v>716</v>
          </cell>
          <cell r="Q31">
            <v>38</v>
          </cell>
          <cell r="R31">
            <v>257</v>
          </cell>
          <cell r="S31">
            <v>5</v>
          </cell>
          <cell r="T31">
            <v>262</v>
          </cell>
          <cell r="U31">
            <v>238</v>
          </cell>
          <cell r="V31">
            <v>41</v>
          </cell>
          <cell r="W31">
            <v>2</v>
          </cell>
          <cell r="X31">
            <v>43</v>
          </cell>
          <cell r="Y31">
            <v>651</v>
          </cell>
          <cell r="AA31">
            <v>8080</v>
          </cell>
          <cell r="AC31">
            <v>7271</v>
          </cell>
          <cell r="AD31">
            <v>28845</v>
          </cell>
          <cell r="AE31">
            <v>36116</v>
          </cell>
          <cell r="AF31">
            <v>137</v>
          </cell>
          <cell r="AG31">
            <v>14370</v>
          </cell>
          <cell r="AH31">
            <v>57012</v>
          </cell>
          <cell r="AI31">
            <v>71382</v>
          </cell>
          <cell r="AJ31">
            <v>195</v>
          </cell>
          <cell r="AL31">
            <v>18140</v>
          </cell>
          <cell r="AM31">
            <v>0</v>
          </cell>
          <cell r="AN31">
            <v>18140</v>
          </cell>
          <cell r="AO31">
            <v>36116</v>
          </cell>
          <cell r="AP31">
            <v>137</v>
          </cell>
          <cell r="AQ31">
            <v>0</v>
          </cell>
          <cell r="AR31">
            <v>0</v>
          </cell>
          <cell r="AS31">
            <v>36116</v>
          </cell>
          <cell r="AT31">
            <v>137</v>
          </cell>
          <cell r="AU31">
            <v>71382</v>
          </cell>
          <cell r="AV31">
            <v>195</v>
          </cell>
          <cell r="AW31">
            <v>0</v>
          </cell>
          <cell r="AX31">
            <v>0</v>
          </cell>
          <cell r="AY31">
            <v>71382</v>
          </cell>
          <cell r="AZ31">
            <v>195</v>
          </cell>
        </row>
        <row r="32">
          <cell r="F32" t="str">
            <v>75C</v>
          </cell>
          <cell r="G32">
            <v>10058</v>
          </cell>
          <cell r="H32">
            <v>1206960</v>
          </cell>
          <cell r="I32">
            <v>196</v>
          </cell>
          <cell r="J32">
            <v>11999</v>
          </cell>
          <cell r="K32">
            <v>47604</v>
          </cell>
          <cell r="L32">
            <v>59603</v>
          </cell>
          <cell r="M32">
            <v>184</v>
          </cell>
          <cell r="N32">
            <v>320</v>
          </cell>
          <cell r="O32">
            <v>77</v>
          </cell>
          <cell r="P32">
            <v>397</v>
          </cell>
          <cell r="Q32">
            <v>21</v>
          </cell>
          <cell r="R32">
            <v>143</v>
          </cell>
          <cell r="S32">
            <v>3</v>
          </cell>
          <cell r="T32">
            <v>146</v>
          </cell>
          <cell r="U32">
            <v>133</v>
          </cell>
          <cell r="V32">
            <v>23</v>
          </cell>
          <cell r="W32">
            <v>1</v>
          </cell>
          <cell r="X32">
            <v>24</v>
          </cell>
          <cell r="Y32">
            <v>362</v>
          </cell>
          <cell r="AA32">
            <v>4480</v>
          </cell>
          <cell r="AC32">
            <v>4031</v>
          </cell>
          <cell r="AD32">
            <v>15994</v>
          </cell>
          <cell r="AE32">
            <v>20025</v>
          </cell>
          <cell r="AF32">
            <v>75</v>
          </cell>
          <cell r="AG32">
            <v>7968</v>
          </cell>
          <cell r="AH32">
            <v>31611</v>
          </cell>
          <cell r="AI32">
            <v>39579</v>
          </cell>
          <cell r="AJ32">
            <v>108</v>
          </cell>
          <cell r="AL32">
            <v>10480</v>
          </cell>
          <cell r="AM32">
            <v>1350</v>
          </cell>
          <cell r="AN32">
            <v>9130</v>
          </cell>
          <cell r="AO32">
            <v>20025</v>
          </cell>
          <cell r="AP32">
            <v>75</v>
          </cell>
          <cell r="AQ32">
            <v>2580</v>
          </cell>
          <cell r="AR32">
            <v>10</v>
          </cell>
          <cell r="AS32">
            <v>17445</v>
          </cell>
          <cell r="AT32">
            <v>65</v>
          </cell>
          <cell r="AU32">
            <v>39579</v>
          </cell>
          <cell r="AV32">
            <v>108</v>
          </cell>
          <cell r="AW32">
            <v>5098</v>
          </cell>
          <cell r="AX32">
            <v>14</v>
          </cell>
          <cell r="AY32">
            <v>34481</v>
          </cell>
          <cell r="AZ32">
            <v>94</v>
          </cell>
        </row>
        <row r="33">
          <cell r="F33" t="str">
            <v>100B</v>
          </cell>
          <cell r="G33">
            <v>2504668</v>
          </cell>
          <cell r="H33">
            <v>225420120</v>
          </cell>
          <cell r="I33">
            <v>48785</v>
          </cell>
          <cell r="J33">
            <v>2988037</v>
          </cell>
          <cell r="K33">
            <v>8890940</v>
          </cell>
          <cell r="L33">
            <v>11878977</v>
          </cell>
          <cell r="M33">
            <v>36697</v>
          </cell>
          <cell r="N33">
            <v>79786</v>
          </cell>
          <cell r="O33">
            <v>14318</v>
          </cell>
          <cell r="P33">
            <v>94104</v>
          </cell>
          <cell r="Q33">
            <v>5042</v>
          </cell>
          <cell r="R33">
            <v>35539</v>
          </cell>
          <cell r="S33">
            <v>497</v>
          </cell>
          <cell r="T33">
            <v>36036</v>
          </cell>
          <cell r="U33">
            <v>32789</v>
          </cell>
          <cell r="V33">
            <v>5719</v>
          </cell>
          <cell r="W33">
            <v>230</v>
          </cell>
          <cell r="X33">
            <v>5949</v>
          </cell>
          <cell r="Y33">
            <v>80477</v>
          </cell>
          <cell r="AA33">
            <v>836704</v>
          </cell>
          <cell r="AC33">
            <v>1003882</v>
          </cell>
          <cell r="AD33">
            <v>2987063</v>
          </cell>
          <cell r="AE33">
            <v>3990945</v>
          </cell>
          <cell r="AF33">
            <v>15127</v>
          </cell>
          <cell r="AG33">
            <v>1984157</v>
          </cell>
          <cell r="AH33">
            <v>5903878</v>
          </cell>
          <cell r="AI33">
            <v>7888035</v>
          </cell>
          <cell r="AJ33">
            <v>21571</v>
          </cell>
          <cell r="AL33">
            <v>2515210</v>
          </cell>
          <cell r="AM33">
            <v>135095</v>
          </cell>
          <cell r="AN33">
            <v>2380115</v>
          </cell>
          <cell r="AO33">
            <v>3990945</v>
          </cell>
          <cell r="AP33">
            <v>15127</v>
          </cell>
          <cell r="AQ33">
            <v>214359</v>
          </cell>
          <cell r="AR33">
            <v>813</v>
          </cell>
          <cell r="AS33">
            <v>3776586</v>
          </cell>
          <cell r="AT33">
            <v>14315</v>
          </cell>
          <cell r="AU33">
            <v>7888035</v>
          </cell>
          <cell r="AV33">
            <v>21571</v>
          </cell>
          <cell r="AW33">
            <v>423676</v>
          </cell>
          <cell r="AX33">
            <v>1163</v>
          </cell>
          <cell r="AY33">
            <v>7464359</v>
          </cell>
          <cell r="AZ33">
            <v>20408</v>
          </cell>
        </row>
        <row r="34">
          <cell r="F34" t="str">
            <v>100BE</v>
          </cell>
          <cell r="G34">
            <v>715</v>
          </cell>
          <cell r="H34">
            <v>64350</v>
          </cell>
          <cell r="I34">
            <v>14</v>
          </cell>
          <cell r="J34">
            <v>853</v>
          </cell>
          <cell r="K34">
            <v>2538</v>
          </cell>
          <cell r="L34">
            <v>3391</v>
          </cell>
          <cell r="M34">
            <v>10</v>
          </cell>
          <cell r="N34">
            <v>23</v>
          </cell>
          <cell r="O34">
            <v>4</v>
          </cell>
          <cell r="P34">
            <v>27</v>
          </cell>
          <cell r="Q34">
            <v>1</v>
          </cell>
          <cell r="R34">
            <v>10</v>
          </cell>
          <cell r="S34">
            <v>0</v>
          </cell>
          <cell r="T34">
            <v>10</v>
          </cell>
          <cell r="U34">
            <v>9</v>
          </cell>
          <cell r="V34">
            <v>2</v>
          </cell>
          <cell r="W34">
            <v>0</v>
          </cell>
          <cell r="X34">
            <v>2</v>
          </cell>
          <cell r="Y34">
            <v>22</v>
          </cell>
          <cell r="AA34">
            <v>239</v>
          </cell>
          <cell r="AC34">
            <v>287</v>
          </cell>
          <cell r="AD34">
            <v>853</v>
          </cell>
          <cell r="AE34">
            <v>1140</v>
          </cell>
          <cell r="AF34">
            <v>4</v>
          </cell>
          <cell r="AG34">
            <v>566</v>
          </cell>
          <cell r="AH34">
            <v>1685</v>
          </cell>
          <cell r="AI34">
            <v>2251</v>
          </cell>
          <cell r="AJ34">
            <v>6</v>
          </cell>
          <cell r="AL34">
            <v>715</v>
          </cell>
          <cell r="AM34">
            <v>0</v>
          </cell>
          <cell r="AN34">
            <v>715</v>
          </cell>
          <cell r="AO34">
            <v>1140</v>
          </cell>
          <cell r="AP34">
            <v>4</v>
          </cell>
          <cell r="AQ34">
            <v>0</v>
          </cell>
          <cell r="AR34">
            <v>0</v>
          </cell>
          <cell r="AS34">
            <v>1140</v>
          </cell>
          <cell r="AT34">
            <v>4</v>
          </cell>
          <cell r="AU34">
            <v>2251</v>
          </cell>
          <cell r="AV34">
            <v>6</v>
          </cell>
          <cell r="AW34">
            <v>0</v>
          </cell>
          <cell r="AX34">
            <v>0</v>
          </cell>
          <cell r="AY34">
            <v>2251</v>
          </cell>
          <cell r="AZ34">
            <v>6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F36" t="str">
            <v>120B</v>
          </cell>
          <cell r="G36">
            <v>1812972</v>
          </cell>
          <cell r="H36">
            <v>135972900</v>
          </cell>
          <cell r="I36">
            <v>35310</v>
          </cell>
          <cell r="J36">
            <v>2162855</v>
          </cell>
          <cell r="K36">
            <v>5362995</v>
          </cell>
          <cell r="L36">
            <v>7525850</v>
          </cell>
          <cell r="M36">
            <v>23251</v>
          </cell>
          <cell r="N36">
            <v>57751</v>
          </cell>
          <cell r="O36">
            <v>8634</v>
          </cell>
          <cell r="P36">
            <v>66385</v>
          </cell>
          <cell r="Q36">
            <v>3556</v>
          </cell>
          <cell r="R36">
            <v>25723</v>
          </cell>
          <cell r="S36">
            <v>303</v>
          </cell>
          <cell r="T36">
            <v>26026</v>
          </cell>
          <cell r="U36">
            <v>23682</v>
          </cell>
          <cell r="V36">
            <v>4136</v>
          </cell>
          <cell r="W36">
            <v>139</v>
          </cell>
          <cell r="X36">
            <v>4275</v>
          </cell>
          <cell r="Y36">
            <v>54764</v>
          </cell>
          <cell r="AA36">
            <v>504698</v>
          </cell>
          <cell r="AC36">
            <v>726647</v>
          </cell>
          <cell r="AD36">
            <v>1801788</v>
          </cell>
          <cell r="AE36">
            <v>2528435</v>
          </cell>
          <cell r="AF36">
            <v>9585</v>
          </cell>
          <cell r="AG36">
            <v>1436204</v>
          </cell>
          <cell r="AH36">
            <v>3561207</v>
          </cell>
          <cell r="AI36">
            <v>4997411</v>
          </cell>
          <cell r="AJ36">
            <v>13669</v>
          </cell>
          <cell r="AL36">
            <v>1802349</v>
          </cell>
          <cell r="AM36">
            <v>607696</v>
          </cell>
          <cell r="AN36">
            <v>1194653</v>
          </cell>
          <cell r="AO36">
            <v>2528435</v>
          </cell>
          <cell r="AP36">
            <v>9585</v>
          </cell>
          <cell r="AQ36">
            <v>852510</v>
          </cell>
          <cell r="AR36">
            <v>3232</v>
          </cell>
          <cell r="AS36">
            <v>1675925</v>
          </cell>
          <cell r="AT36">
            <v>6352</v>
          </cell>
          <cell r="AU36">
            <v>4997411</v>
          </cell>
          <cell r="AV36">
            <v>13669</v>
          </cell>
          <cell r="AW36">
            <v>1684971</v>
          </cell>
          <cell r="AX36">
            <v>4609</v>
          </cell>
          <cell r="AY36">
            <v>3312440</v>
          </cell>
          <cell r="AZ36">
            <v>9060</v>
          </cell>
        </row>
        <row r="37">
          <cell r="F37" t="str">
            <v>120BE</v>
          </cell>
          <cell r="G37">
            <v>92655</v>
          </cell>
          <cell r="H37">
            <v>6949125</v>
          </cell>
          <cell r="I37">
            <v>1805</v>
          </cell>
          <cell r="J37">
            <v>110536</v>
          </cell>
          <cell r="K37">
            <v>274085</v>
          </cell>
          <cell r="L37">
            <v>384621</v>
          </cell>
          <cell r="M37">
            <v>1188</v>
          </cell>
          <cell r="N37">
            <v>2952</v>
          </cell>
          <cell r="O37">
            <v>441</v>
          </cell>
          <cell r="P37">
            <v>3393</v>
          </cell>
          <cell r="Q37">
            <v>182</v>
          </cell>
          <cell r="R37">
            <v>1315</v>
          </cell>
          <cell r="S37">
            <v>15</v>
          </cell>
          <cell r="T37">
            <v>1330</v>
          </cell>
          <cell r="U37">
            <v>1210</v>
          </cell>
          <cell r="V37">
            <v>212</v>
          </cell>
          <cell r="W37">
            <v>7</v>
          </cell>
          <cell r="X37">
            <v>219</v>
          </cell>
          <cell r="Y37">
            <v>2799</v>
          </cell>
          <cell r="AA37">
            <v>25793</v>
          </cell>
          <cell r="AC37">
            <v>37137</v>
          </cell>
          <cell r="AD37">
            <v>92083</v>
          </cell>
          <cell r="AE37">
            <v>129220</v>
          </cell>
          <cell r="AF37">
            <v>489</v>
          </cell>
          <cell r="AG37">
            <v>73400</v>
          </cell>
          <cell r="AH37">
            <v>182001</v>
          </cell>
          <cell r="AI37">
            <v>255401</v>
          </cell>
          <cell r="AJ37">
            <v>698</v>
          </cell>
          <cell r="AL37">
            <v>92655</v>
          </cell>
          <cell r="AM37">
            <v>0</v>
          </cell>
          <cell r="AN37">
            <v>92655</v>
          </cell>
          <cell r="AO37">
            <v>129220</v>
          </cell>
          <cell r="AP37">
            <v>489</v>
          </cell>
          <cell r="AQ37">
            <v>0</v>
          </cell>
          <cell r="AR37">
            <v>0</v>
          </cell>
          <cell r="AS37">
            <v>129220</v>
          </cell>
          <cell r="AT37">
            <v>489</v>
          </cell>
          <cell r="AU37">
            <v>255401</v>
          </cell>
          <cell r="AV37">
            <v>698</v>
          </cell>
          <cell r="AW37">
            <v>0</v>
          </cell>
          <cell r="AX37">
            <v>0</v>
          </cell>
          <cell r="AY37">
            <v>255401</v>
          </cell>
          <cell r="AZ37">
            <v>698</v>
          </cell>
        </row>
        <row r="38">
          <cell r="F38" t="str">
            <v>120C</v>
          </cell>
          <cell r="G38">
            <v>808558</v>
          </cell>
          <cell r="H38">
            <v>60641850</v>
          </cell>
          <cell r="I38">
            <v>15749</v>
          </cell>
          <cell r="J38">
            <v>964599</v>
          </cell>
          <cell r="K38">
            <v>2391814</v>
          </cell>
          <cell r="L38">
            <v>3356413</v>
          </cell>
          <cell r="M38">
            <v>10369</v>
          </cell>
          <cell r="N38">
            <v>25757</v>
          </cell>
          <cell r="O38">
            <v>3852</v>
          </cell>
          <cell r="P38">
            <v>29609</v>
          </cell>
          <cell r="Q38">
            <v>1586</v>
          </cell>
          <cell r="R38">
            <v>11473</v>
          </cell>
          <cell r="S38">
            <v>134</v>
          </cell>
          <cell r="T38">
            <v>11607</v>
          </cell>
          <cell r="U38">
            <v>10561</v>
          </cell>
          <cell r="V38">
            <v>1846</v>
          </cell>
          <cell r="W38">
            <v>62</v>
          </cell>
          <cell r="X38">
            <v>1908</v>
          </cell>
          <cell r="Y38">
            <v>24424</v>
          </cell>
          <cell r="AA38">
            <v>225088</v>
          </cell>
          <cell r="AC38">
            <v>324073</v>
          </cell>
          <cell r="AD38">
            <v>803570</v>
          </cell>
          <cell r="AE38">
            <v>1127643</v>
          </cell>
          <cell r="AF38">
            <v>4274</v>
          </cell>
          <cell r="AG38">
            <v>640526</v>
          </cell>
          <cell r="AH38">
            <v>1588244</v>
          </cell>
          <cell r="AI38">
            <v>2228770</v>
          </cell>
          <cell r="AJ38">
            <v>6095</v>
          </cell>
          <cell r="AL38">
            <v>809943</v>
          </cell>
          <cell r="AM38">
            <v>44688</v>
          </cell>
          <cell r="AN38">
            <v>765255</v>
          </cell>
          <cell r="AO38">
            <v>1127643</v>
          </cell>
          <cell r="AP38">
            <v>4274</v>
          </cell>
          <cell r="AQ38">
            <v>62217</v>
          </cell>
          <cell r="AR38">
            <v>236</v>
          </cell>
          <cell r="AS38">
            <v>1065426</v>
          </cell>
          <cell r="AT38">
            <v>4038</v>
          </cell>
          <cell r="AU38">
            <v>2228770</v>
          </cell>
          <cell r="AV38">
            <v>6095</v>
          </cell>
          <cell r="AW38">
            <v>122971</v>
          </cell>
          <cell r="AX38">
            <v>336</v>
          </cell>
          <cell r="AY38">
            <v>2105799</v>
          </cell>
          <cell r="AZ38">
            <v>5759</v>
          </cell>
        </row>
        <row r="39">
          <cell r="F39" t="str">
            <v>120CE</v>
          </cell>
          <cell r="G39">
            <v>2042</v>
          </cell>
          <cell r="H39">
            <v>153150</v>
          </cell>
          <cell r="I39">
            <v>40</v>
          </cell>
          <cell r="J39">
            <v>2436</v>
          </cell>
          <cell r="K39">
            <v>6040</v>
          </cell>
          <cell r="L39">
            <v>8476</v>
          </cell>
          <cell r="M39">
            <v>26</v>
          </cell>
          <cell r="N39">
            <v>65</v>
          </cell>
          <cell r="O39">
            <v>10</v>
          </cell>
          <cell r="P39">
            <v>75</v>
          </cell>
          <cell r="Q39">
            <v>4</v>
          </cell>
          <cell r="R39">
            <v>29</v>
          </cell>
          <cell r="S39">
            <v>0</v>
          </cell>
          <cell r="T39">
            <v>29</v>
          </cell>
          <cell r="U39">
            <v>26</v>
          </cell>
          <cell r="V39">
            <v>5</v>
          </cell>
          <cell r="W39">
            <v>0</v>
          </cell>
          <cell r="X39">
            <v>5</v>
          </cell>
          <cell r="Y39">
            <v>61</v>
          </cell>
          <cell r="AA39">
            <v>568</v>
          </cell>
          <cell r="AC39">
            <v>818</v>
          </cell>
          <cell r="AD39">
            <v>2029</v>
          </cell>
          <cell r="AE39">
            <v>2847</v>
          </cell>
          <cell r="AF39">
            <v>11</v>
          </cell>
          <cell r="AG39">
            <v>1618</v>
          </cell>
          <cell r="AH39">
            <v>4011</v>
          </cell>
          <cell r="AI39">
            <v>5629</v>
          </cell>
          <cell r="AJ39">
            <v>15</v>
          </cell>
          <cell r="AL39">
            <v>2042</v>
          </cell>
          <cell r="AM39">
            <v>0</v>
          </cell>
          <cell r="AN39">
            <v>2042</v>
          </cell>
          <cell r="AO39">
            <v>2847</v>
          </cell>
          <cell r="AP39">
            <v>11</v>
          </cell>
          <cell r="AQ39">
            <v>0</v>
          </cell>
          <cell r="AR39">
            <v>0</v>
          </cell>
          <cell r="AS39">
            <v>2847</v>
          </cell>
          <cell r="AT39">
            <v>11</v>
          </cell>
          <cell r="AU39">
            <v>5629</v>
          </cell>
          <cell r="AV39">
            <v>15</v>
          </cell>
          <cell r="AW39">
            <v>0</v>
          </cell>
          <cell r="AX39">
            <v>0</v>
          </cell>
          <cell r="AY39">
            <v>5629</v>
          </cell>
          <cell r="AZ39">
            <v>15</v>
          </cell>
        </row>
        <row r="40">
          <cell r="F40" t="str">
            <v>120D</v>
          </cell>
          <cell r="G40">
            <v>56615</v>
          </cell>
          <cell r="H40">
            <v>4246125</v>
          </cell>
          <cell r="I40">
            <v>1103</v>
          </cell>
          <cell r="J40">
            <v>67541</v>
          </cell>
          <cell r="K40">
            <v>167474</v>
          </cell>
          <cell r="L40">
            <v>235015</v>
          </cell>
          <cell r="M40">
            <v>726</v>
          </cell>
          <cell r="N40">
            <v>1803</v>
          </cell>
          <cell r="O40">
            <v>270</v>
          </cell>
          <cell r="P40">
            <v>2073</v>
          </cell>
          <cell r="Q40">
            <v>111</v>
          </cell>
          <cell r="R40">
            <v>803</v>
          </cell>
          <cell r="S40">
            <v>9</v>
          </cell>
          <cell r="T40">
            <v>812</v>
          </cell>
          <cell r="U40">
            <v>739</v>
          </cell>
          <cell r="V40">
            <v>129</v>
          </cell>
          <cell r="W40">
            <v>4</v>
          </cell>
          <cell r="X40">
            <v>133</v>
          </cell>
          <cell r="Y40">
            <v>1709</v>
          </cell>
          <cell r="AA40">
            <v>15761</v>
          </cell>
          <cell r="AC40">
            <v>22692</v>
          </cell>
          <cell r="AD40">
            <v>56266</v>
          </cell>
          <cell r="AE40">
            <v>78958</v>
          </cell>
          <cell r="AF40">
            <v>299</v>
          </cell>
          <cell r="AG40">
            <v>44849</v>
          </cell>
          <cell r="AH40">
            <v>111208</v>
          </cell>
          <cell r="AI40">
            <v>156057</v>
          </cell>
          <cell r="AJ40">
            <v>427</v>
          </cell>
          <cell r="AL40">
            <v>57984</v>
          </cell>
          <cell r="AM40">
            <v>2727</v>
          </cell>
          <cell r="AN40">
            <v>55257</v>
          </cell>
          <cell r="AO40">
            <v>78958</v>
          </cell>
          <cell r="AP40">
            <v>299</v>
          </cell>
          <cell r="AQ40">
            <v>3713</v>
          </cell>
          <cell r="AR40">
            <v>14</v>
          </cell>
          <cell r="AS40">
            <v>75245</v>
          </cell>
          <cell r="AT40">
            <v>285</v>
          </cell>
          <cell r="AU40">
            <v>156057</v>
          </cell>
          <cell r="AV40">
            <v>427</v>
          </cell>
          <cell r="AW40">
            <v>7339</v>
          </cell>
          <cell r="AX40">
            <v>20</v>
          </cell>
          <cell r="AY40">
            <v>148718</v>
          </cell>
          <cell r="AZ40">
            <v>407</v>
          </cell>
        </row>
        <row r="41">
          <cell r="F41" t="str">
            <v>120DE</v>
          </cell>
          <cell r="G41">
            <v>2701</v>
          </cell>
          <cell r="H41">
            <v>202575</v>
          </cell>
          <cell r="I41">
            <v>53</v>
          </cell>
          <cell r="J41">
            <v>3222</v>
          </cell>
          <cell r="K41">
            <v>7990</v>
          </cell>
          <cell r="L41">
            <v>11212</v>
          </cell>
          <cell r="M41">
            <v>35</v>
          </cell>
          <cell r="N41">
            <v>86</v>
          </cell>
          <cell r="O41">
            <v>13</v>
          </cell>
          <cell r="P41">
            <v>99</v>
          </cell>
          <cell r="Q41">
            <v>5</v>
          </cell>
          <cell r="R41">
            <v>38</v>
          </cell>
          <cell r="S41">
            <v>0</v>
          </cell>
          <cell r="T41">
            <v>38</v>
          </cell>
          <cell r="U41">
            <v>35</v>
          </cell>
          <cell r="V41">
            <v>6</v>
          </cell>
          <cell r="W41">
            <v>0</v>
          </cell>
          <cell r="X41">
            <v>6</v>
          </cell>
          <cell r="Y41">
            <v>81</v>
          </cell>
          <cell r="AA41">
            <v>752</v>
          </cell>
          <cell r="AC41">
            <v>1083</v>
          </cell>
          <cell r="AD41">
            <v>2684</v>
          </cell>
          <cell r="AE41">
            <v>3767</v>
          </cell>
          <cell r="AF41">
            <v>14</v>
          </cell>
          <cell r="AG41">
            <v>2140</v>
          </cell>
          <cell r="AH41">
            <v>5306</v>
          </cell>
          <cell r="AI41">
            <v>7446</v>
          </cell>
          <cell r="AJ41">
            <v>20</v>
          </cell>
          <cell r="AL41">
            <v>2701</v>
          </cell>
          <cell r="AM41">
            <v>0</v>
          </cell>
          <cell r="AN41">
            <v>2701</v>
          </cell>
          <cell r="AO41">
            <v>3767</v>
          </cell>
          <cell r="AP41">
            <v>14</v>
          </cell>
          <cell r="AQ41">
            <v>0</v>
          </cell>
          <cell r="AR41">
            <v>0</v>
          </cell>
          <cell r="AS41">
            <v>3767</v>
          </cell>
          <cell r="AT41">
            <v>14</v>
          </cell>
          <cell r="AU41">
            <v>7446</v>
          </cell>
          <cell r="AV41">
            <v>20</v>
          </cell>
          <cell r="AW41">
            <v>0</v>
          </cell>
          <cell r="AX41">
            <v>0</v>
          </cell>
          <cell r="AY41">
            <v>7446</v>
          </cell>
          <cell r="AZ41">
            <v>20</v>
          </cell>
        </row>
        <row r="42">
          <cell r="F42" t="str">
            <v>150B</v>
          </cell>
          <cell r="G42">
            <v>3423121</v>
          </cell>
          <cell r="H42">
            <v>205387260</v>
          </cell>
          <cell r="I42">
            <v>66675</v>
          </cell>
          <cell r="J42">
            <v>4083740</v>
          </cell>
          <cell r="K42">
            <v>8100811</v>
          </cell>
          <cell r="L42">
            <v>12184551</v>
          </cell>
          <cell r="M42">
            <v>37641</v>
          </cell>
          <cell r="N42">
            <v>109043</v>
          </cell>
          <cell r="O42">
            <v>13046</v>
          </cell>
          <cell r="P42">
            <v>122089</v>
          </cell>
          <cell r="Q42">
            <v>6542</v>
          </cell>
          <cell r="R42">
            <v>48572</v>
          </cell>
          <cell r="S42">
            <v>453</v>
          </cell>
          <cell r="T42">
            <v>49025</v>
          </cell>
          <cell r="U42">
            <v>44608</v>
          </cell>
          <cell r="V42">
            <v>7816</v>
          </cell>
          <cell r="W42">
            <v>210</v>
          </cell>
          <cell r="X42">
            <v>8026</v>
          </cell>
          <cell r="Y42">
            <v>96817</v>
          </cell>
          <cell r="AA42">
            <v>762347</v>
          </cell>
          <cell r="AC42">
            <v>1372001</v>
          </cell>
          <cell r="AD42">
            <v>2721604</v>
          </cell>
          <cell r="AE42">
            <v>4093605</v>
          </cell>
          <cell r="AF42">
            <v>15516</v>
          </cell>
          <cell r="AG42">
            <v>2711739</v>
          </cell>
          <cell r="AH42">
            <v>5379207</v>
          </cell>
          <cell r="AI42">
            <v>8090946</v>
          </cell>
          <cell r="AJ42">
            <v>22125</v>
          </cell>
          <cell r="AL42">
            <v>3415677</v>
          </cell>
          <cell r="AM42">
            <v>522699</v>
          </cell>
          <cell r="AN42">
            <v>2892978</v>
          </cell>
          <cell r="AO42">
            <v>4093605</v>
          </cell>
          <cell r="AP42">
            <v>15516</v>
          </cell>
          <cell r="AQ42">
            <v>626442</v>
          </cell>
          <cell r="AR42">
            <v>2374</v>
          </cell>
          <cell r="AS42">
            <v>3467163</v>
          </cell>
          <cell r="AT42">
            <v>13142</v>
          </cell>
          <cell r="AU42">
            <v>8090946</v>
          </cell>
          <cell r="AV42">
            <v>22125</v>
          </cell>
          <cell r="AW42">
            <v>1238153</v>
          </cell>
          <cell r="AX42">
            <v>3386</v>
          </cell>
          <cell r="AY42">
            <v>6852793</v>
          </cell>
          <cell r="AZ42">
            <v>18739</v>
          </cell>
        </row>
        <row r="43">
          <cell r="F43" t="str">
            <v>150BE</v>
          </cell>
          <cell r="G43">
            <v>468942</v>
          </cell>
          <cell r="H43">
            <v>28136520</v>
          </cell>
          <cell r="I43">
            <v>9134</v>
          </cell>
          <cell r="J43">
            <v>559442</v>
          </cell>
          <cell r="K43">
            <v>1109751</v>
          </cell>
          <cell r="L43">
            <v>1669193</v>
          </cell>
          <cell r="M43">
            <v>5157</v>
          </cell>
          <cell r="N43">
            <v>14938</v>
          </cell>
          <cell r="O43">
            <v>1787</v>
          </cell>
          <cell r="P43">
            <v>16725</v>
          </cell>
          <cell r="Q43">
            <v>896</v>
          </cell>
          <cell r="R43">
            <v>6654</v>
          </cell>
          <cell r="S43">
            <v>62</v>
          </cell>
          <cell r="T43">
            <v>6716</v>
          </cell>
          <cell r="U43">
            <v>6111</v>
          </cell>
          <cell r="V43">
            <v>1071</v>
          </cell>
          <cell r="W43">
            <v>29</v>
          </cell>
          <cell r="X43">
            <v>1100</v>
          </cell>
          <cell r="Y43">
            <v>13264</v>
          </cell>
          <cell r="AA43">
            <v>104436</v>
          </cell>
          <cell r="AC43">
            <v>187954</v>
          </cell>
          <cell r="AD43">
            <v>372839</v>
          </cell>
          <cell r="AE43">
            <v>560793</v>
          </cell>
          <cell r="AF43">
            <v>2126</v>
          </cell>
          <cell r="AG43">
            <v>371488</v>
          </cell>
          <cell r="AH43">
            <v>736911</v>
          </cell>
          <cell r="AI43">
            <v>1108399</v>
          </cell>
          <cell r="AJ43">
            <v>3031</v>
          </cell>
          <cell r="AL43">
            <v>468942</v>
          </cell>
          <cell r="AM43">
            <v>0</v>
          </cell>
          <cell r="AN43">
            <v>468942</v>
          </cell>
          <cell r="AO43">
            <v>560793</v>
          </cell>
          <cell r="AP43">
            <v>2126</v>
          </cell>
          <cell r="AQ43">
            <v>0</v>
          </cell>
          <cell r="AR43">
            <v>0</v>
          </cell>
          <cell r="AS43">
            <v>560793</v>
          </cell>
          <cell r="AT43">
            <v>2126</v>
          </cell>
          <cell r="AU43">
            <v>1108399</v>
          </cell>
          <cell r="AV43">
            <v>3031</v>
          </cell>
          <cell r="AW43">
            <v>0</v>
          </cell>
          <cell r="AX43">
            <v>0</v>
          </cell>
          <cell r="AY43">
            <v>1108399</v>
          </cell>
          <cell r="AZ43">
            <v>3031</v>
          </cell>
        </row>
        <row r="44">
          <cell r="F44" t="str">
            <v>150C</v>
          </cell>
          <cell r="G44">
            <v>276712</v>
          </cell>
          <cell r="H44">
            <v>16602720</v>
          </cell>
          <cell r="I44">
            <v>5390</v>
          </cell>
          <cell r="J44">
            <v>330114</v>
          </cell>
          <cell r="K44">
            <v>654839</v>
          </cell>
          <cell r="L44">
            <v>984953</v>
          </cell>
          <cell r="M44">
            <v>3043</v>
          </cell>
          <cell r="N44">
            <v>8815</v>
          </cell>
          <cell r="O44">
            <v>1055</v>
          </cell>
          <cell r="P44">
            <v>9870</v>
          </cell>
          <cell r="Q44">
            <v>529</v>
          </cell>
          <cell r="R44">
            <v>3926</v>
          </cell>
          <cell r="S44">
            <v>37</v>
          </cell>
          <cell r="T44">
            <v>3963</v>
          </cell>
          <cell r="U44">
            <v>3606</v>
          </cell>
          <cell r="V44">
            <v>632</v>
          </cell>
          <cell r="W44">
            <v>17</v>
          </cell>
          <cell r="X44">
            <v>649</v>
          </cell>
          <cell r="Y44">
            <v>7827</v>
          </cell>
          <cell r="AA44">
            <v>61625</v>
          </cell>
          <cell r="AC44">
            <v>110907</v>
          </cell>
          <cell r="AD44">
            <v>220004</v>
          </cell>
          <cell r="AE44">
            <v>330911</v>
          </cell>
          <cell r="AF44">
            <v>1254</v>
          </cell>
          <cell r="AG44">
            <v>219207</v>
          </cell>
          <cell r="AH44">
            <v>434835</v>
          </cell>
          <cell r="AI44">
            <v>654042</v>
          </cell>
          <cell r="AJ44">
            <v>1788</v>
          </cell>
          <cell r="AL44">
            <v>276371</v>
          </cell>
          <cell r="AM44">
            <v>26283</v>
          </cell>
          <cell r="AN44">
            <v>250088</v>
          </cell>
          <cell r="AO44">
            <v>330911</v>
          </cell>
          <cell r="AP44">
            <v>1254</v>
          </cell>
          <cell r="AQ44">
            <v>31470</v>
          </cell>
          <cell r="AR44">
            <v>119</v>
          </cell>
          <cell r="AS44">
            <v>299441</v>
          </cell>
          <cell r="AT44">
            <v>1135</v>
          </cell>
          <cell r="AU44">
            <v>654042</v>
          </cell>
          <cell r="AV44">
            <v>1788</v>
          </cell>
          <cell r="AW44">
            <v>62200</v>
          </cell>
          <cell r="AX44">
            <v>170</v>
          </cell>
          <cell r="AY44">
            <v>591842</v>
          </cell>
          <cell r="AZ44">
            <v>1618</v>
          </cell>
        </row>
        <row r="45">
          <cell r="F45" t="str">
            <v>150CE</v>
          </cell>
          <cell r="G45">
            <v>125466</v>
          </cell>
          <cell r="H45">
            <v>7527960</v>
          </cell>
          <cell r="I45">
            <v>2444</v>
          </cell>
          <cell r="J45">
            <v>149679</v>
          </cell>
          <cell r="K45">
            <v>296915</v>
          </cell>
          <cell r="L45">
            <v>446594</v>
          </cell>
          <cell r="M45">
            <v>1380</v>
          </cell>
          <cell r="N45">
            <v>3997</v>
          </cell>
          <cell r="O45">
            <v>478</v>
          </cell>
          <cell r="P45">
            <v>4475</v>
          </cell>
          <cell r="Q45">
            <v>240</v>
          </cell>
          <cell r="R45">
            <v>1780</v>
          </cell>
          <cell r="S45">
            <v>17</v>
          </cell>
          <cell r="T45">
            <v>1797</v>
          </cell>
          <cell r="U45">
            <v>1635</v>
          </cell>
          <cell r="V45">
            <v>286</v>
          </cell>
          <cell r="W45">
            <v>8</v>
          </cell>
          <cell r="X45">
            <v>294</v>
          </cell>
          <cell r="Y45">
            <v>3549</v>
          </cell>
          <cell r="AA45">
            <v>27942</v>
          </cell>
          <cell r="AC45">
            <v>50287</v>
          </cell>
          <cell r="AD45">
            <v>99754</v>
          </cell>
          <cell r="AE45">
            <v>150041</v>
          </cell>
          <cell r="AF45">
            <v>569</v>
          </cell>
          <cell r="AG45">
            <v>99392</v>
          </cell>
          <cell r="AH45">
            <v>197161</v>
          </cell>
          <cell r="AI45">
            <v>296553</v>
          </cell>
          <cell r="AJ45">
            <v>811</v>
          </cell>
          <cell r="AL45">
            <v>125466</v>
          </cell>
          <cell r="AM45">
            <v>0</v>
          </cell>
          <cell r="AN45">
            <v>125466</v>
          </cell>
          <cell r="AO45">
            <v>150041</v>
          </cell>
          <cell r="AP45">
            <v>569</v>
          </cell>
          <cell r="AQ45">
            <v>0</v>
          </cell>
          <cell r="AR45">
            <v>0</v>
          </cell>
          <cell r="AS45">
            <v>150041</v>
          </cell>
          <cell r="AT45">
            <v>569</v>
          </cell>
          <cell r="AU45">
            <v>296553</v>
          </cell>
          <cell r="AV45">
            <v>811</v>
          </cell>
          <cell r="AW45">
            <v>0</v>
          </cell>
          <cell r="AX45">
            <v>0</v>
          </cell>
          <cell r="AY45">
            <v>296553</v>
          </cell>
          <cell r="AZ45">
            <v>811</v>
          </cell>
        </row>
        <row r="46">
          <cell r="F46" t="str">
            <v>150D</v>
          </cell>
          <cell r="G46">
            <v>13813</v>
          </cell>
          <cell r="H46">
            <v>828780</v>
          </cell>
          <cell r="I46">
            <v>269</v>
          </cell>
          <cell r="J46">
            <v>16479</v>
          </cell>
          <cell r="K46">
            <v>32688</v>
          </cell>
          <cell r="L46">
            <v>49167</v>
          </cell>
          <cell r="M46">
            <v>152</v>
          </cell>
          <cell r="N46">
            <v>440</v>
          </cell>
          <cell r="O46">
            <v>53</v>
          </cell>
          <cell r="P46">
            <v>493</v>
          </cell>
          <cell r="Q46">
            <v>26</v>
          </cell>
          <cell r="R46">
            <v>196</v>
          </cell>
          <cell r="S46">
            <v>2</v>
          </cell>
          <cell r="T46">
            <v>198</v>
          </cell>
          <cell r="U46">
            <v>180</v>
          </cell>
          <cell r="V46">
            <v>32</v>
          </cell>
          <cell r="W46">
            <v>1</v>
          </cell>
          <cell r="X46">
            <v>33</v>
          </cell>
          <cell r="Y46">
            <v>391</v>
          </cell>
          <cell r="AA46">
            <v>3076</v>
          </cell>
          <cell r="AC46">
            <v>5536</v>
          </cell>
          <cell r="AD46">
            <v>10982</v>
          </cell>
          <cell r="AE46">
            <v>16518</v>
          </cell>
          <cell r="AF46">
            <v>63</v>
          </cell>
          <cell r="AG46">
            <v>10942</v>
          </cell>
          <cell r="AH46">
            <v>21706</v>
          </cell>
          <cell r="AI46">
            <v>32648</v>
          </cell>
          <cell r="AJ46">
            <v>89</v>
          </cell>
          <cell r="AL46">
            <v>13813</v>
          </cell>
          <cell r="AM46">
            <v>1030</v>
          </cell>
          <cell r="AN46">
            <v>12783</v>
          </cell>
          <cell r="AO46">
            <v>16518</v>
          </cell>
          <cell r="AP46">
            <v>63</v>
          </cell>
          <cell r="AQ46">
            <v>1232</v>
          </cell>
          <cell r="AR46">
            <v>5</v>
          </cell>
          <cell r="AS46">
            <v>15286</v>
          </cell>
          <cell r="AT46">
            <v>58</v>
          </cell>
          <cell r="AU46">
            <v>32648</v>
          </cell>
          <cell r="AV46">
            <v>89</v>
          </cell>
          <cell r="AW46">
            <v>2434</v>
          </cell>
          <cell r="AX46">
            <v>7</v>
          </cell>
          <cell r="AY46">
            <v>30214</v>
          </cell>
          <cell r="AZ46">
            <v>82</v>
          </cell>
        </row>
        <row r="47">
          <cell r="F47" t="str">
            <v>180B</v>
          </cell>
          <cell r="G47">
            <v>161726</v>
          </cell>
          <cell r="H47">
            <v>8086300</v>
          </cell>
          <cell r="I47">
            <v>3150</v>
          </cell>
          <cell r="J47">
            <v>192937</v>
          </cell>
          <cell r="K47">
            <v>318937</v>
          </cell>
          <cell r="L47">
            <v>511874</v>
          </cell>
          <cell r="M47">
            <v>1581</v>
          </cell>
          <cell r="N47">
            <v>5152</v>
          </cell>
          <cell r="O47">
            <v>514</v>
          </cell>
          <cell r="P47">
            <v>5666</v>
          </cell>
          <cell r="Q47">
            <v>304</v>
          </cell>
          <cell r="R47">
            <v>2295</v>
          </cell>
          <cell r="S47">
            <v>18</v>
          </cell>
          <cell r="T47">
            <v>2313</v>
          </cell>
          <cell r="U47">
            <v>2105</v>
          </cell>
          <cell r="V47">
            <v>369</v>
          </cell>
          <cell r="W47">
            <v>8</v>
          </cell>
          <cell r="X47">
            <v>377</v>
          </cell>
          <cell r="Y47">
            <v>4367</v>
          </cell>
          <cell r="AA47">
            <v>30014</v>
          </cell>
          <cell r="AC47">
            <v>64820</v>
          </cell>
          <cell r="AD47">
            <v>107152</v>
          </cell>
          <cell r="AE47">
            <v>171972</v>
          </cell>
          <cell r="AF47">
            <v>652</v>
          </cell>
          <cell r="AG47">
            <v>128117</v>
          </cell>
          <cell r="AH47">
            <v>211785</v>
          </cell>
          <cell r="AI47">
            <v>339902</v>
          </cell>
          <cell r="AJ47">
            <v>929</v>
          </cell>
          <cell r="AL47">
            <v>161491</v>
          </cell>
          <cell r="AM47">
            <v>5495</v>
          </cell>
          <cell r="AN47">
            <v>155996</v>
          </cell>
          <cell r="AO47">
            <v>171972</v>
          </cell>
          <cell r="AP47">
            <v>652</v>
          </cell>
          <cell r="AQ47">
            <v>5852</v>
          </cell>
          <cell r="AR47">
            <v>22</v>
          </cell>
          <cell r="AS47">
            <v>166120</v>
          </cell>
          <cell r="AT47">
            <v>630</v>
          </cell>
          <cell r="AU47">
            <v>339902</v>
          </cell>
          <cell r="AV47">
            <v>929</v>
          </cell>
          <cell r="AW47">
            <v>11566</v>
          </cell>
          <cell r="AX47">
            <v>32</v>
          </cell>
          <cell r="AY47">
            <v>328336</v>
          </cell>
          <cell r="AZ47">
            <v>897</v>
          </cell>
        </row>
        <row r="48">
          <cell r="F48" t="str">
            <v>180BE</v>
          </cell>
          <cell r="G48">
            <v>3004</v>
          </cell>
          <cell r="H48">
            <v>150200</v>
          </cell>
          <cell r="I48">
            <v>59</v>
          </cell>
          <cell r="J48">
            <v>3584</v>
          </cell>
          <cell r="K48">
            <v>5924</v>
          </cell>
          <cell r="L48">
            <v>9508</v>
          </cell>
          <cell r="M48">
            <v>29</v>
          </cell>
          <cell r="N48">
            <v>96</v>
          </cell>
          <cell r="O48">
            <v>10</v>
          </cell>
          <cell r="P48">
            <v>106</v>
          </cell>
          <cell r="Q48">
            <v>6</v>
          </cell>
          <cell r="R48">
            <v>43</v>
          </cell>
          <cell r="S48">
            <v>0</v>
          </cell>
          <cell r="T48">
            <v>43</v>
          </cell>
          <cell r="U48">
            <v>39</v>
          </cell>
          <cell r="V48">
            <v>7</v>
          </cell>
          <cell r="W48">
            <v>0</v>
          </cell>
          <cell r="X48">
            <v>7</v>
          </cell>
          <cell r="Y48">
            <v>81</v>
          </cell>
          <cell r="AA48">
            <v>558</v>
          </cell>
          <cell r="AC48">
            <v>1204</v>
          </cell>
          <cell r="AD48">
            <v>1990</v>
          </cell>
          <cell r="AE48">
            <v>3194</v>
          </cell>
          <cell r="AF48">
            <v>12</v>
          </cell>
          <cell r="AG48">
            <v>2380</v>
          </cell>
          <cell r="AH48">
            <v>3934</v>
          </cell>
          <cell r="AI48">
            <v>6314</v>
          </cell>
          <cell r="AJ48">
            <v>16</v>
          </cell>
          <cell r="AL48">
            <v>3004</v>
          </cell>
          <cell r="AM48">
            <v>0</v>
          </cell>
          <cell r="AN48">
            <v>3004</v>
          </cell>
          <cell r="AO48">
            <v>3194</v>
          </cell>
          <cell r="AP48">
            <v>12</v>
          </cell>
          <cell r="AQ48">
            <v>0</v>
          </cell>
          <cell r="AR48">
            <v>0</v>
          </cell>
          <cell r="AS48">
            <v>3194</v>
          </cell>
          <cell r="AT48">
            <v>12</v>
          </cell>
          <cell r="AU48">
            <v>6314</v>
          </cell>
          <cell r="AV48">
            <v>16</v>
          </cell>
          <cell r="AW48">
            <v>0</v>
          </cell>
          <cell r="AX48">
            <v>0</v>
          </cell>
          <cell r="AY48">
            <v>6314</v>
          </cell>
          <cell r="AZ48">
            <v>16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F51" t="str">
            <v>225B</v>
          </cell>
          <cell r="G51">
            <v>537980</v>
          </cell>
          <cell r="H51">
            <v>21519200</v>
          </cell>
          <cell r="I51">
            <v>10479</v>
          </cell>
          <cell r="J51">
            <v>641803</v>
          </cell>
          <cell r="K51">
            <v>848753</v>
          </cell>
          <cell r="L51">
            <v>1490556</v>
          </cell>
          <cell r="M51">
            <v>4605</v>
          </cell>
          <cell r="N51">
            <v>17137</v>
          </cell>
          <cell r="O51">
            <v>1367</v>
          </cell>
          <cell r="P51">
            <v>18504</v>
          </cell>
          <cell r="Q51">
            <v>991</v>
          </cell>
          <cell r="R51">
            <v>7634</v>
          </cell>
          <cell r="S51">
            <v>47</v>
          </cell>
          <cell r="T51">
            <v>7681</v>
          </cell>
          <cell r="U51">
            <v>6989</v>
          </cell>
          <cell r="V51">
            <v>1228</v>
          </cell>
          <cell r="W51">
            <v>22</v>
          </cell>
          <cell r="X51">
            <v>1250</v>
          </cell>
          <cell r="Y51">
            <v>13835</v>
          </cell>
          <cell r="AA51">
            <v>79874</v>
          </cell>
          <cell r="AC51">
            <v>215625</v>
          </cell>
          <cell r="AD51">
            <v>285153</v>
          </cell>
          <cell r="AE51">
            <v>500778</v>
          </cell>
          <cell r="AF51">
            <v>1898</v>
          </cell>
          <cell r="AG51">
            <v>426179</v>
          </cell>
          <cell r="AH51">
            <v>563600</v>
          </cell>
          <cell r="AI51">
            <v>989779</v>
          </cell>
          <cell r="AJ51">
            <v>2707</v>
          </cell>
          <cell r="AL51">
            <v>536498</v>
          </cell>
          <cell r="AM51">
            <v>17028</v>
          </cell>
          <cell r="AN51">
            <v>519470</v>
          </cell>
          <cell r="AO51">
            <v>500778</v>
          </cell>
          <cell r="AP51">
            <v>1898</v>
          </cell>
          <cell r="AQ51">
            <v>15894</v>
          </cell>
          <cell r="AR51">
            <v>60</v>
          </cell>
          <cell r="AS51">
            <v>484884</v>
          </cell>
          <cell r="AT51">
            <v>1838</v>
          </cell>
          <cell r="AU51">
            <v>989779</v>
          </cell>
          <cell r="AV51">
            <v>2707</v>
          </cell>
          <cell r="AW51">
            <v>31415</v>
          </cell>
          <cell r="AX51">
            <v>86</v>
          </cell>
          <cell r="AY51">
            <v>958364</v>
          </cell>
          <cell r="AZ51">
            <v>2621</v>
          </cell>
        </row>
        <row r="52">
          <cell r="F52" t="str">
            <v>225BE</v>
          </cell>
          <cell r="G52">
            <v>16939</v>
          </cell>
          <cell r="H52">
            <v>677560</v>
          </cell>
          <cell r="I52">
            <v>330</v>
          </cell>
          <cell r="J52">
            <v>20208</v>
          </cell>
          <cell r="K52">
            <v>26724</v>
          </cell>
          <cell r="L52">
            <v>46932</v>
          </cell>
          <cell r="M52">
            <v>145</v>
          </cell>
          <cell r="N52">
            <v>540</v>
          </cell>
          <cell r="O52">
            <v>43</v>
          </cell>
          <cell r="P52">
            <v>583</v>
          </cell>
          <cell r="Q52">
            <v>31</v>
          </cell>
          <cell r="R52">
            <v>240</v>
          </cell>
          <cell r="S52">
            <v>1</v>
          </cell>
          <cell r="T52">
            <v>241</v>
          </cell>
          <cell r="U52">
            <v>219</v>
          </cell>
          <cell r="V52">
            <v>39</v>
          </cell>
          <cell r="W52">
            <v>1</v>
          </cell>
          <cell r="X52">
            <v>40</v>
          </cell>
          <cell r="Y52">
            <v>435</v>
          </cell>
          <cell r="AA52">
            <v>2515</v>
          </cell>
          <cell r="AC52">
            <v>6789</v>
          </cell>
          <cell r="AD52">
            <v>8978</v>
          </cell>
          <cell r="AE52">
            <v>15767</v>
          </cell>
          <cell r="AF52">
            <v>60</v>
          </cell>
          <cell r="AG52">
            <v>13419</v>
          </cell>
          <cell r="AH52">
            <v>17746</v>
          </cell>
          <cell r="AI52">
            <v>31165</v>
          </cell>
          <cell r="AJ52">
            <v>85</v>
          </cell>
          <cell r="AL52">
            <v>16939</v>
          </cell>
          <cell r="AM52">
            <v>0</v>
          </cell>
          <cell r="AN52">
            <v>16939</v>
          </cell>
          <cell r="AO52">
            <v>15767</v>
          </cell>
          <cell r="AP52">
            <v>60</v>
          </cell>
          <cell r="AQ52">
            <v>0</v>
          </cell>
          <cell r="AR52">
            <v>0</v>
          </cell>
          <cell r="AS52">
            <v>15767</v>
          </cell>
          <cell r="AT52">
            <v>60</v>
          </cell>
          <cell r="AU52">
            <v>31165</v>
          </cell>
          <cell r="AV52">
            <v>85</v>
          </cell>
          <cell r="AW52">
            <v>0</v>
          </cell>
          <cell r="AX52">
            <v>0</v>
          </cell>
          <cell r="AY52">
            <v>31165</v>
          </cell>
          <cell r="AZ52">
            <v>85</v>
          </cell>
        </row>
        <row r="53">
          <cell r="F53" t="str">
            <v>225C</v>
          </cell>
          <cell r="G53">
            <v>38830</v>
          </cell>
          <cell r="H53">
            <v>1553200</v>
          </cell>
          <cell r="I53">
            <v>756</v>
          </cell>
          <cell r="J53">
            <v>46324</v>
          </cell>
          <cell r="K53">
            <v>61261</v>
          </cell>
          <cell r="L53">
            <v>107585</v>
          </cell>
          <cell r="M53">
            <v>332</v>
          </cell>
          <cell r="N53">
            <v>1237</v>
          </cell>
          <cell r="O53">
            <v>99</v>
          </cell>
          <cell r="P53">
            <v>1336</v>
          </cell>
          <cell r="Q53">
            <v>72</v>
          </cell>
          <cell r="R53">
            <v>551</v>
          </cell>
          <cell r="S53">
            <v>3</v>
          </cell>
          <cell r="T53">
            <v>554</v>
          </cell>
          <cell r="U53">
            <v>504</v>
          </cell>
          <cell r="V53">
            <v>89</v>
          </cell>
          <cell r="W53">
            <v>2</v>
          </cell>
          <cell r="X53">
            <v>91</v>
          </cell>
          <cell r="Y53">
            <v>999</v>
          </cell>
          <cell r="AA53">
            <v>5765</v>
          </cell>
          <cell r="AC53">
            <v>15563</v>
          </cell>
          <cell r="AD53">
            <v>20582</v>
          </cell>
          <cell r="AE53">
            <v>36145</v>
          </cell>
          <cell r="AF53">
            <v>137</v>
          </cell>
          <cell r="AG53">
            <v>30760</v>
          </cell>
          <cell r="AH53">
            <v>40679</v>
          </cell>
          <cell r="AI53">
            <v>71439</v>
          </cell>
          <cell r="AJ53">
            <v>195</v>
          </cell>
          <cell r="AL53">
            <v>38830</v>
          </cell>
          <cell r="AM53">
            <v>2002</v>
          </cell>
          <cell r="AN53">
            <v>36828</v>
          </cell>
          <cell r="AO53">
            <v>36145</v>
          </cell>
          <cell r="AP53">
            <v>137</v>
          </cell>
          <cell r="AQ53">
            <v>1864</v>
          </cell>
          <cell r="AR53">
            <v>7</v>
          </cell>
          <cell r="AS53">
            <v>34281</v>
          </cell>
          <cell r="AT53">
            <v>130</v>
          </cell>
          <cell r="AU53">
            <v>71439</v>
          </cell>
          <cell r="AV53">
            <v>195</v>
          </cell>
          <cell r="AW53">
            <v>3683</v>
          </cell>
          <cell r="AX53">
            <v>10</v>
          </cell>
          <cell r="AY53">
            <v>67756</v>
          </cell>
          <cell r="AZ53">
            <v>185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F55" t="str">
            <v>300B</v>
          </cell>
          <cell r="G55">
            <v>682598</v>
          </cell>
          <cell r="H55">
            <v>20477940</v>
          </cell>
          <cell r="I55">
            <v>13295</v>
          </cell>
          <cell r="J55">
            <v>814331</v>
          </cell>
          <cell r="K55">
            <v>807684</v>
          </cell>
          <cell r="L55">
            <v>1622015</v>
          </cell>
          <cell r="M55">
            <v>5011</v>
          </cell>
          <cell r="N55">
            <v>21744</v>
          </cell>
          <cell r="O55">
            <v>1301</v>
          </cell>
          <cell r="P55">
            <v>23045</v>
          </cell>
          <cell r="Q55">
            <v>1235</v>
          </cell>
          <cell r="R55">
            <v>9686</v>
          </cell>
          <cell r="S55">
            <v>45</v>
          </cell>
          <cell r="T55">
            <v>9731</v>
          </cell>
          <cell r="U55">
            <v>8854</v>
          </cell>
          <cell r="V55">
            <v>1559</v>
          </cell>
          <cell r="W55">
            <v>21</v>
          </cell>
          <cell r="X55">
            <v>1580</v>
          </cell>
          <cell r="Y55">
            <v>16680</v>
          </cell>
          <cell r="AA55">
            <v>76009</v>
          </cell>
          <cell r="AC55">
            <v>273588</v>
          </cell>
          <cell r="AD55">
            <v>271355</v>
          </cell>
          <cell r="AE55">
            <v>544943</v>
          </cell>
          <cell r="AF55">
            <v>2065</v>
          </cell>
          <cell r="AG55">
            <v>540743</v>
          </cell>
          <cell r="AH55">
            <v>536329</v>
          </cell>
          <cell r="AI55">
            <v>1077072</v>
          </cell>
          <cell r="AJ55">
            <v>2945</v>
          </cell>
          <cell r="AL55">
            <v>690870</v>
          </cell>
          <cell r="AM55">
            <v>39303</v>
          </cell>
          <cell r="AN55">
            <v>651567</v>
          </cell>
          <cell r="AO55">
            <v>544943</v>
          </cell>
          <cell r="AP55">
            <v>2065</v>
          </cell>
          <cell r="AQ55">
            <v>31001</v>
          </cell>
          <cell r="AR55">
            <v>117</v>
          </cell>
          <cell r="AS55">
            <v>513942</v>
          </cell>
          <cell r="AT55">
            <v>1948</v>
          </cell>
          <cell r="AU55">
            <v>1077072</v>
          </cell>
          <cell r="AV55">
            <v>2945</v>
          </cell>
          <cell r="AW55">
            <v>61274</v>
          </cell>
          <cell r="AX55">
            <v>168</v>
          </cell>
          <cell r="AY55">
            <v>1015798</v>
          </cell>
          <cell r="AZ55">
            <v>2777</v>
          </cell>
        </row>
        <row r="56">
          <cell r="F56" t="str">
            <v>300BE</v>
          </cell>
          <cell r="G56">
            <v>559306</v>
          </cell>
          <cell r="H56">
            <v>16779180</v>
          </cell>
          <cell r="I56">
            <v>10894</v>
          </cell>
          <cell r="J56">
            <v>667245</v>
          </cell>
          <cell r="K56">
            <v>661798</v>
          </cell>
          <cell r="L56">
            <v>1329043</v>
          </cell>
          <cell r="M56">
            <v>4106</v>
          </cell>
          <cell r="N56">
            <v>17817</v>
          </cell>
          <cell r="O56">
            <v>1066</v>
          </cell>
          <cell r="P56">
            <v>18883</v>
          </cell>
          <cell r="Q56">
            <v>1012</v>
          </cell>
          <cell r="R56">
            <v>7936</v>
          </cell>
          <cell r="S56">
            <v>37</v>
          </cell>
          <cell r="T56">
            <v>7973</v>
          </cell>
          <cell r="U56">
            <v>7255</v>
          </cell>
          <cell r="V56">
            <v>1277</v>
          </cell>
          <cell r="W56">
            <v>17</v>
          </cell>
          <cell r="X56">
            <v>1294</v>
          </cell>
          <cell r="Y56">
            <v>13667</v>
          </cell>
          <cell r="AA56">
            <v>62280</v>
          </cell>
          <cell r="AC56">
            <v>224172</v>
          </cell>
          <cell r="AD56">
            <v>222342</v>
          </cell>
          <cell r="AE56">
            <v>446514</v>
          </cell>
          <cell r="AF56">
            <v>1692</v>
          </cell>
          <cell r="AG56">
            <v>443073</v>
          </cell>
          <cell r="AH56">
            <v>439456</v>
          </cell>
          <cell r="AI56">
            <v>882529</v>
          </cell>
          <cell r="AJ56">
            <v>2413</v>
          </cell>
          <cell r="AL56">
            <v>559306</v>
          </cell>
          <cell r="AM56">
            <v>0</v>
          </cell>
          <cell r="AN56">
            <v>559306</v>
          </cell>
          <cell r="AO56">
            <v>446514</v>
          </cell>
          <cell r="AP56">
            <v>1692</v>
          </cell>
          <cell r="AQ56">
            <v>0</v>
          </cell>
          <cell r="AR56">
            <v>0</v>
          </cell>
          <cell r="AS56">
            <v>446514</v>
          </cell>
          <cell r="AT56">
            <v>1692</v>
          </cell>
          <cell r="AU56">
            <v>882529</v>
          </cell>
          <cell r="AV56">
            <v>2413</v>
          </cell>
          <cell r="AW56">
            <v>0</v>
          </cell>
          <cell r="AX56">
            <v>0</v>
          </cell>
          <cell r="AY56">
            <v>882529</v>
          </cell>
          <cell r="AZ56">
            <v>2413</v>
          </cell>
        </row>
        <row r="57">
          <cell r="F57" t="str">
            <v>300C</v>
          </cell>
          <cell r="G57">
            <v>69498</v>
          </cell>
          <cell r="H57">
            <v>2084940</v>
          </cell>
          <cell r="I57">
            <v>1354</v>
          </cell>
          <cell r="J57">
            <v>82910</v>
          </cell>
          <cell r="K57">
            <v>82233</v>
          </cell>
          <cell r="L57">
            <v>165143</v>
          </cell>
          <cell r="M57">
            <v>510</v>
          </cell>
          <cell r="N57">
            <v>2214</v>
          </cell>
          <cell r="O57">
            <v>132</v>
          </cell>
          <cell r="P57">
            <v>2346</v>
          </cell>
          <cell r="Q57">
            <v>126</v>
          </cell>
          <cell r="R57">
            <v>986</v>
          </cell>
          <cell r="S57">
            <v>5</v>
          </cell>
          <cell r="T57">
            <v>991</v>
          </cell>
          <cell r="U57">
            <v>902</v>
          </cell>
          <cell r="V57">
            <v>159</v>
          </cell>
          <cell r="W57">
            <v>2</v>
          </cell>
          <cell r="X57">
            <v>161</v>
          </cell>
          <cell r="Y57">
            <v>1699</v>
          </cell>
          <cell r="AA57">
            <v>7739</v>
          </cell>
          <cell r="AC57">
            <v>27855</v>
          </cell>
          <cell r="AD57">
            <v>27628</v>
          </cell>
          <cell r="AE57">
            <v>55483</v>
          </cell>
          <cell r="AF57">
            <v>210</v>
          </cell>
          <cell r="AG57">
            <v>55055</v>
          </cell>
          <cell r="AH57">
            <v>54606</v>
          </cell>
          <cell r="AI57">
            <v>109661</v>
          </cell>
          <cell r="AJ57">
            <v>300</v>
          </cell>
          <cell r="AL57">
            <v>73089</v>
          </cell>
          <cell r="AM57">
            <v>29800</v>
          </cell>
          <cell r="AN57">
            <v>43289</v>
          </cell>
          <cell r="AO57">
            <v>55483</v>
          </cell>
          <cell r="AP57">
            <v>210</v>
          </cell>
          <cell r="AQ57">
            <v>22622</v>
          </cell>
          <cell r="AR57">
            <v>86</v>
          </cell>
          <cell r="AS57">
            <v>32861</v>
          </cell>
          <cell r="AT57">
            <v>124</v>
          </cell>
          <cell r="AU57">
            <v>109661</v>
          </cell>
          <cell r="AV57">
            <v>300</v>
          </cell>
          <cell r="AW57">
            <v>44711</v>
          </cell>
          <cell r="AX57">
            <v>122</v>
          </cell>
          <cell r="AY57">
            <v>64950</v>
          </cell>
          <cell r="AZ57">
            <v>178</v>
          </cell>
        </row>
        <row r="58">
          <cell r="F58" t="str">
            <v>300CE</v>
          </cell>
          <cell r="G58">
            <v>730114</v>
          </cell>
          <cell r="H58">
            <v>21903420</v>
          </cell>
          <cell r="I58">
            <v>14221</v>
          </cell>
          <cell r="J58">
            <v>871017</v>
          </cell>
          <cell r="K58">
            <v>863907</v>
          </cell>
          <cell r="L58">
            <v>1734924</v>
          </cell>
          <cell r="M58">
            <v>5360</v>
          </cell>
          <cell r="N58">
            <v>23258</v>
          </cell>
          <cell r="O58">
            <v>1391</v>
          </cell>
          <cell r="P58">
            <v>24649</v>
          </cell>
          <cell r="Q58">
            <v>1321</v>
          </cell>
          <cell r="R58">
            <v>10360</v>
          </cell>
          <cell r="S58">
            <v>48</v>
          </cell>
          <cell r="T58">
            <v>10408</v>
          </cell>
          <cell r="U58">
            <v>9470</v>
          </cell>
          <cell r="V58">
            <v>1667</v>
          </cell>
          <cell r="W58">
            <v>22</v>
          </cell>
          <cell r="X58">
            <v>1689</v>
          </cell>
          <cell r="Y58">
            <v>17840</v>
          </cell>
          <cell r="AA58">
            <v>81300</v>
          </cell>
          <cell r="AC58">
            <v>292633</v>
          </cell>
          <cell r="AD58">
            <v>290244</v>
          </cell>
          <cell r="AE58">
            <v>582877</v>
          </cell>
          <cell r="AF58">
            <v>2209</v>
          </cell>
          <cell r="AG58">
            <v>578384</v>
          </cell>
          <cell r="AH58">
            <v>573663</v>
          </cell>
          <cell r="AI58">
            <v>1152047</v>
          </cell>
          <cell r="AJ58">
            <v>3150</v>
          </cell>
          <cell r="AL58">
            <v>730114</v>
          </cell>
          <cell r="AM58">
            <v>0</v>
          </cell>
          <cell r="AN58">
            <v>730114</v>
          </cell>
          <cell r="AO58">
            <v>582877</v>
          </cell>
          <cell r="AP58">
            <v>2209</v>
          </cell>
          <cell r="AQ58">
            <v>0</v>
          </cell>
          <cell r="AR58">
            <v>0</v>
          </cell>
          <cell r="AS58">
            <v>582877</v>
          </cell>
          <cell r="AT58">
            <v>2209</v>
          </cell>
          <cell r="AU58">
            <v>1152047</v>
          </cell>
          <cell r="AV58">
            <v>3150</v>
          </cell>
          <cell r="AW58">
            <v>0</v>
          </cell>
          <cell r="AX58">
            <v>0</v>
          </cell>
          <cell r="AY58">
            <v>1152047</v>
          </cell>
          <cell r="AZ58">
            <v>3150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AA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F64" t="str">
            <v>450B</v>
          </cell>
          <cell r="G64">
            <v>1173972</v>
          </cell>
          <cell r="H64">
            <v>23479440</v>
          </cell>
          <cell r="I64">
            <v>22866</v>
          </cell>
          <cell r="J64">
            <v>1400534</v>
          </cell>
          <cell r="K64">
            <v>926068</v>
          </cell>
          <cell r="L64">
            <v>2326602</v>
          </cell>
          <cell r="M64">
            <v>7187</v>
          </cell>
          <cell r="N64">
            <v>37397</v>
          </cell>
          <cell r="O64">
            <v>1491</v>
          </cell>
          <cell r="P64">
            <v>38888</v>
          </cell>
          <cell r="Q64">
            <v>2084</v>
          </cell>
          <cell r="R64">
            <v>16658</v>
          </cell>
          <cell r="S64">
            <v>52</v>
          </cell>
          <cell r="T64">
            <v>16710</v>
          </cell>
          <cell r="U64">
            <v>15205</v>
          </cell>
          <cell r="V64">
            <v>2681</v>
          </cell>
          <cell r="W64">
            <v>24</v>
          </cell>
          <cell r="X64">
            <v>2705</v>
          </cell>
          <cell r="Y64">
            <v>27181</v>
          </cell>
          <cell r="AA64">
            <v>87150</v>
          </cell>
          <cell r="AC64">
            <v>470533</v>
          </cell>
          <cell r="AD64">
            <v>311128</v>
          </cell>
          <cell r="AE64">
            <v>781661</v>
          </cell>
          <cell r="AF64">
            <v>2963</v>
          </cell>
          <cell r="AG64">
            <v>930001</v>
          </cell>
          <cell r="AH64">
            <v>614940</v>
          </cell>
          <cell r="AI64">
            <v>1544941</v>
          </cell>
          <cell r="AJ64">
            <v>4225</v>
          </cell>
          <cell r="AL64">
            <v>1171271</v>
          </cell>
          <cell r="AM64">
            <v>43328</v>
          </cell>
          <cell r="AN64">
            <v>1127943</v>
          </cell>
          <cell r="AO64">
            <v>781661</v>
          </cell>
          <cell r="AP64">
            <v>2963</v>
          </cell>
          <cell r="AQ64">
            <v>28915</v>
          </cell>
          <cell r="AR64">
            <v>110</v>
          </cell>
          <cell r="AS64">
            <v>752746</v>
          </cell>
          <cell r="AT64">
            <v>2853</v>
          </cell>
          <cell r="AU64">
            <v>1544941</v>
          </cell>
          <cell r="AV64">
            <v>4225</v>
          </cell>
          <cell r="AW64">
            <v>57151</v>
          </cell>
          <cell r="AX64">
            <v>156</v>
          </cell>
          <cell r="AY64">
            <v>1487790</v>
          </cell>
          <cell r="AZ64">
            <v>4069</v>
          </cell>
        </row>
        <row r="65">
          <cell r="F65" t="str">
            <v>450BE</v>
          </cell>
          <cell r="G65">
            <v>132446</v>
          </cell>
          <cell r="H65">
            <v>2648920</v>
          </cell>
          <cell r="I65">
            <v>2580</v>
          </cell>
          <cell r="J65">
            <v>158006</v>
          </cell>
          <cell r="K65">
            <v>104478</v>
          </cell>
          <cell r="L65">
            <v>262484</v>
          </cell>
          <cell r="M65">
            <v>811</v>
          </cell>
          <cell r="N65">
            <v>4219</v>
          </cell>
          <cell r="O65">
            <v>168</v>
          </cell>
          <cell r="P65">
            <v>4387</v>
          </cell>
          <cell r="Q65">
            <v>235</v>
          </cell>
          <cell r="R65">
            <v>1879</v>
          </cell>
          <cell r="S65">
            <v>6</v>
          </cell>
          <cell r="T65">
            <v>1885</v>
          </cell>
          <cell r="U65">
            <v>1715</v>
          </cell>
          <cell r="V65">
            <v>302</v>
          </cell>
          <cell r="W65">
            <v>3</v>
          </cell>
          <cell r="X65">
            <v>305</v>
          </cell>
          <cell r="Y65">
            <v>3066</v>
          </cell>
          <cell r="AA65">
            <v>9832</v>
          </cell>
          <cell r="AC65">
            <v>53085</v>
          </cell>
          <cell r="AD65">
            <v>35101</v>
          </cell>
          <cell r="AE65">
            <v>88186</v>
          </cell>
          <cell r="AF65">
            <v>334</v>
          </cell>
          <cell r="AG65">
            <v>104921</v>
          </cell>
          <cell r="AH65">
            <v>69377</v>
          </cell>
          <cell r="AI65">
            <v>174298</v>
          </cell>
          <cell r="AJ65">
            <v>476</v>
          </cell>
          <cell r="AL65">
            <v>132446</v>
          </cell>
          <cell r="AM65">
            <v>0</v>
          </cell>
          <cell r="AN65">
            <v>132446</v>
          </cell>
          <cell r="AO65">
            <v>88186</v>
          </cell>
          <cell r="AP65">
            <v>334</v>
          </cell>
          <cell r="AQ65">
            <v>0</v>
          </cell>
          <cell r="AR65">
            <v>0</v>
          </cell>
          <cell r="AS65">
            <v>88186</v>
          </cell>
          <cell r="AT65">
            <v>334</v>
          </cell>
          <cell r="AU65">
            <v>174298</v>
          </cell>
          <cell r="AV65">
            <v>476</v>
          </cell>
          <cell r="AW65">
            <v>0</v>
          </cell>
          <cell r="AX65">
            <v>0</v>
          </cell>
          <cell r="AY65">
            <v>174298</v>
          </cell>
          <cell r="AZ65">
            <v>476</v>
          </cell>
        </row>
        <row r="66">
          <cell r="F66" t="str">
            <v>450C</v>
          </cell>
          <cell r="G66">
            <v>389235</v>
          </cell>
          <cell r="H66">
            <v>7784700</v>
          </cell>
          <cell r="I66">
            <v>7581</v>
          </cell>
          <cell r="J66">
            <v>464352</v>
          </cell>
          <cell r="K66">
            <v>307041</v>
          </cell>
          <cell r="L66">
            <v>771393</v>
          </cell>
          <cell r="M66">
            <v>2383</v>
          </cell>
          <cell r="N66">
            <v>12399</v>
          </cell>
          <cell r="O66">
            <v>494</v>
          </cell>
          <cell r="P66">
            <v>12893</v>
          </cell>
          <cell r="Q66">
            <v>691</v>
          </cell>
          <cell r="R66">
            <v>5523</v>
          </cell>
          <cell r="S66">
            <v>17</v>
          </cell>
          <cell r="T66">
            <v>5540</v>
          </cell>
          <cell r="U66">
            <v>5041</v>
          </cell>
          <cell r="V66">
            <v>889</v>
          </cell>
          <cell r="W66">
            <v>8</v>
          </cell>
          <cell r="X66">
            <v>897</v>
          </cell>
          <cell r="Y66">
            <v>9012</v>
          </cell>
          <cell r="AA66">
            <v>28895</v>
          </cell>
          <cell r="AC66">
            <v>156007</v>
          </cell>
          <cell r="AD66">
            <v>103156</v>
          </cell>
          <cell r="AE66">
            <v>259163</v>
          </cell>
          <cell r="AF66">
            <v>982</v>
          </cell>
          <cell r="AG66">
            <v>308345</v>
          </cell>
          <cell r="AH66">
            <v>203886</v>
          </cell>
          <cell r="AI66">
            <v>512231</v>
          </cell>
          <cell r="AJ66">
            <v>1401</v>
          </cell>
          <cell r="AL66">
            <v>387873</v>
          </cell>
          <cell r="AM66">
            <v>17073</v>
          </cell>
          <cell r="AN66">
            <v>370800</v>
          </cell>
          <cell r="AO66">
            <v>259163</v>
          </cell>
          <cell r="AP66">
            <v>982</v>
          </cell>
          <cell r="AQ66">
            <v>11408</v>
          </cell>
          <cell r="AR66">
            <v>43</v>
          </cell>
          <cell r="AS66">
            <v>247755</v>
          </cell>
          <cell r="AT66">
            <v>939</v>
          </cell>
          <cell r="AU66">
            <v>512231</v>
          </cell>
          <cell r="AV66">
            <v>1401</v>
          </cell>
          <cell r="AW66">
            <v>22547</v>
          </cell>
          <cell r="AX66">
            <v>62</v>
          </cell>
          <cell r="AY66">
            <v>489684</v>
          </cell>
          <cell r="AZ66">
            <v>1339</v>
          </cell>
        </row>
        <row r="67">
          <cell r="F67" t="str">
            <v>450CE</v>
          </cell>
          <cell r="G67">
            <v>39759</v>
          </cell>
          <cell r="H67">
            <v>795180</v>
          </cell>
          <cell r="I67">
            <v>774</v>
          </cell>
          <cell r="J67">
            <v>47432</v>
          </cell>
          <cell r="K67">
            <v>31363</v>
          </cell>
          <cell r="L67">
            <v>78795</v>
          </cell>
          <cell r="M67">
            <v>243</v>
          </cell>
          <cell r="N67">
            <v>1267</v>
          </cell>
          <cell r="O67">
            <v>51</v>
          </cell>
          <cell r="P67">
            <v>1318</v>
          </cell>
          <cell r="Q67">
            <v>71</v>
          </cell>
          <cell r="R67">
            <v>564</v>
          </cell>
          <cell r="S67">
            <v>2</v>
          </cell>
          <cell r="T67">
            <v>566</v>
          </cell>
          <cell r="U67">
            <v>515</v>
          </cell>
          <cell r="V67">
            <v>91</v>
          </cell>
          <cell r="W67">
            <v>1</v>
          </cell>
          <cell r="X67">
            <v>92</v>
          </cell>
          <cell r="Y67">
            <v>921</v>
          </cell>
          <cell r="AA67">
            <v>2952</v>
          </cell>
          <cell r="AC67">
            <v>15936</v>
          </cell>
          <cell r="AD67">
            <v>10537</v>
          </cell>
          <cell r="AE67">
            <v>26473</v>
          </cell>
          <cell r="AF67">
            <v>100</v>
          </cell>
          <cell r="AG67">
            <v>31496</v>
          </cell>
          <cell r="AH67">
            <v>20826</v>
          </cell>
          <cell r="AI67">
            <v>52322</v>
          </cell>
          <cell r="AJ67">
            <v>143</v>
          </cell>
          <cell r="AL67">
            <v>39759</v>
          </cell>
          <cell r="AM67">
            <v>0</v>
          </cell>
          <cell r="AN67">
            <v>39759</v>
          </cell>
          <cell r="AO67">
            <v>26473</v>
          </cell>
          <cell r="AP67">
            <v>100</v>
          </cell>
          <cell r="AQ67">
            <v>0</v>
          </cell>
          <cell r="AR67">
            <v>0</v>
          </cell>
          <cell r="AS67">
            <v>26473</v>
          </cell>
          <cell r="AT67">
            <v>100</v>
          </cell>
          <cell r="AU67">
            <v>52322</v>
          </cell>
          <cell r="AV67">
            <v>143</v>
          </cell>
          <cell r="AW67">
            <v>0</v>
          </cell>
          <cell r="AX67">
            <v>0</v>
          </cell>
          <cell r="AY67">
            <v>52322</v>
          </cell>
          <cell r="AZ67">
            <v>143</v>
          </cell>
        </row>
        <row r="68">
          <cell r="F68" t="str">
            <v>600B</v>
          </cell>
          <cell r="G68">
            <v>703595</v>
          </cell>
          <cell r="H68">
            <v>10553925</v>
          </cell>
          <cell r="I68">
            <v>13704</v>
          </cell>
          <cell r="J68">
            <v>839380</v>
          </cell>
          <cell r="K68">
            <v>416264</v>
          </cell>
          <cell r="L68">
            <v>1255644</v>
          </cell>
          <cell r="M68">
            <v>3879</v>
          </cell>
          <cell r="N68">
            <v>22413</v>
          </cell>
          <cell r="O68">
            <v>670</v>
          </cell>
          <cell r="P68">
            <v>23083</v>
          </cell>
          <cell r="Q68">
            <v>1237</v>
          </cell>
          <cell r="R68">
            <v>9984</v>
          </cell>
          <cell r="S68">
            <v>23</v>
          </cell>
          <cell r="T68">
            <v>10007</v>
          </cell>
          <cell r="U68">
            <v>9105</v>
          </cell>
          <cell r="V68">
            <v>1607</v>
          </cell>
          <cell r="W68">
            <v>11</v>
          </cell>
          <cell r="X68">
            <v>1618</v>
          </cell>
          <cell r="Y68">
            <v>15839</v>
          </cell>
          <cell r="AA68">
            <v>39174</v>
          </cell>
          <cell r="AC68">
            <v>282004</v>
          </cell>
          <cell r="AD68">
            <v>139851</v>
          </cell>
          <cell r="AE68">
            <v>421855</v>
          </cell>
          <cell r="AF68">
            <v>1599</v>
          </cell>
          <cell r="AG68">
            <v>557376</v>
          </cell>
          <cell r="AH68">
            <v>276413</v>
          </cell>
          <cell r="AI68">
            <v>833789</v>
          </cell>
          <cell r="AJ68">
            <v>2280</v>
          </cell>
          <cell r="AL68">
            <v>703306</v>
          </cell>
          <cell r="AM68">
            <v>52152</v>
          </cell>
          <cell r="AN68">
            <v>651154</v>
          </cell>
          <cell r="AO68">
            <v>421855</v>
          </cell>
          <cell r="AP68">
            <v>1599</v>
          </cell>
          <cell r="AQ68">
            <v>31282</v>
          </cell>
          <cell r="AR68">
            <v>119</v>
          </cell>
          <cell r="AS68">
            <v>390573</v>
          </cell>
          <cell r="AT68">
            <v>1480</v>
          </cell>
          <cell r="AU68">
            <v>833789</v>
          </cell>
          <cell r="AV68">
            <v>2280</v>
          </cell>
          <cell r="AW68">
            <v>61828</v>
          </cell>
          <cell r="AX68">
            <v>170</v>
          </cell>
          <cell r="AY68">
            <v>771961</v>
          </cell>
          <cell r="AZ68">
            <v>2110</v>
          </cell>
        </row>
        <row r="69">
          <cell r="F69" t="str">
            <v>600BE</v>
          </cell>
          <cell r="G69">
            <v>463704</v>
          </cell>
          <cell r="H69">
            <v>6955560</v>
          </cell>
          <cell r="I69">
            <v>9032</v>
          </cell>
          <cell r="J69">
            <v>553193</v>
          </cell>
          <cell r="K69">
            <v>274339</v>
          </cell>
          <cell r="L69">
            <v>827532</v>
          </cell>
          <cell r="M69">
            <v>2556</v>
          </cell>
          <cell r="N69">
            <v>14771</v>
          </cell>
          <cell r="O69">
            <v>442</v>
          </cell>
          <cell r="P69">
            <v>15213</v>
          </cell>
          <cell r="Q69">
            <v>815</v>
          </cell>
          <cell r="R69">
            <v>6580</v>
          </cell>
          <cell r="S69">
            <v>15</v>
          </cell>
          <cell r="T69">
            <v>6595</v>
          </cell>
          <cell r="U69">
            <v>6001</v>
          </cell>
          <cell r="V69">
            <v>1059</v>
          </cell>
          <cell r="W69">
            <v>7</v>
          </cell>
          <cell r="X69">
            <v>1066</v>
          </cell>
          <cell r="Y69">
            <v>10438</v>
          </cell>
          <cell r="AA69">
            <v>25817</v>
          </cell>
          <cell r="AC69">
            <v>185854</v>
          </cell>
          <cell r="AD69">
            <v>92169</v>
          </cell>
          <cell r="AE69">
            <v>278023</v>
          </cell>
          <cell r="AF69">
            <v>1054</v>
          </cell>
          <cell r="AG69">
            <v>367339</v>
          </cell>
          <cell r="AH69">
            <v>182170</v>
          </cell>
          <cell r="AI69">
            <v>549509</v>
          </cell>
          <cell r="AJ69">
            <v>1503</v>
          </cell>
          <cell r="AL69">
            <v>463704</v>
          </cell>
          <cell r="AM69">
            <v>0</v>
          </cell>
          <cell r="AN69">
            <v>463704</v>
          </cell>
          <cell r="AO69">
            <v>278023</v>
          </cell>
          <cell r="AP69">
            <v>1054</v>
          </cell>
          <cell r="AQ69">
            <v>0</v>
          </cell>
          <cell r="AR69">
            <v>0</v>
          </cell>
          <cell r="AS69">
            <v>278023</v>
          </cell>
          <cell r="AT69">
            <v>1054</v>
          </cell>
          <cell r="AU69">
            <v>549509</v>
          </cell>
          <cell r="AV69">
            <v>1503</v>
          </cell>
          <cell r="AW69">
            <v>0</v>
          </cell>
          <cell r="AX69">
            <v>0</v>
          </cell>
          <cell r="AY69">
            <v>549509</v>
          </cell>
          <cell r="AZ69">
            <v>1503</v>
          </cell>
        </row>
        <row r="70">
          <cell r="F70" t="str">
            <v>600C</v>
          </cell>
          <cell r="G70">
            <v>188504</v>
          </cell>
          <cell r="H70">
            <v>2827560</v>
          </cell>
          <cell r="I70">
            <v>3672</v>
          </cell>
          <cell r="J70">
            <v>224883</v>
          </cell>
          <cell r="K70">
            <v>111524</v>
          </cell>
          <cell r="L70">
            <v>336407</v>
          </cell>
          <cell r="M70">
            <v>1039</v>
          </cell>
          <cell r="N70">
            <v>6005</v>
          </cell>
          <cell r="O70">
            <v>180</v>
          </cell>
          <cell r="P70">
            <v>6185</v>
          </cell>
          <cell r="Q70">
            <v>331</v>
          </cell>
          <cell r="R70">
            <v>2675</v>
          </cell>
          <cell r="S70">
            <v>6</v>
          </cell>
          <cell r="T70">
            <v>2681</v>
          </cell>
          <cell r="U70">
            <v>2439</v>
          </cell>
          <cell r="V70">
            <v>430</v>
          </cell>
          <cell r="W70">
            <v>3</v>
          </cell>
          <cell r="X70">
            <v>433</v>
          </cell>
          <cell r="Y70">
            <v>4242</v>
          </cell>
          <cell r="AA70">
            <v>10495</v>
          </cell>
          <cell r="AC70">
            <v>75553</v>
          </cell>
          <cell r="AD70">
            <v>37468</v>
          </cell>
          <cell r="AE70">
            <v>113021</v>
          </cell>
          <cell r="AF70">
            <v>428</v>
          </cell>
          <cell r="AG70">
            <v>149330</v>
          </cell>
          <cell r="AH70">
            <v>74055</v>
          </cell>
          <cell r="AI70">
            <v>223385</v>
          </cell>
          <cell r="AJ70">
            <v>612</v>
          </cell>
          <cell r="AL70">
            <v>187494</v>
          </cell>
          <cell r="AM70">
            <v>10001</v>
          </cell>
          <cell r="AN70">
            <v>177493</v>
          </cell>
          <cell r="AO70">
            <v>113021</v>
          </cell>
          <cell r="AP70">
            <v>428</v>
          </cell>
          <cell r="AQ70">
            <v>6029</v>
          </cell>
          <cell r="AR70">
            <v>23</v>
          </cell>
          <cell r="AS70">
            <v>106992</v>
          </cell>
          <cell r="AT70">
            <v>405</v>
          </cell>
          <cell r="AU70">
            <v>223385</v>
          </cell>
          <cell r="AV70">
            <v>612</v>
          </cell>
          <cell r="AW70">
            <v>11915</v>
          </cell>
          <cell r="AX70">
            <v>33</v>
          </cell>
          <cell r="AY70">
            <v>211470</v>
          </cell>
          <cell r="AZ70">
            <v>579</v>
          </cell>
        </row>
        <row r="71">
          <cell r="F71" t="str">
            <v>600CE</v>
          </cell>
          <cell r="G71">
            <v>60664</v>
          </cell>
          <cell r="H71">
            <v>909960</v>
          </cell>
          <cell r="I71">
            <v>1182</v>
          </cell>
          <cell r="J71">
            <v>72371</v>
          </cell>
          <cell r="K71">
            <v>35890</v>
          </cell>
          <cell r="L71">
            <v>108261</v>
          </cell>
          <cell r="M71">
            <v>334</v>
          </cell>
          <cell r="N71">
            <v>1932</v>
          </cell>
          <cell r="O71">
            <v>58</v>
          </cell>
          <cell r="P71">
            <v>1990</v>
          </cell>
          <cell r="Q71">
            <v>107</v>
          </cell>
          <cell r="R71">
            <v>861</v>
          </cell>
          <cell r="S71">
            <v>2</v>
          </cell>
          <cell r="T71">
            <v>863</v>
          </cell>
          <cell r="U71">
            <v>785</v>
          </cell>
          <cell r="V71">
            <v>139</v>
          </cell>
          <cell r="W71">
            <v>1</v>
          </cell>
          <cell r="X71">
            <v>140</v>
          </cell>
          <cell r="Y71">
            <v>1366</v>
          </cell>
          <cell r="AA71">
            <v>3378</v>
          </cell>
          <cell r="AC71">
            <v>24314</v>
          </cell>
          <cell r="AD71">
            <v>12058</v>
          </cell>
          <cell r="AE71">
            <v>36372</v>
          </cell>
          <cell r="AF71">
            <v>138</v>
          </cell>
          <cell r="AG71">
            <v>48057</v>
          </cell>
          <cell r="AH71">
            <v>23832</v>
          </cell>
          <cell r="AI71">
            <v>71889</v>
          </cell>
          <cell r="AJ71">
            <v>197</v>
          </cell>
          <cell r="AL71">
            <v>60664</v>
          </cell>
          <cell r="AM71">
            <v>0</v>
          </cell>
          <cell r="AN71">
            <v>60664</v>
          </cell>
          <cell r="AO71">
            <v>36372</v>
          </cell>
          <cell r="AP71">
            <v>138</v>
          </cell>
          <cell r="AQ71">
            <v>0</v>
          </cell>
          <cell r="AR71">
            <v>0</v>
          </cell>
          <cell r="AS71">
            <v>36372</v>
          </cell>
          <cell r="AT71">
            <v>138</v>
          </cell>
          <cell r="AU71">
            <v>71889</v>
          </cell>
          <cell r="AV71">
            <v>197</v>
          </cell>
          <cell r="AW71">
            <v>0</v>
          </cell>
          <cell r="AX71">
            <v>0</v>
          </cell>
          <cell r="AY71">
            <v>71889</v>
          </cell>
          <cell r="AZ71">
            <v>197</v>
          </cell>
        </row>
        <row r="72">
          <cell r="F72" t="str">
            <v>700B</v>
          </cell>
          <cell r="G72">
            <v>5059</v>
          </cell>
          <cell r="H72">
            <v>65044</v>
          </cell>
          <cell r="I72">
            <v>99</v>
          </cell>
          <cell r="J72">
            <v>6035</v>
          </cell>
          <cell r="K72">
            <v>2565</v>
          </cell>
          <cell r="L72">
            <v>8600</v>
          </cell>
          <cell r="M72">
            <v>27</v>
          </cell>
          <cell r="N72">
            <v>161</v>
          </cell>
          <cell r="O72">
            <v>4</v>
          </cell>
          <cell r="P72">
            <v>165</v>
          </cell>
          <cell r="Q72">
            <v>9</v>
          </cell>
          <cell r="R72">
            <v>72</v>
          </cell>
          <cell r="S72">
            <v>0</v>
          </cell>
          <cell r="T72">
            <v>72</v>
          </cell>
          <cell r="U72">
            <v>66</v>
          </cell>
          <cell r="V72">
            <v>12</v>
          </cell>
          <cell r="W72">
            <v>0</v>
          </cell>
          <cell r="X72">
            <v>12</v>
          </cell>
          <cell r="Y72">
            <v>114</v>
          </cell>
          <cell r="AA72">
            <v>241</v>
          </cell>
          <cell r="AC72">
            <v>2028</v>
          </cell>
          <cell r="AD72">
            <v>862</v>
          </cell>
          <cell r="AE72">
            <v>2890</v>
          </cell>
          <cell r="AF72">
            <v>11</v>
          </cell>
          <cell r="AG72">
            <v>4008</v>
          </cell>
          <cell r="AH72">
            <v>1704</v>
          </cell>
          <cell r="AI72">
            <v>5712</v>
          </cell>
          <cell r="AJ72">
            <v>16</v>
          </cell>
          <cell r="AL72">
            <v>5059</v>
          </cell>
          <cell r="AM72">
            <v>190</v>
          </cell>
          <cell r="AN72">
            <v>4869</v>
          </cell>
          <cell r="AO72">
            <v>2890</v>
          </cell>
          <cell r="AP72">
            <v>11</v>
          </cell>
          <cell r="AQ72">
            <v>109</v>
          </cell>
          <cell r="AR72">
            <v>0</v>
          </cell>
          <cell r="AS72">
            <v>2781</v>
          </cell>
          <cell r="AT72">
            <v>11</v>
          </cell>
          <cell r="AU72">
            <v>5712</v>
          </cell>
          <cell r="AV72">
            <v>16</v>
          </cell>
          <cell r="AW72">
            <v>215</v>
          </cell>
          <cell r="AX72">
            <v>1</v>
          </cell>
          <cell r="AY72">
            <v>5497</v>
          </cell>
          <cell r="AZ72">
            <v>15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-1</v>
          </cell>
          <cell r="AY73">
            <v>0</v>
          </cell>
          <cell r="AZ73">
            <v>1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F79" t="str">
            <v>130B</v>
          </cell>
          <cell r="G79">
            <v>450729</v>
          </cell>
          <cell r="H79">
            <v>31204315</v>
          </cell>
          <cell r="I79">
            <v>8779</v>
          </cell>
          <cell r="J79">
            <v>537714</v>
          </cell>
          <cell r="K79">
            <v>1230749</v>
          </cell>
          <cell r="L79">
            <v>1768463</v>
          </cell>
          <cell r="M79">
            <v>5463</v>
          </cell>
          <cell r="N79">
            <v>14358</v>
          </cell>
          <cell r="O79">
            <v>1982</v>
          </cell>
          <cell r="P79">
            <v>16340</v>
          </cell>
          <cell r="Q79">
            <v>876</v>
          </cell>
          <cell r="R79">
            <v>6396</v>
          </cell>
          <cell r="S79">
            <v>69</v>
          </cell>
          <cell r="T79">
            <v>6465</v>
          </cell>
          <cell r="U79">
            <v>5883</v>
          </cell>
          <cell r="V79">
            <v>1029</v>
          </cell>
          <cell r="W79">
            <v>32</v>
          </cell>
          <cell r="X79">
            <v>1061</v>
          </cell>
          <cell r="Y79">
            <v>13283</v>
          </cell>
          <cell r="AA79">
            <v>115823</v>
          </cell>
          <cell r="AC79">
            <v>180654</v>
          </cell>
          <cell r="AD79">
            <v>413491</v>
          </cell>
          <cell r="AE79">
            <v>594145</v>
          </cell>
          <cell r="AF79">
            <v>2252</v>
          </cell>
          <cell r="AG79">
            <v>357060</v>
          </cell>
          <cell r="AH79">
            <v>817258</v>
          </cell>
          <cell r="AI79">
            <v>1174318</v>
          </cell>
          <cell r="AJ79">
            <v>3211</v>
          </cell>
          <cell r="AL79">
            <v>448968</v>
          </cell>
          <cell r="AM79">
            <v>387469</v>
          </cell>
          <cell r="AN79">
            <v>61499</v>
          </cell>
          <cell r="AO79">
            <v>594145</v>
          </cell>
          <cell r="AP79">
            <v>2252</v>
          </cell>
          <cell r="AQ79">
            <v>512760</v>
          </cell>
          <cell r="AR79">
            <v>1944</v>
          </cell>
          <cell r="AS79">
            <v>81385</v>
          </cell>
          <cell r="AT79">
            <v>308</v>
          </cell>
          <cell r="AU79">
            <v>1174318</v>
          </cell>
          <cell r="AV79">
            <v>3211</v>
          </cell>
          <cell r="AW79">
            <v>1013462</v>
          </cell>
          <cell r="AX79">
            <v>2771</v>
          </cell>
          <cell r="AY79">
            <v>160856</v>
          </cell>
          <cell r="AZ79">
            <v>440</v>
          </cell>
        </row>
        <row r="80">
          <cell r="F80" t="str">
            <v>78B</v>
          </cell>
          <cell r="G80">
            <v>9950</v>
          </cell>
          <cell r="H80">
            <v>1148077</v>
          </cell>
          <cell r="I80">
            <v>194</v>
          </cell>
          <cell r="J80">
            <v>11870</v>
          </cell>
          <cell r="K80">
            <v>45282</v>
          </cell>
          <cell r="L80">
            <v>57152</v>
          </cell>
          <cell r="M80">
            <v>177</v>
          </cell>
          <cell r="N80">
            <v>317</v>
          </cell>
          <cell r="O80">
            <v>73</v>
          </cell>
          <cell r="P80">
            <v>390</v>
          </cell>
          <cell r="Q80">
            <v>21</v>
          </cell>
          <cell r="R80">
            <v>141</v>
          </cell>
          <cell r="S80">
            <v>3</v>
          </cell>
          <cell r="T80">
            <v>144</v>
          </cell>
          <cell r="U80">
            <v>131</v>
          </cell>
          <cell r="V80">
            <v>23</v>
          </cell>
          <cell r="W80">
            <v>1</v>
          </cell>
          <cell r="X80">
            <v>24</v>
          </cell>
          <cell r="Y80">
            <v>353</v>
          </cell>
          <cell r="AA80">
            <v>4261</v>
          </cell>
          <cell r="AC80">
            <v>3988</v>
          </cell>
          <cell r="AD80">
            <v>15213</v>
          </cell>
          <cell r="AE80">
            <v>19201</v>
          </cell>
          <cell r="AF80">
            <v>73</v>
          </cell>
          <cell r="AG80">
            <v>7882</v>
          </cell>
          <cell r="AH80">
            <v>30069</v>
          </cell>
          <cell r="AI80">
            <v>37951</v>
          </cell>
          <cell r="AJ80">
            <v>104</v>
          </cell>
          <cell r="AL80">
            <v>9950</v>
          </cell>
          <cell r="AM80">
            <v>563</v>
          </cell>
          <cell r="AN80">
            <v>9387</v>
          </cell>
          <cell r="AO80">
            <v>19201</v>
          </cell>
          <cell r="AP80">
            <v>73</v>
          </cell>
          <cell r="AQ80">
            <v>1086</v>
          </cell>
          <cell r="AR80">
            <v>4</v>
          </cell>
          <cell r="AS80">
            <v>18115</v>
          </cell>
          <cell r="AT80">
            <v>69</v>
          </cell>
          <cell r="AU80">
            <v>37951</v>
          </cell>
          <cell r="AV80">
            <v>104</v>
          </cell>
          <cell r="AW80">
            <v>2147</v>
          </cell>
          <cell r="AX80">
            <v>6</v>
          </cell>
          <cell r="AY80">
            <v>35804</v>
          </cell>
          <cell r="AZ80">
            <v>98</v>
          </cell>
        </row>
        <row r="81">
          <cell r="F81" t="str">
            <v>50B</v>
          </cell>
          <cell r="G81">
            <v>13238</v>
          </cell>
          <cell r="H81">
            <v>2382840</v>
          </cell>
          <cell r="I81">
            <v>258</v>
          </cell>
          <cell r="J81">
            <v>15793</v>
          </cell>
          <cell r="K81">
            <v>93983</v>
          </cell>
          <cell r="L81">
            <v>109776</v>
          </cell>
          <cell r="M81">
            <v>339</v>
          </cell>
          <cell r="N81">
            <v>422</v>
          </cell>
          <cell r="O81">
            <v>151</v>
          </cell>
          <cell r="P81">
            <v>573</v>
          </cell>
          <cell r="Q81">
            <v>31</v>
          </cell>
          <cell r="R81">
            <v>188</v>
          </cell>
          <cell r="S81">
            <v>5</v>
          </cell>
          <cell r="T81">
            <v>193</v>
          </cell>
          <cell r="U81">
            <v>176</v>
          </cell>
          <cell r="V81">
            <v>30</v>
          </cell>
          <cell r="W81">
            <v>2</v>
          </cell>
          <cell r="X81">
            <v>32</v>
          </cell>
          <cell r="Y81">
            <v>578</v>
          </cell>
          <cell r="AA81">
            <v>8845</v>
          </cell>
          <cell r="AC81">
            <v>5306</v>
          </cell>
          <cell r="AD81">
            <v>31575</v>
          </cell>
          <cell r="AE81">
            <v>36881</v>
          </cell>
          <cell r="AF81">
            <v>140</v>
          </cell>
          <cell r="AG81">
            <v>10487</v>
          </cell>
          <cell r="AH81">
            <v>62408</v>
          </cell>
          <cell r="AI81">
            <v>72895</v>
          </cell>
          <cell r="AJ81">
            <v>199</v>
          </cell>
          <cell r="AL81">
            <v>13238</v>
          </cell>
          <cell r="AM81">
            <v>4804</v>
          </cell>
          <cell r="AN81">
            <v>8434</v>
          </cell>
          <cell r="AO81">
            <v>36881</v>
          </cell>
          <cell r="AP81">
            <v>140</v>
          </cell>
          <cell r="AQ81">
            <v>13384</v>
          </cell>
          <cell r="AR81">
            <v>51</v>
          </cell>
          <cell r="AS81">
            <v>23497</v>
          </cell>
          <cell r="AT81">
            <v>89</v>
          </cell>
          <cell r="AU81">
            <v>72895</v>
          </cell>
          <cell r="AV81">
            <v>199</v>
          </cell>
          <cell r="AW81">
            <v>26453</v>
          </cell>
          <cell r="AX81">
            <v>72</v>
          </cell>
          <cell r="AY81">
            <v>46442</v>
          </cell>
          <cell r="AZ81">
            <v>127</v>
          </cell>
        </row>
        <row r="82">
          <cell r="F82" t="str">
            <v>180C</v>
          </cell>
          <cell r="G82">
            <v>15988</v>
          </cell>
          <cell r="H82">
            <v>799400</v>
          </cell>
          <cell r="I82">
            <v>311</v>
          </cell>
          <cell r="J82">
            <v>19073</v>
          </cell>
          <cell r="K82">
            <v>31530</v>
          </cell>
          <cell r="L82">
            <v>50603</v>
          </cell>
          <cell r="M82">
            <v>156</v>
          </cell>
          <cell r="N82">
            <v>509</v>
          </cell>
          <cell r="O82">
            <v>51</v>
          </cell>
          <cell r="P82">
            <v>560</v>
          </cell>
          <cell r="Q82">
            <v>30</v>
          </cell>
          <cell r="R82">
            <v>227</v>
          </cell>
          <cell r="S82">
            <v>2</v>
          </cell>
          <cell r="T82">
            <v>229</v>
          </cell>
          <cell r="U82">
            <v>208</v>
          </cell>
          <cell r="V82">
            <v>37</v>
          </cell>
          <cell r="W82">
            <v>1</v>
          </cell>
          <cell r="X82">
            <v>38</v>
          </cell>
          <cell r="Y82">
            <v>432</v>
          </cell>
          <cell r="AA82">
            <v>2967</v>
          </cell>
          <cell r="AC82">
            <v>6408</v>
          </cell>
          <cell r="AD82">
            <v>10593</v>
          </cell>
          <cell r="AE82">
            <v>17001</v>
          </cell>
          <cell r="AF82">
            <v>64</v>
          </cell>
          <cell r="AG82">
            <v>12665</v>
          </cell>
          <cell r="AH82">
            <v>20937</v>
          </cell>
          <cell r="AI82">
            <v>33602</v>
          </cell>
          <cell r="AJ82">
            <v>92</v>
          </cell>
          <cell r="AL82">
            <v>14799</v>
          </cell>
          <cell r="AM82">
            <v>669</v>
          </cell>
          <cell r="AN82">
            <v>14130</v>
          </cell>
          <cell r="AO82">
            <v>17001</v>
          </cell>
          <cell r="AP82">
            <v>64</v>
          </cell>
          <cell r="AQ82">
            <v>769</v>
          </cell>
          <cell r="AR82">
            <v>3</v>
          </cell>
          <cell r="AS82">
            <v>16232</v>
          </cell>
          <cell r="AT82">
            <v>61</v>
          </cell>
          <cell r="AU82">
            <v>33602</v>
          </cell>
          <cell r="AV82">
            <v>92</v>
          </cell>
          <cell r="AW82">
            <v>1519</v>
          </cell>
          <cell r="AX82">
            <v>4</v>
          </cell>
          <cell r="AY82">
            <v>32083</v>
          </cell>
          <cell r="AZ82">
            <v>88</v>
          </cell>
        </row>
        <row r="83">
          <cell r="F83" t="str">
            <v>35B</v>
          </cell>
          <cell r="G83">
            <v>1088</v>
          </cell>
          <cell r="H83">
            <v>279771</v>
          </cell>
          <cell r="I83">
            <v>21</v>
          </cell>
          <cell r="J83">
            <v>1298</v>
          </cell>
          <cell r="K83">
            <v>11035</v>
          </cell>
          <cell r="L83">
            <v>12333</v>
          </cell>
          <cell r="M83">
            <v>38</v>
          </cell>
          <cell r="N83">
            <v>35</v>
          </cell>
          <cell r="O83">
            <v>18</v>
          </cell>
          <cell r="P83">
            <v>53</v>
          </cell>
          <cell r="Q83">
            <v>3</v>
          </cell>
          <cell r="R83">
            <v>15</v>
          </cell>
          <cell r="S83">
            <v>1</v>
          </cell>
          <cell r="T83">
            <v>16</v>
          </cell>
          <cell r="U83">
            <v>15</v>
          </cell>
          <cell r="V83">
            <v>2</v>
          </cell>
          <cell r="W83">
            <v>0</v>
          </cell>
          <cell r="X83">
            <v>2</v>
          </cell>
          <cell r="Y83">
            <v>58</v>
          </cell>
          <cell r="AA83">
            <v>1038</v>
          </cell>
          <cell r="AC83">
            <v>436</v>
          </cell>
          <cell r="AD83">
            <v>3707</v>
          </cell>
          <cell r="AE83">
            <v>4143</v>
          </cell>
          <cell r="AF83">
            <v>16</v>
          </cell>
          <cell r="AG83">
            <v>862</v>
          </cell>
          <cell r="AH83">
            <v>7327</v>
          </cell>
          <cell r="AI83">
            <v>8189</v>
          </cell>
          <cell r="AJ83">
            <v>22</v>
          </cell>
          <cell r="AL83">
            <v>1031</v>
          </cell>
          <cell r="AM83">
            <v>471</v>
          </cell>
          <cell r="AN83">
            <v>560</v>
          </cell>
          <cell r="AO83">
            <v>4143</v>
          </cell>
          <cell r="AP83">
            <v>16</v>
          </cell>
          <cell r="AQ83">
            <v>1893</v>
          </cell>
          <cell r="AR83">
            <v>7</v>
          </cell>
          <cell r="AS83">
            <v>2250</v>
          </cell>
          <cell r="AT83">
            <v>9</v>
          </cell>
          <cell r="AU83">
            <v>8189</v>
          </cell>
          <cell r="AV83">
            <v>22</v>
          </cell>
          <cell r="AW83">
            <v>3741</v>
          </cell>
          <cell r="AX83">
            <v>10</v>
          </cell>
          <cell r="AY83">
            <v>4448</v>
          </cell>
          <cell r="AZ83">
            <v>12</v>
          </cell>
        </row>
        <row r="84">
          <cell r="F84" t="str">
            <v>30B</v>
          </cell>
          <cell r="G84">
            <v>6752</v>
          </cell>
          <cell r="H84">
            <v>2025600</v>
          </cell>
          <cell r="I84">
            <v>132</v>
          </cell>
          <cell r="J84">
            <v>8055</v>
          </cell>
          <cell r="K84">
            <v>79893</v>
          </cell>
          <cell r="L84">
            <v>87948</v>
          </cell>
          <cell r="M84">
            <v>272</v>
          </cell>
          <cell r="N84">
            <v>215</v>
          </cell>
          <cell r="O84">
            <v>129</v>
          </cell>
          <cell r="P84">
            <v>344</v>
          </cell>
          <cell r="Q84">
            <v>18</v>
          </cell>
          <cell r="R84">
            <v>96</v>
          </cell>
          <cell r="S84">
            <v>4</v>
          </cell>
          <cell r="T84">
            <v>100</v>
          </cell>
          <cell r="U84">
            <v>91</v>
          </cell>
          <cell r="V84">
            <v>15</v>
          </cell>
          <cell r="W84">
            <v>2</v>
          </cell>
          <cell r="X84">
            <v>17</v>
          </cell>
          <cell r="Y84">
            <v>398</v>
          </cell>
          <cell r="AA84">
            <v>7519</v>
          </cell>
          <cell r="AC84">
            <v>2706</v>
          </cell>
          <cell r="AD84">
            <v>26841</v>
          </cell>
          <cell r="AE84">
            <v>29547</v>
          </cell>
          <cell r="AF84">
            <v>112</v>
          </cell>
          <cell r="AG84">
            <v>5349</v>
          </cell>
          <cell r="AH84">
            <v>53052</v>
          </cell>
          <cell r="AI84">
            <v>58401</v>
          </cell>
          <cell r="AJ84">
            <v>160</v>
          </cell>
          <cell r="AL84">
            <v>6752</v>
          </cell>
          <cell r="AM84">
            <v>2263</v>
          </cell>
          <cell r="AN84">
            <v>4489</v>
          </cell>
          <cell r="AO84">
            <v>29547</v>
          </cell>
          <cell r="AP84">
            <v>112</v>
          </cell>
          <cell r="AQ84">
            <v>9903</v>
          </cell>
          <cell r="AR84">
            <v>38</v>
          </cell>
          <cell r="AS84">
            <v>19644</v>
          </cell>
          <cell r="AT84">
            <v>74</v>
          </cell>
          <cell r="AU84">
            <v>58401</v>
          </cell>
          <cell r="AV84">
            <v>160</v>
          </cell>
          <cell r="AW84">
            <v>19574</v>
          </cell>
          <cell r="AX84">
            <v>54</v>
          </cell>
          <cell r="AY84">
            <v>38827</v>
          </cell>
          <cell r="AZ84">
            <v>106</v>
          </cell>
        </row>
        <row r="85">
          <cell r="F85" t="str">
            <v>150DE</v>
          </cell>
          <cell r="G85">
            <v>10919</v>
          </cell>
          <cell r="H85">
            <v>655140</v>
          </cell>
          <cell r="I85">
            <v>213</v>
          </cell>
          <cell r="J85">
            <v>13026</v>
          </cell>
          <cell r="K85">
            <v>25840</v>
          </cell>
          <cell r="L85">
            <v>38866</v>
          </cell>
          <cell r="M85">
            <v>120</v>
          </cell>
          <cell r="N85">
            <v>348</v>
          </cell>
          <cell r="O85">
            <v>42</v>
          </cell>
          <cell r="P85">
            <v>390</v>
          </cell>
          <cell r="Q85">
            <v>21</v>
          </cell>
          <cell r="R85">
            <v>155</v>
          </cell>
          <cell r="S85">
            <v>1</v>
          </cell>
          <cell r="T85">
            <v>156</v>
          </cell>
          <cell r="U85">
            <v>142</v>
          </cell>
          <cell r="V85">
            <v>25</v>
          </cell>
          <cell r="W85">
            <v>1</v>
          </cell>
          <cell r="X85">
            <v>26</v>
          </cell>
          <cell r="Y85">
            <v>309</v>
          </cell>
          <cell r="AA85">
            <v>2432</v>
          </cell>
          <cell r="AC85">
            <v>4376</v>
          </cell>
          <cell r="AD85">
            <v>8681</v>
          </cell>
          <cell r="AE85">
            <v>13057</v>
          </cell>
          <cell r="AF85">
            <v>49</v>
          </cell>
          <cell r="AG85">
            <v>8650</v>
          </cell>
          <cell r="AH85">
            <v>17158</v>
          </cell>
          <cell r="AI85">
            <v>25808</v>
          </cell>
          <cell r="AJ85">
            <v>71</v>
          </cell>
          <cell r="AL85">
            <v>10919</v>
          </cell>
          <cell r="AM85">
            <v>0</v>
          </cell>
          <cell r="AN85">
            <v>10919</v>
          </cell>
          <cell r="AO85">
            <v>13057</v>
          </cell>
          <cell r="AP85">
            <v>49</v>
          </cell>
          <cell r="AQ85">
            <v>0</v>
          </cell>
          <cell r="AR85">
            <v>0</v>
          </cell>
          <cell r="AS85">
            <v>13057</v>
          </cell>
          <cell r="AT85">
            <v>49</v>
          </cell>
          <cell r="AU85">
            <v>25808</v>
          </cell>
          <cell r="AV85">
            <v>71</v>
          </cell>
          <cell r="AW85">
            <v>0</v>
          </cell>
          <cell r="AX85">
            <v>0</v>
          </cell>
          <cell r="AY85">
            <v>25808</v>
          </cell>
          <cell r="AZ85">
            <v>71</v>
          </cell>
        </row>
        <row r="93">
          <cell r="F93" t="str">
            <v>151-1500 (A)L</v>
          </cell>
          <cell r="G93">
            <v>3966985</v>
          </cell>
          <cell r="H93">
            <v>99231649</v>
          </cell>
          <cell r="I93">
            <v>77267</v>
          </cell>
          <cell r="J93">
            <v>4732562</v>
          </cell>
          <cell r="K93">
            <v>3913860</v>
          </cell>
          <cell r="L93">
            <v>8646422</v>
          </cell>
          <cell r="M93">
            <v>26710</v>
          </cell>
          <cell r="N93">
            <v>126368</v>
          </cell>
          <cell r="O93">
            <v>6303</v>
          </cell>
          <cell r="P93">
            <v>132671</v>
          </cell>
          <cell r="Q93">
            <v>7110</v>
          </cell>
          <cell r="R93">
            <v>56291</v>
          </cell>
          <cell r="S93">
            <v>218</v>
          </cell>
          <cell r="T93">
            <v>56509</v>
          </cell>
          <cell r="U93">
            <v>51418</v>
          </cell>
          <cell r="V93">
            <v>9060</v>
          </cell>
          <cell r="W93">
            <v>102</v>
          </cell>
          <cell r="X93">
            <v>9162</v>
          </cell>
          <cell r="Y93">
            <v>94400</v>
          </cell>
          <cell r="AA93">
            <v>368323</v>
          </cell>
          <cell r="AC93">
            <v>1589984</v>
          </cell>
          <cell r="AD93">
            <v>1314928</v>
          </cell>
          <cell r="AE93">
            <v>2904912</v>
          </cell>
          <cell r="AF93">
            <v>11009</v>
          </cell>
          <cell r="AG93">
            <v>3142579</v>
          </cell>
          <cell r="AH93">
            <v>2598934</v>
          </cell>
          <cell r="AI93">
            <v>5741513</v>
          </cell>
          <cell r="AJ93">
            <v>15702</v>
          </cell>
          <cell r="AL93">
            <v>3970580</v>
          </cell>
          <cell r="AM93">
            <v>217041</v>
          </cell>
          <cell r="AN93">
            <v>3753539</v>
          </cell>
          <cell r="AO93">
            <v>2904912</v>
          </cell>
          <cell r="AP93">
            <v>11009</v>
          </cell>
          <cell r="AQ93">
            <v>155745</v>
          </cell>
          <cell r="AR93">
            <v>590</v>
          </cell>
          <cell r="AS93">
            <v>2749167</v>
          </cell>
          <cell r="AT93">
            <v>10419</v>
          </cell>
          <cell r="AU93">
            <v>5741513</v>
          </cell>
          <cell r="AV93">
            <v>15702</v>
          </cell>
          <cell r="AW93">
            <v>307824</v>
          </cell>
          <cell r="AX93">
            <v>843</v>
          </cell>
          <cell r="AY93">
            <v>5433689</v>
          </cell>
          <cell r="AZ93">
            <v>14859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F94" t="str">
            <v>151-1500 (A)E</v>
          </cell>
          <cell r="G94">
            <v>2005936</v>
          </cell>
          <cell r="H94">
            <v>50819980</v>
          </cell>
          <cell r="I94">
            <v>39072</v>
          </cell>
          <cell r="J94">
            <v>2393056</v>
          </cell>
          <cell r="K94">
            <v>2004423</v>
          </cell>
          <cell r="L94">
            <v>4397479</v>
          </cell>
          <cell r="M94">
            <v>13584</v>
          </cell>
          <cell r="N94">
            <v>63900</v>
          </cell>
          <cell r="O94">
            <v>3229</v>
          </cell>
          <cell r="P94">
            <v>67129</v>
          </cell>
          <cell r="Q94">
            <v>3598</v>
          </cell>
          <cell r="R94">
            <v>28463</v>
          </cell>
          <cell r="S94">
            <v>111</v>
          </cell>
          <cell r="T94">
            <v>28574</v>
          </cell>
          <cell r="U94">
            <v>25999</v>
          </cell>
          <cell r="V94">
            <v>4581</v>
          </cell>
          <cell r="W94">
            <v>52</v>
          </cell>
          <cell r="X94">
            <v>4633</v>
          </cell>
          <cell r="Y94">
            <v>47814</v>
          </cell>
          <cell r="AA94">
            <v>188632</v>
          </cell>
          <cell r="AC94">
            <v>803987</v>
          </cell>
          <cell r="AD94">
            <v>673419</v>
          </cell>
          <cell r="AE94">
            <v>1477406</v>
          </cell>
          <cell r="AF94">
            <v>5599</v>
          </cell>
          <cell r="AG94">
            <v>1589069</v>
          </cell>
          <cell r="AH94">
            <v>1331004</v>
          </cell>
          <cell r="AI94">
            <v>2920073</v>
          </cell>
          <cell r="AJ94">
            <v>7983</v>
          </cell>
          <cell r="AL94">
            <v>2005936</v>
          </cell>
          <cell r="AM94">
            <v>0</v>
          </cell>
          <cell r="AN94">
            <v>2005936</v>
          </cell>
          <cell r="AO94">
            <v>1477406</v>
          </cell>
          <cell r="AP94">
            <v>5599</v>
          </cell>
          <cell r="AQ94">
            <v>0</v>
          </cell>
          <cell r="AR94">
            <v>0</v>
          </cell>
          <cell r="AS94">
            <v>1477406</v>
          </cell>
          <cell r="AT94">
            <v>5599</v>
          </cell>
          <cell r="AU94">
            <v>2920073</v>
          </cell>
          <cell r="AV94">
            <v>7983</v>
          </cell>
          <cell r="AW94">
            <v>0</v>
          </cell>
          <cell r="AX94">
            <v>0</v>
          </cell>
          <cell r="AY94">
            <v>2920073</v>
          </cell>
          <cell r="AZ94">
            <v>7983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F95" t="str">
            <v>151-1500 (A) (L+E)</v>
          </cell>
          <cell r="G95">
            <v>5972921</v>
          </cell>
          <cell r="H95">
            <v>150051629</v>
          </cell>
          <cell r="I95">
            <v>116339</v>
          </cell>
          <cell r="J95">
            <v>7125618</v>
          </cell>
          <cell r="K95">
            <v>5918283</v>
          </cell>
          <cell r="L95">
            <v>13043901</v>
          </cell>
          <cell r="M95">
            <v>40294</v>
          </cell>
          <cell r="N95">
            <v>190268</v>
          </cell>
          <cell r="O95">
            <v>9532</v>
          </cell>
          <cell r="P95">
            <v>199800</v>
          </cell>
          <cell r="Q95">
            <v>10708</v>
          </cell>
          <cell r="R95">
            <v>84754</v>
          </cell>
          <cell r="S95">
            <v>329</v>
          </cell>
          <cell r="T95">
            <v>85083</v>
          </cell>
          <cell r="U95">
            <v>77417</v>
          </cell>
          <cell r="V95">
            <v>13641</v>
          </cell>
          <cell r="W95">
            <v>154</v>
          </cell>
          <cell r="X95">
            <v>13795</v>
          </cell>
          <cell r="Y95">
            <v>142214</v>
          </cell>
          <cell r="Z95">
            <v>0</v>
          </cell>
          <cell r="AA95">
            <v>556955</v>
          </cell>
          <cell r="AC95">
            <v>2393971</v>
          </cell>
          <cell r="AD95">
            <v>1988347</v>
          </cell>
          <cell r="AE95">
            <v>4382318</v>
          </cell>
          <cell r="AF95">
            <v>16608</v>
          </cell>
          <cell r="AG95">
            <v>4731648</v>
          </cell>
          <cell r="AH95">
            <v>3929938</v>
          </cell>
          <cell r="AI95">
            <v>8661586</v>
          </cell>
          <cell r="AJ95">
            <v>23685</v>
          </cell>
          <cell r="AL95">
            <v>5976516</v>
          </cell>
          <cell r="AM95">
            <v>217041</v>
          </cell>
          <cell r="AN95">
            <v>5759475</v>
          </cell>
          <cell r="AO95">
            <v>4382318</v>
          </cell>
          <cell r="AP95">
            <v>16608</v>
          </cell>
          <cell r="AQ95">
            <v>155745</v>
          </cell>
          <cell r="AR95">
            <v>590</v>
          </cell>
          <cell r="AS95">
            <v>4226573</v>
          </cell>
          <cell r="AT95">
            <v>16018</v>
          </cell>
          <cell r="AU95">
            <v>8661586</v>
          </cell>
          <cell r="AV95">
            <v>23685</v>
          </cell>
          <cell r="AW95">
            <v>307824</v>
          </cell>
          <cell r="AX95">
            <v>843</v>
          </cell>
          <cell r="AY95">
            <v>8353762</v>
          </cell>
          <cell r="AZ95">
            <v>22842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</sheetData>
      <sheetData sheetId="15">
        <row r="15">
          <cell r="F15" t="str">
            <v>Linked Info</v>
          </cell>
          <cell r="G15">
            <v>16561705</v>
          </cell>
          <cell r="H15">
            <v>948180352</v>
          </cell>
          <cell r="I15">
            <v>63451</v>
          </cell>
          <cell r="J15">
            <v>126203</v>
          </cell>
          <cell r="K15">
            <v>189654</v>
          </cell>
          <cell r="L15">
            <v>34813</v>
          </cell>
          <cell r="M15">
            <v>72128</v>
          </cell>
          <cell r="N15">
            <v>106941</v>
          </cell>
          <cell r="O15">
            <v>38608</v>
          </cell>
          <cell r="P15">
            <v>30460</v>
          </cell>
          <cell r="Q15">
            <v>69068</v>
          </cell>
          <cell r="R15">
            <v>1765</v>
          </cell>
          <cell r="S15">
            <v>2413</v>
          </cell>
          <cell r="T15">
            <v>4178</v>
          </cell>
          <cell r="U15">
            <v>20711</v>
          </cell>
          <cell r="V15">
            <v>6505</v>
          </cell>
          <cell r="W15">
            <v>27216</v>
          </cell>
          <cell r="X15">
            <v>21846</v>
          </cell>
          <cell r="Y15">
            <v>29874</v>
          </cell>
          <cell r="Z15">
            <v>51720</v>
          </cell>
          <cell r="AA15">
            <v>462578</v>
          </cell>
          <cell r="AB15">
            <v>322585</v>
          </cell>
          <cell r="AC15">
            <v>322585</v>
          </cell>
          <cell r="AD15">
            <v>1233940</v>
          </cell>
          <cell r="AE15">
            <v>955085</v>
          </cell>
          <cell r="AF15">
            <v>2189025</v>
          </cell>
          <cell r="AG15">
            <v>616970</v>
          </cell>
          <cell r="AH15">
            <v>37.25</v>
          </cell>
          <cell r="AI15">
            <v>57.65</v>
          </cell>
          <cell r="AJ15">
            <v>94.9</v>
          </cell>
          <cell r="AM15">
            <v>51720</v>
          </cell>
          <cell r="AN15">
            <v>24451</v>
          </cell>
          <cell r="AO15">
            <v>27269</v>
          </cell>
          <cell r="AQ15">
            <v>189654</v>
          </cell>
          <cell r="AR15">
            <v>16828</v>
          </cell>
          <cell r="AS15">
            <v>159955</v>
          </cell>
          <cell r="AT15">
            <v>12871</v>
          </cell>
          <cell r="AU15">
            <v>0</v>
          </cell>
        </row>
        <row r="16">
          <cell r="F16" t="str">
            <v>2002-2003</v>
          </cell>
          <cell r="G16" t="str">
            <v>EFFECTIVE</v>
          </cell>
          <cell r="H16" t="str">
            <v>EFFECTIVE</v>
          </cell>
          <cell r="I16" t="str">
            <v>REP &amp;MAINT</v>
          </cell>
          <cell r="J16" t="str">
            <v>REP &amp;MAINT</v>
          </cell>
          <cell r="K16" t="str">
            <v>TOTAL</v>
          </cell>
          <cell r="L16" t="str">
            <v>STORES\SP</v>
          </cell>
          <cell r="M16" t="str">
            <v>STORES\SP</v>
          </cell>
          <cell r="N16" t="str">
            <v>TOTAL</v>
          </cell>
          <cell r="O16" t="str">
            <v>OTHERFO.H</v>
          </cell>
          <cell r="P16" t="str">
            <v>OTHERFO.H</v>
          </cell>
          <cell r="Q16" t="str">
            <v>OTHERO.H</v>
          </cell>
          <cell r="R16" t="str">
            <v>RES&amp;DEV</v>
          </cell>
          <cell r="S16" t="str">
            <v>RES&amp;DEV</v>
          </cell>
          <cell r="T16" t="str">
            <v>RES&amp;DEV</v>
          </cell>
          <cell r="U16" t="str">
            <v>DEPRECIAT</v>
          </cell>
          <cell r="V16" t="str">
            <v>DEPRECIAT</v>
          </cell>
          <cell r="W16" t="str">
            <v>DEPRECIAT</v>
          </cell>
          <cell r="X16" t="str">
            <v>SHARE OF</v>
          </cell>
          <cell r="Y16" t="str">
            <v>SHARE OF</v>
          </cell>
          <cell r="Z16" t="str">
            <v>SHARE OF</v>
          </cell>
          <cell r="AA16" t="str">
            <v>POWER</v>
          </cell>
          <cell r="AB16" t="str">
            <v>DIRECT</v>
          </cell>
          <cell r="AC16" t="str">
            <v>DIRECT</v>
          </cell>
          <cell r="AD16" t="str">
            <v>SUB-TOTAL</v>
          </cell>
          <cell r="AE16" t="str">
            <v>TOTAL</v>
          </cell>
          <cell r="AF16" t="str">
            <v>TOTAL</v>
          </cell>
          <cell r="AG16" t="str">
            <v>50%OF LAB</v>
          </cell>
          <cell r="AH16" t="str">
            <v>COST RS/KG</v>
          </cell>
          <cell r="AI16" t="str">
            <v>COST RS/KG</v>
          </cell>
          <cell r="AJ16" t="str">
            <v>TOTAL</v>
          </cell>
          <cell r="AM16" t="str">
            <v>SHARE OF</v>
          </cell>
          <cell r="AN16" t="str">
            <v>SHARE OF</v>
          </cell>
          <cell r="AO16" t="str">
            <v>SHARE OF</v>
          </cell>
          <cell r="AQ16" t="str">
            <v>TOTAL</v>
          </cell>
          <cell r="AR16" t="str">
            <v>BUILDING</v>
          </cell>
          <cell r="AS16" t="str">
            <v>P &amp; M</v>
          </cell>
          <cell r="AT16" t="str">
            <v>OTHERS</v>
          </cell>
        </row>
        <row r="17">
          <cell r="G17" t="str">
            <v>PROD</v>
          </cell>
          <cell r="H17" t="str">
            <v>PROD</v>
          </cell>
          <cell r="X17" t="str">
            <v>AOH</v>
          </cell>
          <cell r="Y17" t="str">
            <v>AOH</v>
          </cell>
          <cell r="Z17" t="str">
            <v>AOH</v>
          </cell>
          <cell r="AA17" t="str">
            <v>WATER</v>
          </cell>
          <cell r="AB17" t="str">
            <v xml:space="preserve">LABOUR </v>
          </cell>
          <cell r="AC17" t="str">
            <v xml:space="preserve">LABOUR </v>
          </cell>
          <cell r="AE17" t="str">
            <v>RAW\AUX</v>
          </cell>
          <cell r="AG17" t="str">
            <v>O.H.&amp;UTILIT</v>
          </cell>
          <cell r="AH17" t="str">
            <v>LAB/O.H</v>
          </cell>
          <cell r="AI17" t="str">
            <v>RAW MAT.</v>
          </cell>
          <cell r="AJ17" t="str">
            <v>COST RS/KG</v>
          </cell>
          <cell r="AM17" t="str">
            <v>AOH</v>
          </cell>
          <cell r="AN17" t="str">
            <v>AOH</v>
          </cell>
          <cell r="AO17" t="str">
            <v>AOH</v>
          </cell>
        </row>
        <row r="18">
          <cell r="F18" t="str">
            <v>DENIER</v>
          </cell>
          <cell r="G18" t="str">
            <v>UPTOCOND</v>
          </cell>
          <cell r="H18" t="str">
            <v>UPTOCOND</v>
          </cell>
          <cell r="I18" t="str">
            <v>VIS\SB\AT</v>
          </cell>
          <cell r="J18" t="str">
            <v>SPG</v>
          </cell>
          <cell r="K18" t="str">
            <v>REP &amp;MAINT</v>
          </cell>
          <cell r="L18" t="str">
            <v>VIS\SB\AT</v>
          </cell>
          <cell r="M18" t="str">
            <v>SPG</v>
          </cell>
          <cell r="N18" t="str">
            <v>STORES\SP</v>
          </cell>
          <cell r="O18" t="str">
            <v>VIS\SB\AT</v>
          </cell>
          <cell r="P18" t="str">
            <v>SPG</v>
          </cell>
          <cell r="Q18" t="str">
            <v>TOTAL</v>
          </cell>
          <cell r="R18" t="str">
            <v>VIS\SB\AT</v>
          </cell>
          <cell r="S18" t="str">
            <v>SPG</v>
          </cell>
          <cell r="T18" t="str">
            <v>TOTAL</v>
          </cell>
          <cell r="U18" t="str">
            <v>VIS\SB\AT</v>
          </cell>
          <cell r="V18" t="str">
            <v>SPG</v>
          </cell>
          <cell r="W18" t="str">
            <v>TOTAL</v>
          </cell>
          <cell r="X18" t="str">
            <v>VIS\SB\AT</v>
          </cell>
          <cell r="Y18" t="str">
            <v>SPG</v>
          </cell>
          <cell r="Z18" t="str">
            <v>TOTAL</v>
          </cell>
          <cell r="AA18" t="str">
            <v>STEAM\AC</v>
          </cell>
          <cell r="AE18" t="str">
            <v>MAT</v>
          </cell>
          <cell r="AG18" t="str">
            <v>VIS\SB\AT\</v>
          </cell>
          <cell r="AH18" t="str">
            <v>UTILITIES</v>
          </cell>
          <cell r="AI18" t="str">
            <v>AUX &amp;DULL</v>
          </cell>
          <cell r="AM18" t="str">
            <v>TOTAL</v>
          </cell>
          <cell r="AN18" t="str">
            <v>SALARY &amp; WAG</v>
          </cell>
          <cell r="AO18" t="str">
            <v>OTHERS</v>
          </cell>
          <cell r="AQ18" t="str">
            <v>REP &amp;MAINT</v>
          </cell>
          <cell r="AR18" t="str">
            <v>REP &amp;MAINT</v>
          </cell>
          <cell r="AS18" t="str">
            <v>REP &amp;MAINT</v>
          </cell>
          <cell r="AT18" t="str">
            <v>REP &amp;MAINT</v>
          </cell>
          <cell r="AU18" t="str">
            <v>REP &amp;MAINT</v>
          </cell>
        </row>
        <row r="19">
          <cell r="AG19" t="str">
            <v>SPG</v>
          </cell>
          <cell r="AH19" t="str">
            <v>STRS &amp; SPARE</v>
          </cell>
        </row>
        <row r="20">
          <cell r="G20" t="str">
            <v>M . T .</v>
          </cell>
          <cell r="H20" t="str">
            <v>000MTRS</v>
          </cell>
          <cell r="I20" t="str">
            <v>Rs.'000</v>
          </cell>
          <cell r="J20" t="str">
            <v>Rs.'000</v>
          </cell>
          <cell r="K20" t="str">
            <v>Rs.'000</v>
          </cell>
          <cell r="L20" t="str">
            <v>Rs.'000</v>
          </cell>
          <cell r="M20" t="str">
            <v>Rs.'000</v>
          </cell>
          <cell r="N20" t="str">
            <v>Rs.'000</v>
          </cell>
          <cell r="O20" t="str">
            <v>Rs.'000</v>
          </cell>
          <cell r="P20" t="str">
            <v>Rs.'000</v>
          </cell>
          <cell r="Q20" t="str">
            <v>Rs.'000</v>
          </cell>
          <cell r="R20" t="str">
            <v>Rs.'000</v>
          </cell>
          <cell r="S20" t="str">
            <v>Rs.'000</v>
          </cell>
          <cell r="T20" t="str">
            <v>Rs.'000</v>
          </cell>
          <cell r="U20" t="str">
            <v>Rs.'000</v>
          </cell>
          <cell r="V20" t="str">
            <v>Rs.'000</v>
          </cell>
          <cell r="W20" t="str">
            <v>Rs.'000</v>
          </cell>
          <cell r="X20" t="str">
            <v>Rs.'000</v>
          </cell>
          <cell r="Y20" t="str">
            <v>Rs.'000</v>
          </cell>
          <cell r="Z20" t="str">
            <v>Rs.'000</v>
          </cell>
          <cell r="AA20" t="str">
            <v>Rs.'000</v>
          </cell>
          <cell r="AB20" t="str">
            <v>Rs.'000</v>
          </cell>
          <cell r="AC20" t="str">
            <v>Rs.'000</v>
          </cell>
          <cell r="AD20" t="str">
            <v>Rs.'000</v>
          </cell>
          <cell r="AE20" t="str">
            <v>Rs.'000</v>
          </cell>
          <cell r="AF20" t="str">
            <v>Rs.'000</v>
          </cell>
          <cell r="AG20" t="str">
            <v>Rs.'000</v>
          </cell>
          <cell r="AM20" t="str">
            <v>Rs.'000</v>
          </cell>
          <cell r="AN20" t="str">
            <v>Rs.'000</v>
          </cell>
          <cell r="AO20" t="str">
            <v>Rs.'000</v>
          </cell>
          <cell r="AQ20" t="str">
            <v>Rs.'000</v>
          </cell>
          <cell r="AR20" t="str">
            <v>Rs.'000</v>
          </cell>
          <cell r="AS20" t="str">
            <v>Rs.'000</v>
          </cell>
          <cell r="AT20" t="str">
            <v>Rs.'000</v>
          </cell>
          <cell r="AU20" t="str">
            <v>Rs.'000</v>
          </cell>
        </row>
        <row r="21">
          <cell r="F21" t="str">
            <v>Rounding Off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M21">
            <v>0</v>
          </cell>
          <cell r="AN21">
            <v>0</v>
          </cell>
          <cell r="AO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</row>
        <row r="22">
          <cell r="F22" t="str">
            <v>Total</v>
          </cell>
          <cell r="G22">
            <v>16561705</v>
          </cell>
          <cell r="H22">
            <v>948180352</v>
          </cell>
          <cell r="I22">
            <v>63451</v>
          </cell>
          <cell r="J22">
            <v>126203</v>
          </cell>
          <cell r="K22">
            <v>189654</v>
          </cell>
          <cell r="L22">
            <v>34813</v>
          </cell>
          <cell r="M22">
            <v>72128</v>
          </cell>
          <cell r="N22">
            <v>106941</v>
          </cell>
          <cell r="O22">
            <v>38608</v>
          </cell>
          <cell r="P22">
            <v>30460</v>
          </cell>
          <cell r="Q22">
            <v>69068</v>
          </cell>
          <cell r="R22">
            <v>1765</v>
          </cell>
          <cell r="S22">
            <v>2413</v>
          </cell>
          <cell r="T22">
            <v>4178</v>
          </cell>
          <cell r="U22">
            <v>20711</v>
          </cell>
          <cell r="V22">
            <v>6505</v>
          </cell>
          <cell r="W22">
            <v>27216</v>
          </cell>
          <cell r="X22">
            <v>21846</v>
          </cell>
          <cell r="Y22">
            <v>29874</v>
          </cell>
          <cell r="Z22">
            <v>51720</v>
          </cell>
          <cell r="AA22">
            <v>462578</v>
          </cell>
          <cell r="AB22">
            <v>322585</v>
          </cell>
          <cell r="AC22">
            <v>322585</v>
          </cell>
          <cell r="AD22">
            <v>1233940</v>
          </cell>
          <cell r="AE22">
            <v>955085</v>
          </cell>
          <cell r="AF22">
            <v>2189025</v>
          </cell>
          <cell r="AG22">
            <v>616970</v>
          </cell>
          <cell r="AH22">
            <v>37.25</v>
          </cell>
          <cell r="AI22">
            <v>57.65</v>
          </cell>
          <cell r="AJ22">
            <v>94.9</v>
          </cell>
          <cell r="AM22">
            <v>51720</v>
          </cell>
          <cell r="AN22">
            <v>24451</v>
          </cell>
          <cell r="AO22">
            <v>27269</v>
          </cell>
          <cell r="AQ22">
            <v>189654</v>
          </cell>
          <cell r="AR22">
            <v>16828</v>
          </cell>
          <cell r="AS22">
            <v>159955</v>
          </cell>
          <cell r="AT22">
            <v>12871</v>
          </cell>
          <cell r="AU22">
            <v>0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16561705</v>
          </cell>
          <cell r="H24">
            <v>948180352</v>
          </cell>
          <cell r="I24">
            <v>63451</v>
          </cell>
          <cell r="J24">
            <v>126203</v>
          </cell>
          <cell r="K24">
            <v>189654</v>
          </cell>
          <cell r="L24">
            <v>34813</v>
          </cell>
          <cell r="M24">
            <v>72128</v>
          </cell>
          <cell r="N24">
            <v>106941</v>
          </cell>
          <cell r="O24">
            <v>38608</v>
          </cell>
          <cell r="P24">
            <v>30460</v>
          </cell>
          <cell r="Q24">
            <v>69068</v>
          </cell>
          <cell r="R24">
            <v>1765</v>
          </cell>
          <cell r="S24">
            <v>2413</v>
          </cell>
          <cell r="T24">
            <v>4178</v>
          </cell>
          <cell r="U24">
            <v>20711</v>
          </cell>
          <cell r="V24">
            <v>6505</v>
          </cell>
          <cell r="W24">
            <v>27216</v>
          </cell>
          <cell r="X24">
            <v>21846</v>
          </cell>
          <cell r="Y24">
            <v>29874</v>
          </cell>
          <cell r="Z24">
            <v>51720</v>
          </cell>
          <cell r="AA24">
            <v>462578</v>
          </cell>
          <cell r="AB24">
            <v>322585</v>
          </cell>
          <cell r="AC24">
            <v>322585</v>
          </cell>
          <cell r="AD24">
            <v>1233940</v>
          </cell>
          <cell r="AE24">
            <v>955085</v>
          </cell>
          <cell r="AF24">
            <v>2189025</v>
          </cell>
          <cell r="AG24">
            <v>616970</v>
          </cell>
          <cell r="AH24">
            <v>37.25</v>
          </cell>
          <cell r="AI24">
            <v>2475.1800000000003</v>
          </cell>
          <cell r="AJ24">
            <v>2512.4300000000003</v>
          </cell>
          <cell r="AM24">
            <v>51720</v>
          </cell>
          <cell r="AN24">
            <v>24451</v>
          </cell>
          <cell r="AO24">
            <v>27269</v>
          </cell>
          <cell r="AQ24">
            <v>189654</v>
          </cell>
          <cell r="AR24">
            <v>16828</v>
          </cell>
          <cell r="AS24">
            <v>159955</v>
          </cell>
          <cell r="AT24">
            <v>12871</v>
          </cell>
          <cell r="AU24">
            <v>0</v>
          </cell>
        </row>
        <row r="25">
          <cell r="F25" t="str">
            <v>G.TOTAL(L)</v>
          </cell>
          <cell r="G25">
            <v>13834189</v>
          </cell>
          <cell r="H25">
            <v>851494752</v>
          </cell>
          <cell r="I25">
            <v>53001</v>
          </cell>
          <cell r="J25">
            <v>113334</v>
          </cell>
          <cell r="K25">
            <v>166335</v>
          </cell>
          <cell r="L25">
            <v>29077</v>
          </cell>
          <cell r="M25">
            <v>64773</v>
          </cell>
          <cell r="N25">
            <v>93850</v>
          </cell>
          <cell r="O25">
            <v>32251</v>
          </cell>
          <cell r="P25">
            <v>27353</v>
          </cell>
          <cell r="Q25">
            <v>59604</v>
          </cell>
          <cell r="R25">
            <v>1476</v>
          </cell>
          <cell r="S25">
            <v>2165</v>
          </cell>
          <cell r="T25">
            <v>3641</v>
          </cell>
          <cell r="U25">
            <v>17299</v>
          </cell>
          <cell r="V25">
            <v>5843</v>
          </cell>
          <cell r="W25">
            <v>23142</v>
          </cell>
          <cell r="X25">
            <v>18248</v>
          </cell>
          <cell r="Y25">
            <v>26828</v>
          </cell>
          <cell r="Z25">
            <v>45076</v>
          </cell>
          <cell r="AA25">
            <v>394028</v>
          </cell>
          <cell r="AB25">
            <v>269457</v>
          </cell>
          <cell r="AC25">
            <v>269457</v>
          </cell>
          <cell r="AD25">
            <v>1055133</v>
          </cell>
          <cell r="AE25">
            <v>794346</v>
          </cell>
          <cell r="AF25">
            <v>1849479</v>
          </cell>
          <cell r="AG25">
            <v>527564</v>
          </cell>
          <cell r="AH25">
            <v>38.130000000000003</v>
          </cell>
          <cell r="AI25">
            <v>57.4</v>
          </cell>
          <cell r="AJ25">
            <v>95.53</v>
          </cell>
          <cell r="AM25">
            <v>45076</v>
          </cell>
          <cell r="AN25">
            <v>21311</v>
          </cell>
          <cell r="AO25">
            <v>23765</v>
          </cell>
          <cell r="AQ25">
            <v>166335</v>
          </cell>
          <cell r="AR25">
            <v>14759</v>
          </cell>
          <cell r="AS25">
            <v>140289</v>
          </cell>
          <cell r="AT25">
            <v>11287</v>
          </cell>
          <cell r="AU25">
            <v>0</v>
          </cell>
        </row>
        <row r="26">
          <cell r="F26" t="str">
            <v>G.TOTAL(E</v>
          </cell>
          <cell r="G26">
            <v>2727516</v>
          </cell>
          <cell r="H26">
            <v>96685600</v>
          </cell>
          <cell r="I26">
            <v>10450</v>
          </cell>
          <cell r="J26">
            <v>12869</v>
          </cell>
          <cell r="K26">
            <v>23319</v>
          </cell>
          <cell r="L26">
            <v>5736</v>
          </cell>
          <cell r="M26">
            <v>7355</v>
          </cell>
          <cell r="N26">
            <v>13091</v>
          </cell>
          <cell r="O26">
            <v>6357</v>
          </cell>
          <cell r="P26">
            <v>3107</v>
          </cell>
          <cell r="Q26">
            <v>9464</v>
          </cell>
          <cell r="R26">
            <v>289</v>
          </cell>
          <cell r="S26">
            <v>248</v>
          </cell>
          <cell r="T26">
            <v>537</v>
          </cell>
          <cell r="U26">
            <v>3412</v>
          </cell>
          <cell r="V26">
            <v>662</v>
          </cell>
          <cell r="W26">
            <v>4074</v>
          </cell>
          <cell r="X26">
            <v>3598</v>
          </cell>
          <cell r="Y26">
            <v>3046</v>
          </cell>
          <cell r="Z26">
            <v>6644</v>
          </cell>
          <cell r="AA26">
            <v>68550</v>
          </cell>
          <cell r="AB26">
            <v>53128</v>
          </cell>
          <cell r="AC26">
            <v>53128</v>
          </cell>
          <cell r="AD26">
            <v>178807</v>
          </cell>
          <cell r="AE26">
            <v>160739</v>
          </cell>
          <cell r="AF26">
            <v>339546</v>
          </cell>
          <cell r="AG26">
            <v>89406</v>
          </cell>
          <cell r="AH26">
            <v>32.78</v>
          </cell>
          <cell r="AI26">
            <v>944.57999999999993</v>
          </cell>
          <cell r="AJ26">
            <v>977.3599999999999</v>
          </cell>
          <cell r="AM26">
            <v>6644</v>
          </cell>
          <cell r="AN26">
            <v>3140</v>
          </cell>
          <cell r="AO26">
            <v>3504</v>
          </cell>
          <cell r="AQ26">
            <v>23319</v>
          </cell>
          <cell r="AR26">
            <v>2069</v>
          </cell>
          <cell r="AS26">
            <v>19666</v>
          </cell>
          <cell r="AT26">
            <v>1584</v>
          </cell>
          <cell r="AU26">
            <v>0</v>
          </cell>
        </row>
        <row r="28">
          <cell r="F28" t="str">
            <v>40B</v>
          </cell>
          <cell r="G28">
            <v>70897</v>
          </cell>
          <cell r="H28">
            <v>15951825</v>
          </cell>
          <cell r="I28">
            <v>272</v>
          </cell>
          <cell r="J28">
            <v>2123</v>
          </cell>
          <cell r="K28">
            <v>2395</v>
          </cell>
          <cell r="L28">
            <v>149</v>
          </cell>
          <cell r="M28">
            <v>1213</v>
          </cell>
          <cell r="N28">
            <v>1362</v>
          </cell>
          <cell r="O28">
            <v>165</v>
          </cell>
          <cell r="P28">
            <v>512</v>
          </cell>
          <cell r="Q28">
            <v>677</v>
          </cell>
          <cell r="R28">
            <v>8</v>
          </cell>
          <cell r="S28">
            <v>41</v>
          </cell>
          <cell r="T28">
            <v>49</v>
          </cell>
          <cell r="U28">
            <v>89</v>
          </cell>
          <cell r="V28">
            <v>109</v>
          </cell>
          <cell r="W28">
            <v>198</v>
          </cell>
          <cell r="X28">
            <v>94</v>
          </cell>
          <cell r="Y28">
            <v>503</v>
          </cell>
          <cell r="Z28">
            <v>597</v>
          </cell>
          <cell r="AA28">
            <v>3505</v>
          </cell>
          <cell r="AB28">
            <v>1381</v>
          </cell>
          <cell r="AC28">
            <v>1381</v>
          </cell>
          <cell r="AD28">
            <v>10164</v>
          </cell>
          <cell r="AE28">
            <v>4029</v>
          </cell>
          <cell r="AF28">
            <v>14193</v>
          </cell>
          <cell r="AG28">
            <v>5082</v>
          </cell>
          <cell r="AH28">
            <v>71.680000000000007</v>
          </cell>
          <cell r="AI28">
            <v>56.5</v>
          </cell>
          <cell r="AJ28">
            <v>128.18</v>
          </cell>
          <cell r="AM28">
            <v>597</v>
          </cell>
          <cell r="AN28">
            <v>282</v>
          </cell>
          <cell r="AO28">
            <v>315</v>
          </cell>
          <cell r="AQ28">
            <v>2395</v>
          </cell>
          <cell r="AR28">
            <v>213</v>
          </cell>
          <cell r="AS28">
            <v>2019</v>
          </cell>
          <cell r="AT28">
            <v>163</v>
          </cell>
          <cell r="AU28">
            <v>0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</row>
        <row r="30">
          <cell r="F30" t="str">
            <v>75B</v>
          </cell>
          <cell r="G30">
            <v>408033</v>
          </cell>
          <cell r="H30">
            <v>48963960</v>
          </cell>
          <cell r="I30">
            <v>1563</v>
          </cell>
          <cell r="J30">
            <v>6517</v>
          </cell>
          <cell r="K30">
            <v>8080</v>
          </cell>
          <cell r="L30">
            <v>858</v>
          </cell>
          <cell r="M30">
            <v>3725</v>
          </cell>
          <cell r="N30">
            <v>4583</v>
          </cell>
          <cell r="O30">
            <v>951</v>
          </cell>
          <cell r="P30">
            <v>1573</v>
          </cell>
          <cell r="Q30">
            <v>2524</v>
          </cell>
          <cell r="R30">
            <v>43</v>
          </cell>
          <cell r="S30">
            <v>125</v>
          </cell>
          <cell r="T30">
            <v>168</v>
          </cell>
          <cell r="U30">
            <v>510</v>
          </cell>
          <cell r="V30">
            <v>336</v>
          </cell>
          <cell r="W30">
            <v>846</v>
          </cell>
          <cell r="X30">
            <v>538</v>
          </cell>
          <cell r="Y30">
            <v>1543</v>
          </cell>
          <cell r="Z30">
            <v>2081</v>
          </cell>
          <cell r="AA30">
            <v>14682</v>
          </cell>
          <cell r="AB30">
            <v>7948</v>
          </cell>
          <cell r="AC30">
            <v>7948</v>
          </cell>
          <cell r="AD30">
            <v>40912</v>
          </cell>
          <cell r="AE30">
            <v>23050</v>
          </cell>
          <cell r="AF30">
            <v>63962</v>
          </cell>
          <cell r="AG30">
            <v>20455</v>
          </cell>
          <cell r="AH30">
            <v>50.13</v>
          </cell>
          <cell r="AI30">
            <v>56.49</v>
          </cell>
          <cell r="AJ30">
            <v>106.62</v>
          </cell>
          <cell r="AM30">
            <v>2081</v>
          </cell>
          <cell r="AN30">
            <v>984</v>
          </cell>
          <cell r="AO30">
            <v>1097</v>
          </cell>
          <cell r="AQ30">
            <v>8080</v>
          </cell>
          <cell r="AR30">
            <v>717</v>
          </cell>
          <cell r="AS30">
            <v>6815</v>
          </cell>
          <cell r="AT30">
            <v>548</v>
          </cell>
          <cell r="AU30">
            <v>0</v>
          </cell>
        </row>
        <row r="31">
          <cell r="F31" t="str">
            <v>75BE</v>
          </cell>
          <cell r="G31">
            <v>18140</v>
          </cell>
          <cell r="H31">
            <v>2176800</v>
          </cell>
          <cell r="I31">
            <v>69</v>
          </cell>
          <cell r="J31">
            <v>290</v>
          </cell>
          <cell r="K31">
            <v>359</v>
          </cell>
          <cell r="L31">
            <v>38</v>
          </cell>
          <cell r="M31">
            <v>166</v>
          </cell>
          <cell r="N31">
            <v>204</v>
          </cell>
          <cell r="O31">
            <v>42</v>
          </cell>
          <cell r="P31">
            <v>70</v>
          </cell>
          <cell r="Q31">
            <v>112</v>
          </cell>
          <cell r="R31">
            <v>2</v>
          </cell>
          <cell r="S31">
            <v>6</v>
          </cell>
          <cell r="T31">
            <v>8</v>
          </cell>
          <cell r="U31">
            <v>23</v>
          </cell>
          <cell r="V31">
            <v>15</v>
          </cell>
          <cell r="W31">
            <v>38</v>
          </cell>
          <cell r="X31">
            <v>24</v>
          </cell>
          <cell r="Y31">
            <v>69</v>
          </cell>
          <cell r="Z31">
            <v>93</v>
          </cell>
          <cell r="AA31">
            <v>651</v>
          </cell>
          <cell r="AB31">
            <v>353</v>
          </cell>
          <cell r="AC31">
            <v>353</v>
          </cell>
          <cell r="AD31">
            <v>1818</v>
          </cell>
          <cell r="AE31">
            <v>1023</v>
          </cell>
          <cell r="AF31">
            <v>2841</v>
          </cell>
          <cell r="AG31">
            <v>908</v>
          </cell>
          <cell r="AH31">
            <v>50.06</v>
          </cell>
          <cell r="AI31">
            <v>56.39</v>
          </cell>
          <cell r="AJ31">
            <v>106.45</v>
          </cell>
          <cell r="AM31">
            <v>93</v>
          </cell>
          <cell r="AN31">
            <v>44</v>
          </cell>
          <cell r="AO31">
            <v>49</v>
          </cell>
          <cell r="AQ31">
            <v>359</v>
          </cell>
          <cell r="AR31">
            <v>32</v>
          </cell>
          <cell r="AS31">
            <v>303</v>
          </cell>
          <cell r="AT31">
            <v>24</v>
          </cell>
          <cell r="AU31">
            <v>0</v>
          </cell>
        </row>
        <row r="32">
          <cell r="F32" t="str">
            <v>75C</v>
          </cell>
          <cell r="G32">
            <v>10058</v>
          </cell>
          <cell r="H32">
            <v>1206960</v>
          </cell>
          <cell r="I32">
            <v>39</v>
          </cell>
          <cell r="J32">
            <v>161</v>
          </cell>
          <cell r="K32">
            <v>200</v>
          </cell>
          <cell r="L32">
            <v>21</v>
          </cell>
          <cell r="M32">
            <v>92</v>
          </cell>
          <cell r="N32">
            <v>113</v>
          </cell>
          <cell r="O32">
            <v>23</v>
          </cell>
          <cell r="P32">
            <v>39</v>
          </cell>
          <cell r="Q32">
            <v>62</v>
          </cell>
          <cell r="R32">
            <v>1</v>
          </cell>
          <cell r="S32">
            <v>3</v>
          </cell>
          <cell r="T32">
            <v>4</v>
          </cell>
          <cell r="U32">
            <v>13</v>
          </cell>
          <cell r="V32">
            <v>8</v>
          </cell>
          <cell r="W32">
            <v>21</v>
          </cell>
          <cell r="X32">
            <v>13</v>
          </cell>
          <cell r="Y32">
            <v>38</v>
          </cell>
          <cell r="Z32">
            <v>51</v>
          </cell>
          <cell r="AA32">
            <v>362</v>
          </cell>
          <cell r="AB32">
            <v>196</v>
          </cell>
          <cell r="AC32">
            <v>196</v>
          </cell>
          <cell r="AD32">
            <v>1009</v>
          </cell>
          <cell r="AE32">
            <v>614</v>
          </cell>
          <cell r="AF32">
            <v>1623</v>
          </cell>
          <cell r="AG32">
            <v>505</v>
          </cell>
          <cell r="AH32">
            <v>50.21</v>
          </cell>
          <cell r="AI32">
            <v>63.42</v>
          </cell>
          <cell r="AJ32">
            <v>113.63</v>
          </cell>
          <cell r="AM32">
            <v>51</v>
          </cell>
          <cell r="AN32">
            <v>24</v>
          </cell>
          <cell r="AO32">
            <v>27</v>
          </cell>
          <cell r="AQ32">
            <v>200</v>
          </cell>
          <cell r="AR32">
            <v>18</v>
          </cell>
          <cell r="AS32">
            <v>168</v>
          </cell>
          <cell r="AT32">
            <v>14</v>
          </cell>
          <cell r="AU32">
            <v>0</v>
          </cell>
        </row>
        <row r="33">
          <cell r="F33" t="str">
            <v>100B</v>
          </cell>
          <cell r="G33">
            <v>2504668</v>
          </cell>
          <cell r="H33">
            <v>225420120</v>
          </cell>
          <cell r="I33">
            <v>9596</v>
          </cell>
          <cell r="J33">
            <v>30003</v>
          </cell>
          <cell r="K33">
            <v>39599</v>
          </cell>
          <cell r="L33">
            <v>5265</v>
          </cell>
          <cell r="M33">
            <v>17148</v>
          </cell>
          <cell r="N33">
            <v>22413</v>
          </cell>
          <cell r="O33">
            <v>5839</v>
          </cell>
          <cell r="P33">
            <v>7242</v>
          </cell>
          <cell r="Q33">
            <v>13081</v>
          </cell>
          <cell r="R33">
            <v>267</v>
          </cell>
          <cell r="S33">
            <v>574</v>
          </cell>
          <cell r="T33">
            <v>841</v>
          </cell>
          <cell r="U33">
            <v>3132</v>
          </cell>
          <cell r="V33">
            <v>1546</v>
          </cell>
          <cell r="W33">
            <v>4678</v>
          </cell>
          <cell r="X33">
            <v>3304</v>
          </cell>
          <cell r="Y33">
            <v>7102</v>
          </cell>
          <cell r="Z33">
            <v>10406</v>
          </cell>
          <cell r="AA33">
            <v>80477</v>
          </cell>
          <cell r="AB33">
            <v>48785</v>
          </cell>
          <cell r="AC33">
            <v>48785</v>
          </cell>
          <cell r="AD33">
            <v>220280</v>
          </cell>
          <cell r="AE33">
            <v>140910</v>
          </cell>
          <cell r="AF33">
            <v>361190</v>
          </cell>
          <cell r="AG33">
            <v>110137</v>
          </cell>
          <cell r="AH33">
            <v>43.97</v>
          </cell>
          <cell r="AI33">
            <v>56.49</v>
          </cell>
          <cell r="AJ33">
            <v>100.46000000000001</v>
          </cell>
          <cell r="AM33">
            <v>10406</v>
          </cell>
          <cell r="AN33">
            <v>4920</v>
          </cell>
          <cell r="AO33">
            <v>5486</v>
          </cell>
          <cell r="AQ33">
            <v>39599</v>
          </cell>
          <cell r="AR33">
            <v>3514</v>
          </cell>
          <cell r="AS33">
            <v>33398</v>
          </cell>
          <cell r="AT33">
            <v>2687</v>
          </cell>
          <cell r="AU33">
            <v>0</v>
          </cell>
        </row>
        <row r="34">
          <cell r="F34" t="str">
            <v>100BE</v>
          </cell>
          <cell r="G34">
            <v>715</v>
          </cell>
          <cell r="H34">
            <v>64350</v>
          </cell>
          <cell r="I34">
            <v>3</v>
          </cell>
          <cell r="J34">
            <v>9</v>
          </cell>
          <cell r="K34">
            <v>12</v>
          </cell>
          <cell r="L34">
            <v>2</v>
          </cell>
          <cell r="M34">
            <v>5</v>
          </cell>
          <cell r="N34">
            <v>7</v>
          </cell>
          <cell r="O34">
            <v>2</v>
          </cell>
          <cell r="P34">
            <v>2</v>
          </cell>
          <cell r="Q34">
            <v>4</v>
          </cell>
          <cell r="R34">
            <v>0</v>
          </cell>
          <cell r="S34">
            <v>0</v>
          </cell>
          <cell r="T34">
            <v>0</v>
          </cell>
          <cell r="U34">
            <v>1</v>
          </cell>
          <cell r="V34">
            <v>0</v>
          </cell>
          <cell r="W34">
            <v>1</v>
          </cell>
          <cell r="X34">
            <v>1</v>
          </cell>
          <cell r="Y34">
            <v>2</v>
          </cell>
          <cell r="Z34">
            <v>3</v>
          </cell>
          <cell r="AA34">
            <v>22</v>
          </cell>
          <cell r="AB34">
            <v>14</v>
          </cell>
          <cell r="AC34">
            <v>14</v>
          </cell>
          <cell r="AD34">
            <v>63</v>
          </cell>
          <cell r="AE34">
            <v>40</v>
          </cell>
          <cell r="AF34">
            <v>103</v>
          </cell>
          <cell r="AG34">
            <v>32</v>
          </cell>
          <cell r="AH34">
            <v>44.76</v>
          </cell>
          <cell r="AI34">
            <v>55.94</v>
          </cell>
          <cell r="AJ34">
            <v>100.69999999999999</v>
          </cell>
          <cell r="AM34">
            <v>3</v>
          </cell>
          <cell r="AN34">
            <v>1</v>
          </cell>
          <cell r="AO34">
            <v>2</v>
          </cell>
          <cell r="AQ34">
            <v>12</v>
          </cell>
          <cell r="AR34">
            <v>1</v>
          </cell>
          <cell r="AS34">
            <v>10</v>
          </cell>
          <cell r="AT34">
            <v>1</v>
          </cell>
          <cell r="AU34">
            <v>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O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</row>
        <row r="36">
          <cell r="F36" t="str">
            <v>120B</v>
          </cell>
          <cell r="G36">
            <v>1812972</v>
          </cell>
          <cell r="H36">
            <v>135972900</v>
          </cell>
          <cell r="I36">
            <v>6944</v>
          </cell>
          <cell r="J36">
            <v>18099</v>
          </cell>
          <cell r="K36">
            <v>25043</v>
          </cell>
          <cell r="L36">
            <v>3807</v>
          </cell>
          <cell r="M36">
            <v>10343</v>
          </cell>
          <cell r="N36">
            <v>14150</v>
          </cell>
          <cell r="O36">
            <v>4228</v>
          </cell>
          <cell r="P36">
            <v>4367</v>
          </cell>
          <cell r="Q36">
            <v>8595</v>
          </cell>
          <cell r="R36">
            <v>197</v>
          </cell>
          <cell r="S36">
            <v>343</v>
          </cell>
          <cell r="T36">
            <v>540</v>
          </cell>
          <cell r="U36">
            <v>2265</v>
          </cell>
          <cell r="V36">
            <v>938</v>
          </cell>
          <cell r="W36">
            <v>3203</v>
          </cell>
          <cell r="X36">
            <v>2391</v>
          </cell>
          <cell r="Y36">
            <v>4283</v>
          </cell>
          <cell r="Z36">
            <v>6674</v>
          </cell>
          <cell r="AA36">
            <v>54764</v>
          </cell>
          <cell r="AB36">
            <v>35310</v>
          </cell>
          <cell r="AC36">
            <v>35310</v>
          </cell>
          <cell r="AD36">
            <v>148279</v>
          </cell>
          <cell r="AE36">
            <v>103013</v>
          </cell>
          <cell r="AF36">
            <v>251292</v>
          </cell>
          <cell r="AG36">
            <v>74135</v>
          </cell>
          <cell r="AH36">
            <v>40.89</v>
          </cell>
          <cell r="AI36">
            <v>56.49</v>
          </cell>
          <cell r="AJ36">
            <v>97.38</v>
          </cell>
          <cell r="AM36">
            <v>6674</v>
          </cell>
          <cell r="AN36">
            <v>3156</v>
          </cell>
          <cell r="AO36">
            <v>3518</v>
          </cell>
          <cell r="AQ36">
            <v>25043</v>
          </cell>
          <cell r="AR36">
            <v>2222</v>
          </cell>
          <cell r="AS36">
            <v>21121</v>
          </cell>
          <cell r="AT36">
            <v>1700</v>
          </cell>
          <cell r="AU36">
            <v>0</v>
          </cell>
        </row>
        <row r="37">
          <cell r="F37" t="str">
            <v>120BE</v>
          </cell>
          <cell r="G37">
            <v>92655</v>
          </cell>
          <cell r="H37">
            <v>6949125</v>
          </cell>
          <cell r="I37">
            <v>355</v>
          </cell>
          <cell r="J37">
            <v>925</v>
          </cell>
          <cell r="K37">
            <v>1280</v>
          </cell>
          <cell r="L37">
            <v>195</v>
          </cell>
          <cell r="M37">
            <v>529</v>
          </cell>
          <cell r="N37">
            <v>724</v>
          </cell>
          <cell r="O37">
            <v>216</v>
          </cell>
          <cell r="P37">
            <v>223</v>
          </cell>
          <cell r="Q37">
            <v>439</v>
          </cell>
          <cell r="R37">
            <v>10</v>
          </cell>
          <cell r="S37">
            <v>18</v>
          </cell>
          <cell r="T37">
            <v>28</v>
          </cell>
          <cell r="U37">
            <v>116</v>
          </cell>
          <cell r="V37">
            <v>48</v>
          </cell>
          <cell r="W37">
            <v>164</v>
          </cell>
          <cell r="X37">
            <v>122</v>
          </cell>
          <cell r="Y37">
            <v>219</v>
          </cell>
          <cell r="Z37">
            <v>341</v>
          </cell>
          <cell r="AA37">
            <v>2799</v>
          </cell>
          <cell r="AB37">
            <v>1805</v>
          </cell>
          <cell r="AC37">
            <v>1805</v>
          </cell>
          <cell r="AD37">
            <v>7580</v>
          </cell>
          <cell r="AE37">
            <v>5234</v>
          </cell>
          <cell r="AF37">
            <v>12814</v>
          </cell>
          <cell r="AG37">
            <v>3790</v>
          </cell>
          <cell r="AH37">
            <v>40.9</v>
          </cell>
          <cell r="AI37">
            <v>56.49</v>
          </cell>
          <cell r="AJ37">
            <v>97.39</v>
          </cell>
          <cell r="AM37">
            <v>341</v>
          </cell>
          <cell r="AN37">
            <v>161</v>
          </cell>
          <cell r="AO37">
            <v>180</v>
          </cell>
          <cell r="AQ37">
            <v>1280</v>
          </cell>
          <cell r="AR37">
            <v>114</v>
          </cell>
          <cell r="AS37">
            <v>1079</v>
          </cell>
          <cell r="AT37">
            <v>87</v>
          </cell>
          <cell r="AU37">
            <v>0</v>
          </cell>
        </row>
        <row r="38">
          <cell r="F38" t="str">
            <v>120C</v>
          </cell>
          <cell r="G38">
            <v>808558</v>
          </cell>
          <cell r="H38">
            <v>60641850</v>
          </cell>
          <cell r="I38">
            <v>3098</v>
          </cell>
          <cell r="J38">
            <v>8071</v>
          </cell>
          <cell r="K38">
            <v>11169</v>
          </cell>
          <cell r="L38">
            <v>1700</v>
          </cell>
          <cell r="M38">
            <v>4613</v>
          </cell>
          <cell r="N38">
            <v>6313</v>
          </cell>
          <cell r="O38">
            <v>1885</v>
          </cell>
          <cell r="P38">
            <v>1948</v>
          </cell>
          <cell r="Q38">
            <v>3833</v>
          </cell>
          <cell r="R38">
            <v>86</v>
          </cell>
          <cell r="S38">
            <v>154</v>
          </cell>
          <cell r="T38">
            <v>240</v>
          </cell>
          <cell r="U38">
            <v>1011</v>
          </cell>
          <cell r="V38">
            <v>416</v>
          </cell>
          <cell r="W38">
            <v>1427</v>
          </cell>
          <cell r="X38">
            <v>1067</v>
          </cell>
          <cell r="Y38">
            <v>1911</v>
          </cell>
          <cell r="Z38">
            <v>2978</v>
          </cell>
          <cell r="AA38">
            <v>24424</v>
          </cell>
          <cell r="AB38">
            <v>15749</v>
          </cell>
          <cell r="AC38">
            <v>15749</v>
          </cell>
          <cell r="AD38">
            <v>66133</v>
          </cell>
          <cell r="AE38">
            <v>51168</v>
          </cell>
          <cell r="AF38">
            <v>117301</v>
          </cell>
          <cell r="AG38">
            <v>33067</v>
          </cell>
          <cell r="AH38">
            <v>40.9</v>
          </cell>
          <cell r="AI38">
            <v>63.39</v>
          </cell>
          <cell r="AJ38">
            <v>104.28999999999999</v>
          </cell>
          <cell r="AM38">
            <v>2978</v>
          </cell>
          <cell r="AN38">
            <v>1408</v>
          </cell>
          <cell r="AO38">
            <v>1570</v>
          </cell>
          <cell r="AQ38">
            <v>11169</v>
          </cell>
          <cell r="AR38">
            <v>991</v>
          </cell>
          <cell r="AS38">
            <v>9420</v>
          </cell>
          <cell r="AT38">
            <v>758</v>
          </cell>
          <cell r="AU38">
            <v>0</v>
          </cell>
        </row>
        <row r="39">
          <cell r="F39" t="str">
            <v>120CE</v>
          </cell>
          <cell r="G39">
            <v>2042</v>
          </cell>
          <cell r="H39">
            <v>153150</v>
          </cell>
          <cell r="I39">
            <v>8</v>
          </cell>
          <cell r="J39">
            <v>20</v>
          </cell>
          <cell r="K39">
            <v>28</v>
          </cell>
          <cell r="L39">
            <v>4</v>
          </cell>
          <cell r="M39">
            <v>12</v>
          </cell>
          <cell r="N39">
            <v>16</v>
          </cell>
          <cell r="O39">
            <v>5</v>
          </cell>
          <cell r="P39">
            <v>5</v>
          </cell>
          <cell r="Q39">
            <v>10</v>
          </cell>
          <cell r="R39">
            <v>0</v>
          </cell>
          <cell r="S39">
            <v>0</v>
          </cell>
          <cell r="T39">
            <v>0</v>
          </cell>
          <cell r="U39">
            <v>3</v>
          </cell>
          <cell r="V39">
            <v>1</v>
          </cell>
          <cell r="W39">
            <v>4</v>
          </cell>
          <cell r="X39">
            <v>3</v>
          </cell>
          <cell r="Y39">
            <v>5</v>
          </cell>
          <cell r="Z39">
            <v>8</v>
          </cell>
          <cell r="AA39">
            <v>61</v>
          </cell>
          <cell r="AB39">
            <v>40</v>
          </cell>
          <cell r="AC39">
            <v>40</v>
          </cell>
          <cell r="AD39">
            <v>167</v>
          </cell>
          <cell r="AE39">
            <v>128</v>
          </cell>
          <cell r="AF39">
            <v>295</v>
          </cell>
          <cell r="AG39">
            <v>84</v>
          </cell>
          <cell r="AH39">
            <v>41.14</v>
          </cell>
          <cell r="AI39">
            <v>62.69</v>
          </cell>
          <cell r="AJ39">
            <v>103.83</v>
          </cell>
          <cell r="AM39">
            <v>8</v>
          </cell>
          <cell r="AN39">
            <v>4</v>
          </cell>
          <cell r="AO39">
            <v>4</v>
          </cell>
          <cell r="AQ39">
            <v>28</v>
          </cell>
          <cell r="AR39">
            <v>2</v>
          </cell>
          <cell r="AS39">
            <v>24</v>
          </cell>
          <cell r="AT39">
            <v>2</v>
          </cell>
          <cell r="AU39">
            <v>0</v>
          </cell>
        </row>
        <row r="40">
          <cell r="F40" t="str">
            <v>120D</v>
          </cell>
          <cell r="G40">
            <v>56615</v>
          </cell>
          <cell r="H40">
            <v>4246125</v>
          </cell>
          <cell r="I40">
            <v>217</v>
          </cell>
          <cell r="J40">
            <v>565</v>
          </cell>
          <cell r="K40">
            <v>782</v>
          </cell>
          <cell r="L40">
            <v>119</v>
          </cell>
          <cell r="M40">
            <v>323</v>
          </cell>
          <cell r="N40">
            <v>442</v>
          </cell>
          <cell r="O40">
            <v>132</v>
          </cell>
          <cell r="P40">
            <v>136</v>
          </cell>
          <cell r="Q40">
            <v>268</v>
          </cell>
          <cell r="R40">
            <v>6</v>
          </cell>
          <cell r="S40">
            <v>11</v>
          </cell>
          <cell r="T40">
            <v>17</v>
          </cell>
          <cell r="U40">
            <v>71</v>
          </cell>
          <cell r="V40">
            <v>29</v>
          </cell>
          <cell r="W40">
            <v>100</v>
          </cell>
          <cell r="X40">
            <v>75</v>
          </cell>
          <cell r="Y40">
            <v>134</v>
          </cell>
          <cell r="Z40">
            <v>209</v>
          </cell>
          <cell r="AA40">
            <v>1709</v>
          </cell>
          <cell r="AB40">
            <v>1103</v>
          </cell>
          <cell r="AC40">
            <v>1103</v>
          </cell>
          <cell r="AD40">
            <v>4630</v>
          </cell>
          <cell r="AE40">
            <v>3317</v>
          </cell>
          <cell r="AF40">
            <v>7947</v>
          </cell>
          <cell r="AG40">
            <v>2315</v>
          </cell>
          <cell r="AH40">
            <v>40.89</v>
          </cell>
          <cell r="AI40">
            <v>60.05</v>
          </cell>
          <cell r="AJ40">
            <v>100.94</v>
          </cell>
          <cell r="AM40">
            <v>209</v>
          </cell>
          <cell r="AN40">
            <v>99</v>
          </cell>
          <cell r="AO40">
            <v>110</v>
          </cell>
          <cell r="AQ40">
            <v>782</v>
          </cell>
          <cell r="AR40">
            <v>69</v>
          </cell>
          <cell r="AS40">
            <v>660</v>
          </cell>
          <cell r="AT40">
            <v>53</v>
          </cell>
          <cell r="AU40">
            <v>0</v>
          </cell>
        </row>
        <row r="41">
          <cell r="F41" t="str">
            <v>120DE</v>
          </cell>
          <cell r="G41">
            <v>2701</v>
          </cell>
          <cell r="H41">
            <v>202575</v>
          </cell>
          <cell r="I41">
            <v>10</v>
          </cell>
          <cell r="J41">
            <v>27</v>
          </cell>
          <cell r="K41">
            <v>37</v>
          </cell>
          <cell r="L41">
            <v>6</v>
          </cell>
          <cell r="M41">
            <v>15</v>
          </cell>
          <cell r="N41">
            <v>21</v>
          </cell>
          <cell r="O41">
            <v>6</v>
          </cell>
          <cell r="P41">
            <v>7</v>
          </cell>
          <cell r="Q41">
            <v>13</v>
          </cell>
          <cell r="R41">
            <v>0</v>
          </cell>
          <cell r="S41">
            <v>1</v>
          </cell>
          <cell r="T41">
            <v>1</v>
          </cell>
          <cell r="U41">
            <v>3</v>
          </cell>
          <cell r="V41">
            <v>1</v>
          </cell>
          <cell r="W41">
            <v>4</v>
          </cell>
          <cell r="X41">
            <v>4</v>
          </cell>
          <cell r="Y41">
            <v>6</v>
          </cell>
          <cell r="Z41">
            <v>10</v>
          </cell>
          <cell r="AA41">
            <v>81</v>
          </cell>
          <cell r="AB41">
            <v>53</v>
          </cell>
          <cell r="AC41">
            <v>53</v>
          </cell>
          <cell r="AD41">
            <v>220</v>
          </cell>
          <cell r="AE41">
            <v>163</v>
          </cell>
          <cell r="AF41">
            <v>383</v>
          </cell>
          <cell r="AG41">
            <v>110</v>
          </cell>
          <cell r="AH41">
            <v>40.729999999999997</v>
          </cell>
          <cell r="AI41">
            <v>60.35</v>
          </cell>
          <cell r="AJ41">
            <v>101.08</v>
          </cell>
          <cell r="AM41">
            <v>10</v>
          </cell>
          <cell r="AN41">
            <v>5</v>
          </cell>
          <cell r="AO41">
            <v>5</v>
          </cell>
          <cell r="AQ41">
            <v>37</v>
          </cell>
          <cell r="AR41">
            <v>3</v>
          </cell>
          <cell r="AS41">
            <v>31</v>
          </cell>
          <cell r="AT41">
            <v>3</v>
          </cell>
          <cell r="AU41">
            <v>0</v>
          </cell>
        </row>
        <row r="42">
          <cell r="F42" t="str">
            <v>150B</v>
          </cell>
          <cell r="G42">
            <v>3423121</v>
          </cell>
          <cell r="H42">
            <v>205387260</v>
          </cell>
          <cell r="I42">
            <v>13115</v>
          </cell>
          <cell r="J42">
            <v>27337</v>
          </cell>
          <cell r="K42">
            <v>40452</v>
          </cell>
          <cell r="L42">
            <v>7195</v>
          </cell>
          <cell r="M42">
            <v>15624</v>
          </cell>
          <cell r="N42">
            <v>22819</v>
          </cell>
          <cell r="O42">
            <v>7980</v>
          </cell>
          <cell r="P42">
            <v>6598</v>
          </cell>
          <cell r="Q42">
            <v>14578</v>
          </cell>
          <cell r="R42">
            <v>365</v>
          </cell>
          <cell r="S42">
            <v>523</v>
          </cell>
          <cell r="T42">
            <v>888</v>
          </cell>
          <cell r="U42">
            <v>4281</v>
          </cell>
          <cell r="V42">
            <v>1409</v>
          </cell>
          <cell r="W42">
            <v>5690</v>
          </cell>
          <cell r="X42">
            <v>4515</v>
          </cell>
          <cell r="Y42">
            <v>6471</v>
          </cell>
          <cell r="Z42">
            <v>10986</v>
          </cell>
          <cell r="AA42">
            <v>96817</v>
          </cell>
          <cell r="AB42">
            <v>66675</v>
          </cell>
          <cell r="AC42">
            <v>66675</v>
          </cell>
          <cell r="AD42">
            <v>258905</v>
          </cell>
          <cell r="AE42">
            <v>193791</v>
          </cell>
          <cell r="AF42">
            <v>452696</v>
          </cell>
          <cell r="AG42">
            <v>129453</v>
          </cell>
          <cell r="AH42">
            <v>37.82</v>
          </cell>
          <cell r="AI42">
            <v>56.49</v>
          </cell>
          <cell r="AJ42">
            <v>94.31</v>
          </cell>
          <cell r="AM42">
            <v>10986</v>
          </cell>
          <cell r="AN42">
            <v>5194</v>
          </cell>
          <cell r="AO42">
            <v>5792</v>
          </cell>
          <cell r="AQ42">
            <v>40452</v>
          </cell>
          <cell r="AR42">
            <v>3590</v>
          </cell>
          <cell r="AS42">
            <v>34117</v>
          </cell>
          <cell r="AT42">
            <v>2745</v>
          </cell>
          <cell r="AU42">
            <v>0</v>
          </cell>
        </row>
        <row r="43">
          <cell r="F43" t="str">
            <v>150BE</v>
          </cell>
          <cell r="G43">
            <v>468942</v>
          </cell>
          <cell r="H43">
            <v>28136520</v>
          </cell>
          <cell r="I43">
            <v>1797</v>
          </cell>
          <cell r="J43">
            <v>3745</v>
          </cell>
          <cell r="K43">
            <v>5542</v>
          </cell>
          <cell r="L43">
            <v>986</v>
          </cell>
          <cell r="M43">
            <v>2140</v>
          </cell>
          <cell r="N43">
            <v>3126</v>
          </cell>
          <cell r="O43">
            <v>1093</v>
          </cell>
          <cell r="P43">
            <v>904</v>
          </cell>
          <cell r="Q43">
            <v>1997</v>
          </cell>
          <cell r="R43">
            <v>50</v>
          </cell>
          <cell r="S43">
            <v>72</v>
          </cell>
          <cell r="T43">
            <v>122</v>
          </cell>
          <cell r="U43">
            <v>586</v>
          </cell>
          <cell r="V43">
            <v>193</v>
          </cell>
          <cell r="W43">
            <v>779</v>
          </cell>
          <cell r="X43">
            <v>619</v>
          </cell>
          <cell r="Y43">
            <v>886</v>
          </cell>
          <cell r="Z43">
            <v>1505</v>
          </cell>
          <cell r="AA43">
            <v>13264</v>
          </cell>
          <cell r="AB43">
            <v>9134</v>
          </cell>
          <cell r="AC43">
            <v>9134</v>
          </cell>
          <cell r="AD43">
            <v>35469</v>
          </cell>
          <cell r="AE43">
            <v>26492</v>
          </cell>
          <cell r="AF43">
            <v>61961</v>
          </cell>
          <cell r="AG43">
            <v>17735</v>
          </cell>
          <cell r="AH43">
            <v>37.82</v>
          </cell>
          <cell r="AI43">
            <v>56.49</v>
          </cell>
          <cell r="AJ43">
            <v>94.31</v>
          </cell>
          <cell r="AM43">
            <v>1505</v>
          </cell>
          <cell r="AN43">
            <v>711</v>
          </cell>
          <cell r="AO43">
            <v>794</v>
          </cell>
          <cell r="AQ43">
            <v>5542</v>
          </cell>
          <cell r="AR43">
            <v>492</v>
          </cell>
          <cell r="AS43">
            <v>4674</v>
          </cell>
          <cell r="AT43">
            <v>376</v>
          </cell>
          <cell r="AU43">
            <v>0</v>
          </cell>
        </row>
        <row r="44">
          <cell r="F44" t="str">
            <v>150C</v>
          </cell>
          <cell r="G44">
            <v>276712</v>
          </cell>
          <cell r="H44">
            <v>16602720</v>
          </cell>
          <cell r="I44">
            <v>1060</v>
          </cell>
          <cell r="J44">
            <v>2210</v>
          </cell>
          <cell r="K44">
            <v>3270</v>
          </cell>
          <cell r="L44">
            <v>582</v>
          </cell>
          <cell r="M44">
            <v>1263</v>
          </cell>
          <cell r="N44">
            <v>1845</v>
          </cell>
          <cell r="O44">
            <v>645</v>
          </cell>
          <cell r="P44">
            <v>533</v>
          </cell>
          <cell r="Q44">
            <v>1178</v>
          </cell>
          <cell r="R44">
            <v>29</v>
          </cell>
          <cell r="S44">
            <v>42</v>
          </cell>
          <cell r="T44">
            <v>71</v>
          </cell>
          <cell r="U44">
            <v>346</v>
          </cell>
          <cell r="V44">
            <v>114</v>
          </cell>
          <cell r="W44">
            <v>460</v>
          </cell>
          <cell r="X44">
            <v>365</v>
          </cell>
          <cell r="Y44">
            <v>523</v>
          </cell>
          <cell r="Z44">
            <v>888</v>
          </cell>
          <cell r="AA44">
            <v>7827</v>
          </cell>
          <cell r="AB44">
            <v>5390</v>
          </cell>
          <cell r="AC44">
            <v>5390</v>
          </cell>
          <cell r="AD44">
            <v>20929</v>
          </cell>
          <cell r="AE44">
            <v>17558</v>
          </cell>
          <cell r="AF44">
            <v>38487</v>
          </cell>
          <cell r="AG44">
            <v>10465</v>
          </cell>
          <cell r="AH44">
            <v>37.82</v>
          </cell>
          <cell r="AI44">
            <v>63.39</v>
          </cell>
          <cell r="AJ44">
            <v>101.21000000000001</v>
          </cell>
          <cell r="AM44">
            <v>888</v>
          </cell>
          <cell r="AN44">
            <v>420</v>
          </cell>
          <cell r="AO44">
            <v>468</v>
          </cell>
          <cell r="AQ44">
            <v>3270</v>
          </cell>
          <cell r="AR44">
            <v>290</v>
          </cell>
          <cell r="AS44">
            <v>2758</v>
          </cell>
          <cell r="AT44">
            <v>222</v>
          </cell>
          <cell r="AU44">
            <v>0</v>
          </cell>
        </row>
        <row r="45">
          <cell r="F45" t="str">
            <v>150CE</v>
          </cell>
          <cell r="G45">
            <v>125466</v>
          </cell>
          <cell r="H45">
            <v>7527960</v>
          </cell>
          <cell r="I45">
            <v>481</v>
          </cell>
          <cell r="J45">
            <v>1002</v>
          </cell>
          <cell r="K45">
            <v>1483</v>
          </cell>
          <cell r="L45">
            <v>264</v>
          </cell>
          <cell r="M45">
            <v>573</v>
          </cell>
          <cell r="N45">
            <v>837</v>
          </cell>
          <cell r="O45">
            <v>292</v>
          </cell>
          <cell r="P45">
            <v>242</v>
          </cell>
          <cell r="Q45">
            <v>534</v>
          </cell>
          <cell r="R45">
            <v>13</v>
          </cell>
          <cell r="S45">
            <v>19</v>
          </cell>
          <cell r="T45">
            <v>32</v>
          </cell>
          <cell r="U45">
            <v>157</v>
          </cell>
          <cell r="V45">
            <v>52</v>
          </cell>
          <cell r="W45">
            <v>209</v>
          </cell>
          <cell r="X45">
            <v>165</v>
          </cell>
          <cell r="Y45">
            <v>237</v>
          </cell>
          <cell r="Z45">
            <v>402</v>
          </cell>
          <cell r="AA45">
            <v>3549</v>
          </cell>
          <cell r="AB45">
            <v>2444</v>
          </cell>
          <cell r="AC45">
            <v>2444</v>
          </cell>
          <cell r="AD45">
            <v>9490</v>
          </cell>
          <cell r="AE45">
            <v>7953</v>
          </cell>
          <cell r="AF45">
            <v>17443</v>
          </cell>
          <cell r="AG45">
            <v>4745</v>
          </cell>
          <cell r="AH45">
            <v>37.82</v>
          </cell>
          <cell r="AI45">
            <v>63.39</v>
          </cell>
          <cell r="AJ45">
            <v>101.21000000000001</v>
          </cell>
          <cell r="AM45">
            <v>402</v>
          </cell>
          <cell r="AN45">
            <v>190</v>
          </cell>
          <cell r="AO45">
            <v>212</v>
          </cell>
          <cell r="AQ45">
            <v>1483</v>
          </cell>
          <cell r="AR45">
            <v>132</v>
          </cell>
          <cell r="AS45">
            <v>1250</v>
          </cell>
          <cell r="AT45">
            <v>101</v>
          </cell>
          <cell r="AU45">
            <v>0</v>
          </cell>
        </row>
        <row r="46">
          <cell r="F46" t="str">
            <v>150D</v>
          </cell>
          <cell r="G46">
            <v>13813</v>
          </cell>
          <cell r="H46">
            <v>828780</v>
          </cell>
          <cell r="I46">
            <v>53</v>
          </cell>
          <cell r="J46">
            <v>110</v>
          </cell>
          <cell r="K46">
            <v>163</v>
          </cell>
          <cell r="L46">
            <v>29</v>
          </cell>
          <cell r="M46">
            <v>63</v>
          </cell>
          <cell r="N46">
            <v>92</v>
          </cell>
          <cell r="O46">
            <v>32</v>
          </cell>
          <cell r="P46">
            <v>27</v>
          </cell>
          <cell r="Q46">
            <v>59</v>
          </cell>
          <cell r="R46">
            <v>1</v>
          </cell>
          <cell r="S46">
            <v>2</v>
          </cell>
          <cell r="T46">
            <v>3</v>
          </cell>
          <cell r="U46">
            <v>17</v>
          </cell>
          <cell r="V46">
            <v>6</v>
          </cell>
          <cell r="W46">
            <v>23</v>
          </cell>
          <cell r="X46">
            <v>18</v>
          </cell>
          <cell r="Y46">
            <v>26</v>
          </cell>
          <cell r="Z46">
            <v>44</v>
          </cell>
          <cell r="AA46">
            <v>391</v>
          </cell>
          <cell r="AB46">
            <v>269</v>
          </cell>
          <cell r="AC46">
            <v>269</v>
          </cell>
          <cell r="AD46">
            <v>1044</v>
          </cell>
          <cell r="AE46">
            <v>829</v>
          </cell>
          <cell r="AF46">
            <v>1873</v>
          </cell>
          <cell r="AG46">
            <v>522</v>
          </cell>
          <cell r="AH46">
            <v>37.79</v>
          </cell>
          <cell r="AI46">
            <v>60.019999999999996</v>
          </cell>
          <cell r="AJ46">
            <v>97.81</v>
          </cell>
          <cell r="AM46">
            <v>44</v>
          </cell>
          <cell r="AN46">
            <v>21</v>
          </cell>
          <cell r="AO46">
            <v>23</v>
          </cell>
          <cell r="AQ46">
            <v>163</v>
          </cell>
          <cell r="AR46">
            <v>14</v>
          </cell>
          <cell r="AS46">
            <v>138</v>
          </cell>
          <cell r="AT46">
            <v>11</v>
          </cell>
          <cell r="AU46">
            <v>0</v>
          </cell>
        </row>
        <row r="47">
          <cell r="F47" t="str">
            <v>180B</v>
          </cell>
          <cell r="G47">
            <v>161726</v>
          </cell>
          <cell r="H47">
            <v>8086300</v>
          </cell>
          <cell r="I47">
            <v>620</v>
          </cell>
          <cell r="J47">
            <v>1076</v>
          </cell>
          <cell r="K47">
            <v>1696</v>
          </cell>
          <cell r="L47">
            <v>340</v>
          </cell>
          <cell r="M47">
            <v>615</v>
          </cell>
          <cell r="N47">
            <v>955</v>
          </cell>
          <cell r="O47">
            <v>377</v>
          </cell>
          <cell r="P47">
            <v>260</v>
          </cell>
          <cell r="Q47">
            <v>637</v>
          </cell>
          <cell r="R47">
            <v>17</v>
          </cell>
          <cell r="S47">
            <v>21</v>
          </cell>
          <cell r="T47">
            <v>38</v>
          </cell>
          <cell r="U47">
            <v>202</v>
          </cell>
          <cell r="V47">
            <v>55</v>
          </cell>
          <cell r="W47">
            <v>257</v>
          </cell>
          <cell r="X47">
            <v>213</v>
          </cell>
          <cell r="Y47">
            <v>255</v>
          </cell>
          <cell r="Z47">
            <v>468</v>
          </cell>
          <cell r="AA47">
            <v>4367</v>
          </cell>
          <cell r="AB47">
            <v>3150</v>
          </cell>
          <cell r="AC47">
            <v>3150</v>
          </cell>
          <cell r="AD47">
            <v>11568</v>
          </cell>
          <cell r="AE47">
            <v>9155</v>
          </cell>
          <cell r="AF47">
            <v>20723</v>
          </cell>
          <cell r="AG47">
            <v>5784</v>
          </cell>
          <cell r="AH47">
            <v>35.76</v>
          </cell>
          <cell r="AI47">
            <v>56.49</v>
          </cell>
          <cell r="AJ47">
            <v>92.25</v>
          </cell>
          <cell r="AM47">
            <v>468</v>
          </cell>
          <cell r="AN47">
            <v>221</v>
          </cell>
          <cell r="AO47">
            <v>247</v>
          </cell>
          <cell r="AQ47">
            <v>1696</v>
          </cell>
          <cell r="AR47">
            <v>150</v>
          </cell>
          <cell r="AS47">
            <v>1431</v>
          </cell>
          <cell r="AT47">
            <v>115</v>
          </cell>
          <cell r="AU47">
            <v>0</v>
          </cell>
        </row>
        <row r="48">
          <cell r="F48" t="str">
            <v>180BE</v>
          </cell>
          <cell r="G48">
            <v>3004</v>
          </cell>
          <cell r="H48">
            <v>150200</v>
          </cell>
          <cell r="I48">
            <v>12</v>
          </cell>
          <cell r="J48">
            <v>20</v>
          </cell>
          <cell r="K48">
            <v>32</v>
          </cell>
          <cell r="L48">
            <v>6</v>
          </cell>
          <cell r="M48">
            <v>11</v>
          </cell>
          <cell r="N48">
            <v>17</v>
          </cell>
          <cell r="O48">
            <v>7</v>
          </cell>
          <cell r="P48">
            <v>5</v>
          </cell>
          <cell r="Q48">
            <v>12</v>
          </cell>
          <cell r="R48">
            <v>0</v>
          </cell>
          <cell r="S48">
            <v>0</v>
          </cell>
          <cell r="T48">
            <v>0</v>
          </cell>
          <cell r="U48">
            <v>4</v>
          </cell>
          <cell r="V48">
            <v>1</v>
          </cell>
          <cell r="W48">
            <v>5</v>
          </cell>
          <cell r="X48">
            <v>4</v>
          </cell>
          <cell r="Y48">
            <v>5</v>
          </cell>
          <cell r="Z48">
            <v>9</v>
          </cell>
          <cell r="AA48">
            <v>81</v>
          </cell>
          <cell r="AB48">
            <v>59</v>
          </cell>
          <cell r="AC48">
            <v>59</v>
          </cell>
          <cell r="AD48">
            <v>215</v>
          </cell>
          <cell r="AE48">
            <v>170</v>
          </cell>
          <cell r="AF48">
            <v>385</v>
          </cell>
          <cell r="AG48">
            <v>108</v>
          </cell>
          <cell r="AH48">
            <v>35.950000000000003</v>
          </cell>
          <cell r="AI48">
            <v>56.59</v>
          </cell>
          <cell r="AJ48">
            <v>92.54</v>
          </cell>
          <cell r="AM48">
            <v>9</v>
          </cell>
          <cell r="AN48">
            <v>4</v>
          </cell>
          <cell r="AO48">
            <v>5</v>
          </cell>
          <cell r="AQ48">
            <v>32</v>
          </cell>
          <cell r="AR48">
            <v>3</v>
          </cell>
          <cell r="AS48">
            <v>27</v>
          </cell>
          <cell r="AT48">
            <v>2</v>
          </cell>
          <cell r="AU48">
            <v>0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M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M50">
            <v>0</v>
          </cell>
          <cell r="AN50">
            <v>0</v>
          </cell>
          <cell r="AO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</row>
        <row r="51">
          <cell r="F51" t="str">
            <v>225B</v>
          </cell>
          <cell r="G51">
            <v>537980</v>
          </cell>
          <cell r="H51">
            <v>21519200</v>
          </cell>
          <cell r="I51">
            <v>2061</v>
          </cell>
          <cell r="J51">
            <v>2864</v>
          </cell>
          <cell r="K51">
            <v>4925</v>
          </cell>
          <cell r="L51">
            <v>1131</v>
          </cell>
          <cell r="M51">
            <v>1637</v>
          </cell>
          <cell r="N51">
            <v>2768</v>
          </cell>
          <cell r="O51">
            <v>1254</v>
          </cell>
          <cell r="P51">
            <v>691</v>
          </cell>
          <cell r="Q51">
            <v>1945</v>
          </cell>
          <cell r="R51">
            <v>57</v>
          </cell>
          <cell r="S51">
            <v>55</v>
          </cell>
          <cell r="T51">
            <v>112</v>
          </cell>
          <cell r="U51">
            <v>673</v>
          </cell>
          <cell r="V51">
            <v>148</v>
          </cell>
          <cell r="W51">
            <v>821</v>
          </cell>
          <cell r="X51">
            <v>710</v>
          </cell>
          <cell r="Y51">
            <v>678</v>
          </cell>
          <cell r="Z51">
            <v>1388</v>
          </cell>
          <cell r="AA51">
            <v>13835</v>
          </cell>
          <cell r="AB51">
            <v>10479</v>
          </cell>
          <cell r="AC51">
            <v>10479</v>
          </cell>
          <cell r="AD51">
            <v>36273</v>
          </cell>
          <cell r="AE51">
            <v>30476</v>
          </cell>
          <cell r="AF51">
            <v>66749</v>
          </cell>
          <cell r="AG51">
            <v>18137</v>
          </cell>
          <cell r="AH51">
            <v>33.71</v>
          </cell>
          <cell r="AI51">
            <v>56.49</v>
          </cell>
          <cell r="AJ51">
            <v>90.2</v>
          </cell>
          <cell r="AM51">
            <v>1388</v>
          </cell>
          <cell r="AN51">
            <v>656</v>
          </cell>
          <cell r="AO51">
            <v>732</v>
          </cell>
          <cell r="AQ51">
            <v>4925</v>
          </cell>
          <cell r="AR51">
            <v>437</v>
          </cell>
          <cell r="AS51">
            <v>4154</v>
          </cell>
          <cell r="AT51">
            <v>334</v>
          </cell>
          <cell r="AU51">
            <v>0</v>
          </cell>
        </row>
        <row r="52">
          <cell r="F52" t="str">
            <v>225BE</v>
          </cell>
          <cell r="G52">
            <v>16939</v>
          </cell>
          <cell r="H52">
            <v>677560</v>
          </cell>
          <cell r="I52">
            <v>65</v>
          </cell>
          <cell r="J52">
            <v>90</v>
          </cell>
          <cell r="K52">
            <v>155</v>
          </cell>
          <cell r="L52">
            <v>36</v>
          </cell>
          <cell r="M52">
            <v>52</v>
          </cell>
          <cell r="N52">
            <v>88</v>
          </cell>
          <cell r="O52">
            <v>39</v>
          </cell>
          <cell r="P52">
            <v>22</v>
          </cell>
          <cell r="Q52">
            <v>61</v>
          </cell>
          <cell r="R52">
            <v>2</v>
          </cell>
          <cell r="S52">
            <v>2</v>
          </cell>
          <cell r="T52">
            <v>4</v>
          </cell>
          <cell r="U52">
            <v>21</v>
          </cell>
          <cell r="V52">
            <v>5</v>
          </cell>
          <cell r="W52">
            <v>26</v>
          </cell>
          <cell r="X52">
            <v>22</v>
          </cell>
          <cell r="Y52">
            <v>21</v>
          </cell>
          <cell r="Z52">
            <v>43</v>
          </cell>
          <cell r="AA52">
            <v>435</v>
          </cell>
          <cell r="AB52">
            <v>330</v>
          </cell>
          <cell r="AC52">
            <v>330</v>
          </cell>
          <cell r="AD52">
            <v>1142</v>
          </cell>
          <cell r="AE52">
            <v>956</v>
          </cell>
          <cell r="AF52">
            <v>2098</v>
          </cell>
          <cell r="AG52">
            <v>571</v>
          </cell>
          <cell r="AH52">
            <v>33.71</v>
          </cell>
          <cell r="AI52">
            <v>56.44</v>
          </cell>
          <cell r="AJ52">
            <v>90.15</v>
          </cell>
          <cell r="AM52">
            <v>43</v>
          </cell>
          <cell r="AN52">
            <v>20</v>
          </cell>
          <cell r="AO52">
            <v>23</v>
          </cell>
          <cell r="AQ52">
            <v>155</v>
          </cell>
          <cell r="AR52">
            <v>14</v>
          </cell>
          <cell r="AS52">
            <v>130</v>
          </cell>
          <cell r="AT52">
            <v>11</v>
          </cell>
          <cell r="AU52">
            <v>0</v>
          </cell>
        </row>
        <row r="53">
          <cell r="F53" t="str">
            <v>225C</v>
          </cell>
          <cell r="G53">
            <v>38830</v>
          </cell>
          <cell r="H53">
            <v>1553200</v>
          </cell>
          <cell r="I53">
            <v>149</v>
          </cell>
          <cell r="J53">
            <v>207</v>
          </cell>
          <cell r="K53">
            <v>356</v>
          </cell>
          <cell r="L53">
            <v>82</v>
          </cell>
          <cell r="M53">
            <v>118</v>
          </cell>
          <cell r="N53">
            <v>200</v>
          </cell>
          <cell r="O53">
            <v>91</v>
          </cell>
          <cell r="P53">
            <v>50</v>
          </cell>
          <cell r="Q53">
            <v>141</v>
          </cell>
          <cell r="R53">
            <v>4</v>
          </cell>
          <cell r="S53">
            <v>4</v>
          </cell>
          <cell r="T53">
            <v>8</v>
          </cell>
          <cell r="U53">
            <v>49</v>
          </cell>
          <cell r="V53">
            <v>11</v>
          </cell>
          <cell r="W53">
            <v>60</v>
          </cell>
          <cell r="X53">
            <v>51</v>
          </cell>
          <cell r="Y53">
            <v>49</v>
          </cell>
          <cell r="Z53">
            <v>100</v>
          </cell>
          <cell r="AA53">
            <v>999</v>
          </cell>
          <cell r="AB53">
            <v>756</v>
          </cell>
          <cell r="AC53">
            <v>756</v>
          </cell>
          <cell r="AD53">
            <v>2620</v>
          </cell>
          <cell r="AE53">
            <v>2462</v>
          </cell>
          <cell r="AF53">
            <v>5082</v>
          </cell>
          <cell r="AG53">
            <v>1310</v>
          </cell>
          <cell r="AH53">
            <v>33.74</v>
          </cell>
          <cell r="AI53">
            <v>63.4</v>
          </cell>
          <cell r="AJ53">
            <v>97.14</v>
          </cell>
          <cell r="AM53">
            <v>100</v>
          </cell>
          <cell r="AN53">
            <v>47</v>
          </cell>
          <cell r="AO53">
            <v>53</v>
          </cell>
          <cell r="AQ53">
            <v>356</v>
          </cell>
          <cell r="AR53">
            <v>32</v>
          </cell>
          <cell r="AS53">
            <v>300</v>
          </cell>
          <cell r="AT53">
            <v>24</v>
          </cell>
          <cell r="AU53">
            <v>0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O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</row>
        <row r="55">
          <cell r="F55" t="str">
            <v>300B</v>
          </cell>
          <cell r="G55">
            <v>682598</v>
          </cell>
          <cell r="H55">
            <v>20477940</v>
          </cell>
          <cell r="I55">
            <v>2615</v>
          </cell>
          <cell r="J55">
            <v>2726</v>
          </cell>
          <cell r="K55">
            <v>5341</v>
          </cell>
          <cell r="L55">
            <v>1435</v>
          </cell>
          <cell r="M55">
            <v>1558</v>
          </cell>
          <cell r="N55">
            <v>2993</v>
          </cell>
          <cell r="O55">
            <v>1591</v>
          </cell>
          <cell r="P55">
            <v>658</v>
          </cell>
          <cell r="Q55">
            <v>2249</v>
          </cell>
          <cell r="R55">
            <v>73</v>
          </cell>
          <cell r="S55">
            <v>52</v>
          </cell>
          <cell r="T55">
            <v>125</v>
          </cell>
          <cell r="U55">
            <v>854</v>
          </cell>
          <cell r="V55">
            <v>140</v>
          </cell>
          <cell r="W55">
            <v>994</v>
          </cell>
          <cell r="X55">
            <v>900</v>
          </cell>
          <cell r="Y55">
            <v>645</v>
          </cell>
          <cell r="Z55">
            <v>1545</v>
          </cell>
          <cell r="AA55">
            <v>16680</v>
          </cell>
          <cell r="AB55">
            <v>13295</v>
          </cell>
          <cell r="AC55">
            <v>13295</v>
          </cell>
          <cell r="AD55">
            <v>43222</v>
          </cell>
          <cell r="AE55">
            <v>38102</v>
          </cell>
          <cell r="AF55">
            <v>81324</v>
          </cell>
          <cell r="AG55">
            <v>21611</v>
          </cell>
          <cell r="AH55">
            <v>31.66</v>
          </cell>
          <cell r="AI55">
            <v>56.49</v>
          </cell>
          <cell r="AJ55">
            <v>88.15</v>
          </cell>
          <cell r="AM55">
            <v>1545</v>
          </cell>
          <cell r="AN55">
            <v>730</v>
          </cell>
          <cell r="AO55">
            <v>815</v>
          </cell>
          <cell r="AQ55">
            <v>5341</v>
          </cell>
          <cell r="AR55">
            <v>474</v>
          </cell>
          <cell r="AS55">
            <v>4505</v>
          </cell>
          <cell r="AT55">
            <v>362</v>
          </cell>
          <cell r="AU55">
            <v>0</v>
          </cell>
        </row>
        <row r="56">
          <cell r="F56" t="str">
            <v>300BE</v>
          </cell>
          <cell r="G56">
            <v>559306</v>
          </cell>
          <cell r="H56">
            <v>16779180</v>
          </cell>
          <cell r="I56">
            <v>2143</v>
          </cell>
          <cell r="J56">
            <v>2233</v>
          </cell>
          <cell r="K56">
            <v>4376</v>
          </cell>
          <cell r="L56">
            <v>1176</v>
          </cell>
          <cell r="M56">
            <v>1276</v>
          </cell>
          <cell r="N56">
            <v>2452</v>
          </cell>
          <cell r="O56">
            <v>1304</v>
          </cell>
          <cell r="P56">
            <v>539</v>
          </cell>
          <cell r="Q56">
            <v>1843</v>
          </cell>
          <cell r="R56">
            <v>60</v>
          </cell>
          <cell r="S56">
            <v>43</v>
          </cell>
          <cell r="T56">
            <v>103</v>
          </cell>
          <cell r="U56">
            <v>699</v>
          </cell>
          <cell r="V56">
            <v>115</v>
          </cell>
          <cell r="W56">
            <v>814</v>
          </cell>
          <cell r="X56">
            <v>738</v>
          </cell>
          <cell r="Y56">
            <v>529</v>
          </cell>
          <cell r="Z56">
            <v>1267</v>
          </cell>
          <cell r="AA56">
            <v>13667</v>
          </cell>
          <cell r="AB56">
            <v>10894</v>
          </cell>
          <cell r="AC56">
            <v>10894</v>
          </cell>
          <cell r="AD56">
            <v>35416</v>
          </cell>
          <cell r="AE56">
            <v>31597</v>
          </cell>
          <cell r="AF56">
            <v>67013</v>
          </cell>
          <cell r="AG56">
            <v>17708</v>
          </cell>
          <cell r="AH56">
            <v>31.66</v>
          </cell>
          <cell r="AI56">
            <v>56.49</v>
          </cell>
          <cell r="AJ56">
            <v>88.15</v>
          </cell>
          <cell r="AM56">
            <v>1267</v>
          </cell>
          <cell r="AN56">
            <v>599</v>
          </cell>
          <cell r="AO56">
            <v>668</v>
          </cell>
          <cell r="AQ56">
            <v>4376</v>
          </cell>
          <cell r="AR56">
            <v>388</v>
          </cell>
          <cell r="AS56">
            <v>3691</v>
          </cell>
          <cell r="AT56">
            <v>297</v>
          </cell>
          <cell r="AU56">
            <v>0</v>
          </cell>
        </row>
        <row r="57">
          <cell r="F57" t="str">
            <v>300C</v>
          </cell>
          <cell r="G57">
            <v>69498</v>
          </cell>
          <cell r="H57">
            <v>2084940</v>
          </cell>
          <cell r="I57">
            <v>266</v>
          </cell>
          <cell r="J57">
            <v>278</v>
          </cell>
          <cell r="K57">
            <v>544</v>
          </cell>
          <cell r="L57">
            <v>146</v>
          </cell>
          <cell r="M57">
            <v>159</v>
          </cell>
          <cell r="N57">
            <v>305</v>
          </cell>
          <cell r="O57">
            <v>162</v>
          </cell>
          <cell r="P57">
            <v>67</v>
          </cell>
          <cell r="Q57">
            <v>229</v>
          </cell>
          <cell r="R57">
            <v>7</v>
          </cell>
          <cell r="S57">
            <v>5</v>
          </cell>
          <cell r="T57">
            <v>12</v>
          </cell>
          <cell r="U57">
            <v>87</v>
          </cell>
          <cell r="V57">
            <v>14</v>
          </cell>
          <cell r="W57">
            <v>101</v>
          </cell>
          <cell r="X57">
            <v>92</v>
          </cell>
          <cell r="Y57">
            <v>66</v>
          </cell>
          <cell r="Z57">
            <v>158</v>
          </cell>
          <cell r="AA57">
            <v>1699</v>
          </cell>
          <cell r="AB57">
            <v>1354</v>
          </cell>
          <cell r="AC57">
            <v>1354</v>
          </cell>
          <cell r="AD57">
            <v>4402</v>
          </cell>
          <cell r="AE57">
            <v>4186</v>
          </cell>
          <cell r="AF57">
            <v>8588</v>
          </cell>
          <cell r="AG57">
            <v>2201</v>
          </cell>
          <cell r="AH57">
            <v>31.67</v>
          </cell>
          <cell r="AI57">
            <v>63.400000000000006</v>
          </cell>
          <cell r="AJ57">
            <v>95.070000000000007</v>
          </cell>
          <cell r="AM57">
            <v>158</v>
          </cell>
          <cell r="AN57">
            <v>75</v>
          </cell>
          <cell r="AO57">
            <v>83</v>
          </cell>
          <cell r="AQ57">
            <v>544</v>
          </cell>
          <cell r="AR57">
            <v>48</v>
          </cell>
          <cell r="AS57">
            <v>459</v>
          </cell>
          <cell r="AT57">
            <v>37</v>
          </cell>
          <cell r="AU57">
            <v>0</v>
          </cell>
        </row>
        <row r="58">
          <cell r="F58" t="str">
            <v>300CE</v>
          </cell>
          <cell r="G58">
            <v>730114</v>
          </cell>
          <cell r="H58">
            <v>21903420</v>
          </cell>
          <cell r="I58">
            <v>2797</v>
          </cell>
          <cell r="J58">
            <v>2915</v>
          </cell>
          <cell r="K58">
            <v>5712</v>
          </cell>
          <cell r="L58">
            <v>1535</v>
          </cell>
          <cell r="M58">
            <v>1666</v>
          </cell>
          <cell r="N58">
            <v>3201</v>
          </cell>
          <cell r="O58">
            <v>1702</v>
          </cell>
          <cell r="P58">
            <v>704</v>
          </cell>
          <cell r="Q58">
            <v>2406</v>
          </cell>
          <cell r="R58">
            <v>78</v>
          </cell>
          <cell r="S58">
            <v>56</v>
          </cell>
          <cell r="T58">
            <v>134</v>
          </cell>
          <cell r="U58">
            <v>913</v>
          </cell>
          <cell r="V58">
            <v>150</v>
          </cell>
          <cell r="W58">
            <v>1063</v>
          </cell>
          <cell r="X58">
            <v>963</v>
          </cell>
          <cell r="Y58">
            <v>690</v>
          </cell>
          <cell r="Z58">
            <v>1653</v>
          </cell>
          <cell r="AA58">
            <v>17840</v>
          </cell>
          <cell r="AB58">
            <v>14221</v>
          </cell>
          <cell r="AC58">
            <v>14221</v>
          </cell>
          <cell r="AD58">
            <v>46230</v>
          </cell>
          <cell r="AE58">
            <v>46282</v>
          </cell>
          <cell r="AF58">
            <v>92512</v>
          </cell>
          <cell r="AG58">
            <v>23115</v>
          </cell>
          <cell r="AH58">
            <v>31.66</v>
          </cell>
          <cell r="AI58">
            <v>63.39</v>
          </cell>
          <cell r="AJ58">
            <v>95.05</v>
          </cell>
          <cell r="AM58">
            <v>1653</v>
          </cell>
          <cell r="AN58">
            <v>781</v>
          </cell>
          <cell r="AO58">
            <v>872</v>
          </cell>
          <cell r="AQ58">
            <v>5712</v>
          </cell>
          <cell r="AR58">
            <v>507</v>
          </cell>
          <cell r="AS58">
            <v>4817</v>
          </cell>
          <cell r="AT58">
            <v>388</v>
          </cell>
          <cell r="AU58">
            <v>0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O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O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</row>
        <row r="64">
          <cell r="F64" t="str">
            <v>450B</v>
          </cell>
          <cell r="G64">
            <v>1173972</v>
          </cell>
          <cell r="H64">
            <v>23479440</v>
          </cell>
          <cell r="I64">
            <v>4498</v>
          </cell>
          <cell r="J64">
            <v>3125</v>
          </cell>
          <cell r="K64">
            <v>7623</v>
          </cell>
          <cell r="L64">
            <v>2468</v>
          </cell>
          <cell r="M64">
            <v>1786</v>
          </cell>
          <cell r="N64">
            <v>4254</v>
          </cell>
          <cell r="O64">
            <v>2737</v>
          </cell>
          <cell r="P64">
            <v>754</v>
          </cell>
          <cell r="Q64">
            <v>3491</v>
          </cell>
          <cell r="R64">
            <v>125</v>
          </cell>
          <cell r="S64">
            <v>60</v>
          </cell>
          <cell r="T64">
            <v>185</v>
          </cell>
          <cell r="U64">
            <v>1468</v>
          </cell>
          <cell r="V64">
            <v>161</v>
          </cell>
          <cell r="W64">
            <v>1629</v>
          </cell>
          <cell r="X64">
            <v>1549</v>
          </cell>
          <cell r="Y64">
            <v>740</v>
          </cell>
          <cell r="Z64">
            <v>2289</v>
          </cell>
          <cell r="AA64">
            <v>27181</v>
          </cell>
          <cell r="AB64">
            <v>22866</v>
          </cell>
          <cell r="AC64">
            <v>22866</v>
          </cell>
          <cell r="AD64">
            <v>69518</v>
          </cell>
          <cell r="AE64">
            <v>66465</v>
          </cell>
          <cell r="AF64">
            <v>135983</v>
          </cell>
          <cell r="AG64">
            <v>34759</v>
          </cell>
          <cell r="AH64">
            <v>29.61</v>
          </cell>
          <cell r="AI64">
            <v>56.49</v>
          </cell>
          <cell r="AJ64">
            <v>86.1</v>
          </cell>
          <cell r="AM64">
            <v>2289</v>
          </cell>
          <cell r="AN64">
            <v>1082</v>
          </cell>
          <cell r="AO64">
            <v>1207</v>
          </cell>
          <cell r="AQ64">
            <v>7623</v>
          </cell>
          <cell r="AR64">
            <v>676</v>
          </cell>
          <cell r="AS64">
            <v>6430</v>
          </cell>
          <cell r="AT64">
            <v>517</v>
          </cell>
          <cell r="AU64">
            <v>0</v>
          </cell>
        </row>
        <row r="65">
          <cell r="F65" t="str">
            <v>450BE</v>
          </cell>
          <cell r="G65">
            <v>132446</v>
          </cell>
          <cell r="H65">
            <v>2648920</v>
          </cell>
          <cell r="I65">
            <v>507</v>
          </cell>
          <cell r="J65">
            <v>353</v>
          </cell>
          <cell r="K65">
            <v>860</v>
          </cell>
          <cell r="L65">
            <v>278</v>
          </cell>
          <cell r="M65">
            <v>202</v>
          </cell>
          <cell r="N65">
            <v>480</v>
          </cell>
          <cell r="O65">
            <v>309</v>
          </cell>
          <cell r="P65">
            <v>85</v>
          </cell>
          <cell r="Q65">
            <v>394</v>
          </cell>
          <cell r="R65">
            <v>14</v>
          </cell>
          <cell r="S65">
            <v>7</v>
          </cell>
          <cell r="T65">
            <v>21</v>
          </cell>
          <cell r="U65">
            <v>166</v>
          </cell>
          <cell r="V65">
            <v>18</v>
          </cell>
          <cell r="W65">
            <v>184</v>
          </cell>
          <cell r="X65">
            <v>175</v>
          </cell>
          <cell r="Y65">
            <v>83</v>
          </cell>
          <cell r="Z65">
            <v>258</v>
          </cell>
          <cell r="AA65">
            <v>3066</v>
          </cell>
          <cell r="AB65">
            <v>2580</v>
          </cell>
          <cell r="AC65">
            <v>2580</v>
          </cell>
          <cell r="AD65">
            <v>7843</v>
          </cell>
          <cell r="AE65">
            <v>7482</v>
          </cell>
          <cell r="AF65">
            <v>15325</v>
          </cell>
          <cell r="AG65">
            <v>3922</v>
          </cell>
          <cell r="AH65">
            <v>29.61</v>
          </cell>
          <cell r="AI65">
            <v>56.49</v>
          </cell>
          <cell r="AJ65">
            <v>86.1</v>
          </cell>
          <cell r="AM65">
            <v>258</v>
          </cell>
          <cell r="AN65">
            <v>122</v>
          </cell>
          <cell r="AO65">
            <v>136</v>
          </cell>
          <cell r="AQ65">
            <v>860</v>
          </cell>
          <cell r="AR65">
            <v>76</v>
          </cell>
          <cell r="AS65">
            <v>726</v>
          </cell>
          <cell r="AT65">
            <v>58</v>
          </cell>
          <cell r="AU65">
            <v>0</v>
          </cell>
        </row>
        <row r="66">
          <cell r="F66" t="str">
            <v>450C</v>
          </cell>
          <cell r="G66">
            <v>389235</v>
          </cell>
          <cell r="H66">
            <v>7784700</v>
          </cell>
          <cell r="I66">
            <v>1491</v>
          </cell>
          <cell r="J66">
            <v>1036</v>
          </cell>
          <cell r="K66">
            <v>2527</v>
          </cell>
          <cell r="L66">
            <v>818</v>
          </cell>
          <cell r="M66">
            <v>592</v>
          </cell>
          <cell r="N66">
            <v>1410</v>
          </cell>
          <cell r="O66">
            <v>907</v>
          </cell>
          <cell r="P66">
            <v>250</v>
          </cell>
          <cell r="Q66">
            <v>1157</v>
          </cell>
          <cell r="R66">
            <v>41</v>
          </cell>
          <cell r="S66">
            <v>20</v>
          </cell>
          <cell r="T66">
            <v>61</v>
          </cell>
          <cell r="U66">
            <v>487</v>
          </cell>
          <cell r="V66">
            <v>53</v>
          </cell>
          <cell r="W66">
            <v>540</v>
          </cell>
          <cell r="X66">
            <v>513</v>
          </cell>
          <cell r="Y66">
            <v>245</v>
          </cell>
          <cell r="Z66">
            <v>758</v>
          </cell>
          <cell r="AA66">
            <v>9012</v>
          </cell>
          <cell r="AB66">
            <v>7581</v>
          </cell>
          <cell r="AC66">
            <v>7581</v>
          </cell>
          <cell r="AD66">
            <v>23046</v>
          </cell>
          <cell r="AE66">
            <v>24762</v>
          </cell>
          <cell r="AF66">
            <v>47808</v>
          </cell>
          <cell r="AG66">
            <v>11523</v>
          </cell>
          <cell r="AH66">
            <v>29.6</v>
          </cell>
          <cell r="AI66">
            <v>63.39</v>
          </cell>
          <cell r="AJ66">
            <v>92.990000000000009</v>
          </cell>
          <cell r="AM66">
            <v>758</v>
          </cell>
          <cell r="AN66">
            <v>358</v>
          </cell>
          <cell r="AO66">
            <v>400</v>
          </cell>
          <cell r="AQ66">
            <v>2527</v>
          </cell>
          <cell r="AR66">
            <v>224</v>
          </cell>
          <cell r="AS66">
            <v>2132</v>
          </cell>
          <cell r="AT66">
            <v>171</v>
          </cell>
          <cell r="AU66">
            <v>0</v>
          </cell>
        </row>
        <row r="67">
          <cell r="F67" t="str">
            <v>450CE</v>
          </cell>
          <cell r="G67">
            <v>39759</v>
          </cell>
          <cell r="H67">
            <v>795180</v>
          </cell>
          <cell r="I67">
            <v>152</v>
          </cell>
          <cell r="J67">
            <v>106</v>
          </cell>
          <cell r="K67">
            <v>258</v>
          </cell>
          <cell r="L67">
            <v>84</v>
          </cell>
          <cell r="M67">
            <v>60</v>
          </cell>
          <cell r="N67">
            <v>144</v>
          </cell>
          <cell r="O67">
            <v>93</v>
          </cell>
          <cell r="P67">
            <v>26</v>
          </cell>
          <cell r="Q67">
            <v>119</v>
          </cell>
          <cell r="R67">
            <v>4</v>
          </cell>
          <cell r="S67">
            <v>2</v>
          </cell>
          <cell r="T67">
            <v>6</v>
          </cell>
          <cell r="U67">
            <v>50</v>
          </cell>
          <cell r="V67">
            <v>5</v>
          </cell>
          <cell r="W67">
            <v>55</v>
          </cell>
          <cell r="X67">
            <v>52</v>
          </cell>
          <cell r="Y67">
            <v>25</v>
          </cell>
          <cell r="Z67">
            <v>77</v>
          </cell>
          <cell r="AA67">
            <v>921</v>
          </cell>
          <cell r="AB67">
            <v>774</v>
          </cell>
          <cell r="AC67">
            <v>774</v>
          </cell>
          <cell r="AD67">
            <v>2354</v>
          </cell>
          <cell r="AE67">
            <v>2520</v>
          </cell>
          <cell r="AF67">
            <v>4874</v>
          </cell>
          <cell r="AG67">
            <v>1177</v>
          </cell>
          <cell r="AH67">
            <v>29.6</v>
          </cell>
          <cell r="AI67">
            <v>63.38</v>
          </cell>
          <cell r="AJ67">
            <v>92.98</v>
          </cell>
          <cell r="AM67">
            <v>77</v>
          </cell>
          <cell r="AN67">
            <v>36</v>
          </cell>
          <cell r="AO67">
            <v>41</v>
          </cell>
          <cell r="AQ67">
            <v>258</v>
          </cell>
          <cell r="AR67">
            <v>23</v>
          </cell>
          <cell r="AS67">
            <v>217</v>
          </cell>
          <cell r="AT67">
            <v>18</v>
          </cell>
          <cell r="AU67">
            <v>0</v>
          </cell>
        </row>
        <row r="68">
          <cell r="F68" t="str">
            <v>600B</v>
          </cell>
          <cell r="G68">
            <v>703595</v>
          </cell>
          <cell r="H68">
            <v>10553925</v>
          </cell>
          <cell r="I68">
            <v>2696</v>
          </cell>
          <cell r="J68">
            <v>1405</v>
          </cell>
          <cell r="K68">
            <v>4101</v>
          </cell>
          <cell r="L68">
            <v>1479</v>
          </cell>
          <cell r="M68">
            <v>803</v>
          </cell>
          <cell r="N68">
            <v>2282</v>
          </cell>
          <cell r="O68">
            <v>1640</v>
          </cell>
          <cell r="P68">
            <v>339</v>
          </cell>
          <cell r="Q68">
            <v>1979</v>
          </cell>
          <cell r="R68">
            <v>75</v>
          </cell>
          <cell r="S68">
            <v>27</v>
          </cell>
          <cell r="T68">
            <v>102</v>
          </cell>
          <cell r="U68">
            <v>880</v>
          </cell>
          <cell r="V68">
            <v>72</v>
          </cell>
          <cell r="W68">
            <v>952</v>
          </cell>
          <cell r="X68">
            <v>928</v>
          </cell>
          <cell r="Y68">
            <v>333</v>
          </cell>
          <cell r="Z68">
            <v>1261</v>
          </cell>
          <cell r="AA68">
            <v>15839</v>
          </cell>
          <cell r="AB68">
            <v>13704</v>
          </cell>
          <cell r="AC68">
            <v>13704</v>
          </cell>
          <cell r="AD68">
            <v>40220</v>
          </cell>
          <cell r="AE68">
            <v>39766</v>
          </cell>
          <cell r="AF68">
            <v>79986</v>
          </cell>
          <cell r="AG68">
            <v>20110</v>
          </cell>
          <cell r="AH68">
            <v>28.58</v>
          </cell>
          <cell r="AI68">
            <v>56.49</v>
          </cell>
          <cell r="AJ68">
            <v>85.07</v>
          </cell>
          <cell r="AM68">
            <v>1261</v>
          </cell>
          <cell r="AN68">
            <v>596</v>
          </cell>
          <cell r="AO68">
            <v>665</v>
          </cell>
          <cell r="AQ68">
            <v>4101</v>
          </cell>
          <cell r="AR68">
            <v>364</v>
          </cell>
          <cell r="AS68">
            <v>3459</v>
          </cell>
          <cell r="AT68">
            <v>278</v>
          </cell>
          <cell r="AU68">
            <v>0</v>
          </cell>
        </row>
        <row r="69">
          <cell r="F69" t="str">
            <v>600BE</v>
          </cell>
          <cell r="G69">
            <v>463704</v>
          </cell>
          <cell r="H69">
            <v>6955560</v>
          </cell>
          <cell r="I69">
            <v>1777</v>
          </cell>
          <cell r="J69">
            <v>926</v>
          </cell>
          <cell r="K69">
            <v>2703</v>
          </cell>
          <cell r="L69">
            <v>975</v>
          </cell>
          <cell r="M69">
            <v>529</v>
          </cell>
          <cell r="N69">
            <v>1504</v>
          </cell>
          <cell r="O69">
            <v>1081</v>
          </cell>
          <cell r="P69">
            <v>223</v>
          </cell>
          <cell r="Q69">
            <v>1304</v>
          </cell>
          <cell r="R69">
            <v>49</v>
          </cell>
          <cell r="S69">
            <v>18</v>
          </cell>
          <cell r="T69">
            <v>67</v>
          </cell>
          <cell r="U69">
            <v>580</v>
          </cell>
          <cell r="V69">
            <v>48</v>
          </cell>
          <cell r="W69">
            <v>628</v>
          </cell>
          <cell r="X69">
            <v>612</v>
          </cell>
          <cell r="Y69">
            <v>219</v>
          </cell>
          <cell r="Z69">
            <v>831</v>
          </cell>
          <cell r="AA69">
            <v>10438</v>
          </cell>
          <cell r="AB69">
            <v>9032</v>
          </cell>
          <cell r="AC69">
            <v>9032</v>
          </cell>
          <cell r="AD69">
            <v>26507</v>
          </cell>
          <cell r="AE69">
            <v>26196</v>
          </cell>
          <cell r="AF69">
            <v>52703</v>
          </cell>
          <cell r="AG69">
            <v>13254</v>
          </cell>
          <cell r="AH69">
            <v>28.58</v>
          </cell>
          <cell r="AI69">
            <v>56.49</v>
          </cell>
          <cell r="AJ69">
            <v>85.07</v>
          </cell>
          <cell r="AM69">
            <v>831</v>
          </cell>
          <cell r="AN69">
            <v>393</v>
          </cell>
          <cell r="AO69">
            <v>438</v>
          </cell>
          <cell r="AQ69">
            <v>2703</v>
          </cell>
          <cell r="AR69">
            <v>240</v>
          </cell>
          <cell r="AS69">
            <v>2280</v>
          </cell>
          <cell r="AT69">
            <v>183</v>
          </cell>
          <cell r="AU69">
            <v>0</v>
          </cell>
        </row>
        <row r="70">
          <cell r="F70" t="str">
            <v>600C</v>
          </cell>
          <cell r="G70">
            <v>188504</v>
          </cell>
          <cell r="H70">
            <v>2827560</v>
          </cell>
          <cell r="I70">
            <v>722</v>
          </cell>
          <cell r="J70">
            <v>376</v>
          </cell>
          <cell r="K70">
            <v>1098</v>
          </cell>
          <cell r="L70">
            <v>396</v>
          </cell>
          <cell r="M70">
            <v>215</v>
          </cell>
          <cell r="N70">
            <v>611</v>
          </cell>
          <cell r="O70">
            <v>439</v>
          </cell>
          <cell r="P70">
            <v>91</v>
          </cell>
          <cell r="Q70">
            <v>530</v>
          </cell>
          <cell r="R70">
            <v>20</v>
          </cell>
          <cell r="S70">
            <v>7</v>
          </cell>
          <cell r="T70">
            <v>27</v>
          </cell>
          <cell r="U70">
            <v>236</v>
          </cell>
          <cell r="V70">
            <v>19</v>
          </cell>
          <cell r="W70">
            <v>255</v>
          </cell>
          <cell r="X70">
            <v>249</v>
          </cell>
          <cell r="Y70">
            <v>89</v>
          </cell>
          <cell r="Z70">
            <v>338</v>
          </cell>
          <cell r="AA70">
            <v>4242</v>
          </cell>
          <cell r="AB70">
            <v>3672</v>
          </cell>
          <cell r="AC70">
            <v>3672</v>
          </cell>
          <cell r="AD70">
            <v>10773</v>
          </cell>
          <cell r="AE70">
            <v>12011</v>
          </cell>
          <cell r="AF70">
            <v>22784</v>
          </cell>
          <cell r="AG70">
            <v>5387</v>
          </cell>
          <cell r="AH70">
            <v>28.58</v>
          </cell>
          <cell r="AI70">
            <v>63.39</v>
          </cell>
          <cell r="AJ70">
            <v>91.97</v>
          </cell>
          <cell r="AM70">
            <v>338</v>
          </cell>
          <cell r="AN70">
            <v>160</v>
          </cell>
          <cell r="AO70">
            <v>178</v>
          </cell>
          <cell r="AQ70">
            <v>1098</v>
          </cell>
          <cell r="AR70">
            <v>97</v>
          </cell>
          <cell r="AS70">
            <v>926</v>
          </cell>
          <cell r="AT70">
            <v>75</v>
          </cell>
          <cell r="AU70">
            <v>0</v>
          </cell>
        </row>
        <row r="71">
          <cell r="F71" t="str">
            <v>600CE</v>
          </cell>
          <cell r="G71">
            <v>60664</v>
          </cell>
          <cell r="H71">
            <v>909960</v>
          </cell>
          <cell r="I71">
            <v>232</v>
          </cell>
          <cell r="J71">
            <v>121</v>
          </cell>
          <cell r="K71">
            <v>353</v>
          </cell>
          <cell r="L71">
            <v>128</v>
          </cell>
          <cell r="M71">
            <v>69</v>
          </cell>
          <cell r="N71">
            <v>197</v>
          </cell>
          <cell r="O71">
            <v>141</v>
          </cell>
          <cell r="P71">
            <v>29</v>
          </cell>
          <cell r="Q71">
            <v>170</v>
          </cell>
          <cell r="R71">
            <v>6</v>
          </cell>
          <cell r="S71">
            <v>2</v>
          </cell>
          <cell r="T71">
            <v>8</v>
          </cell>
          <cell r="U71">
            <v>76</v>
          </cell>
          <cell r="V71">
            <v>6</v>
          </cell>
          <cell r="W71">
            <v>82</v>
          </cell>
          <cell r="X71">
            <v>80</v>
          </cell>
          <cell r="Y71">
            <v>29</v>
          </cell>
          <cell r="Z71">
            <v>109</v>
          </cell>
          <cell r="AA71">
            <v>1366</v>
          </cell>
          <cell r="AB71">
            <v>1182</v>
          </cell>
          <cell r="AC71">
            <v>1182</v>
          </cell>
          <cell r="AD71">
            <v>3467</v>
          </cell>
          <cell r="AE71">
            <v>3846</v>
          </cell>
          <cell r="AF71">
            <v>7313</v>
          </cell>
          <cell r="AG71">
            <v>1734</v>
          </cell>
          <cell r="AH71">
            <v>28.58</v>
          </cell>
          <cell r="AI71">
            <v>63.400000000000006</v>
          </cell>
          <cell r="AJ71">
            <v>91.98</v>
          </cell>
          <cell r="AM71">
            <v>109</v>
          </cell>
          <cell r="AN71">
            <v>52</v>
          </cell>
          <cell r="AO71">
            <v>57</v>
          </cell>
          <cell r="AQ71">
            <v>353</v>
          </cell>
          <cell r="AR71">
            <v>31</v>
          </cell>
          <cell r="AS71">
            <v>298</v>
          </cell>
          <cell r="AT71">
            <v>24</v>
          </cell>
          <cell r="AU71">
            <v>0</v>
          </cell>
        </row>
        <row r="72">
          <cell r="F72" t="str">
            <v>700B</v>
          </cell>
          <cell r="G72">
            <v>5059</v>
          </cell>
          <cell r="H72">
            <v>65044</v>
          </cell>
          <cell r="I72">
            <v>19</v>
          </cell>
          <cell r="J72">
            <v>9</v>
          </cell>
          <cell r="K72">
            <v>28</v>
          </cell>
          <cell r="L72">
            <v>11</v>
          </cell>
          <cell r="M72">
            <v>5</v>
          </cell>
          <cell r="N72">
            <v>16</v>
          </cell>
          <cell r="O72">
            <v>12</v>
          </cell>
          <cell r="P72">
            <v>2</v>
          </cell>
          <cell r="Q72">
            <v>14</v>
          </cell>
          <cell r="R72">
            <v>1</v>
          </cell>
          <cell r="S72">
            <v>0</v>
          </cell>
          <cell r="T72">
            <v>1</v>
          </cell>
          <cell r="U72">
            <v>6</v>
          </cell>
          <cell r="V72">
            <v>0</v>
          </cell>
          <cell r="W72">
            <v>6</v>
          </cell>
          <cell r="X72">
            <v>7</v>
          </cell>
          <cell r="Y72">
            <v>2</v>
          </cell>
          <cell r="Z72">
            <v>9</v>
          </cell>
          <cell r="AA72">
            <v>114</v>
          </cell>
          <cell r="AB72">
            <v>99</v>
          </cell>
          <cell r="AC72">
            <v>99</v>
          </cell>
          <cell r="AD72">
            <v>287</v>
          </cell>
          <cell r="AE72">
            <v>286</v>
          </cell>
          <cell r="AF72">
            <v>573</v>
          </cell>
          <cell r="AG72">
            <v>144</v>
          </cell>
          <cell r="AH72">
            <v>28.46</v>
          </cell>
          <cell r="AI72">
            <v>56.53</v>
          </cell>
          <cell r="AJ72">
            <v>84.990000000000009</v>
          </cell>
          <cell r="AM72">
            <v>9</v>
          </cell>
          <cell r="AN72">
            <v>4</v>
          </cell>
          <cell r="AO72">
            <v>5</v>
          </cell>
          <cell r="AQ72">
            <v>28</v>
          </cell>
          <cell r="AR72">
            <v>2</v>
          </cell>
          <cell r="AS72">
            <v>24</v>
          </cell>
          <cell r="AT72">
            <v>2</v>
          </cell>
          <cell r="AU72">
            <v>0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O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O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M75">
            <v>0</v>
          </cell>
          <cell r="AN75">
            <v>0</v>
          </cell>
          <cell r="AO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M76">
            <v>0</v>
          </cell>
          <cell r="AN76">
            <v>0</v>
          </cell>
          <cell r="AO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M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</row>
        <row r="79">
          <cell r="F79" t="str">
            <v>130B</v>
          </cell>
          <cell r="G79">
            <v>450729</v>
          </cell>
          <cell r="H79">
            <v>31204315</v>
          </cell>
          <cell r="I79">
            <v>1727</v>
          </cell>
          <cell r="J79">
            <v>4153</v>
          </cell>
          <cell r="K79">
            <v>5880</v>
          </cell>
          <cell r="L79">
            <v>947</v>
          </cell>
          <cell r="M79">
            <v>2374</v>
          </cell>
          <cell r="N79">
            <v>3321</v>
          </cell>
          <cell r="O79">
            <v>1051</v>
          </cell>
          <cell r="P79">
            <v>1002</v>
          </cell>
          <cell r="Q79">
            <v>2053</v>
          </cell>
          <cell r="R79">
            <v>48</v>
          </cell>
          <cell r="S79">
            <v>79</v>
          </cell>
          <cell r="T79">
            <v>127</v>
          </cell>
          <cell r="U79">
            <v>564</v>
          </cell>
          <cell r="V79">
            <v>214</v>
          </cell>
          <cell r="W79">
            <v>778</v>
          </cell>
          <cell r="X79">
            <v>595</v>
          </cell>
          <cell r="Y79">
            <v>983</v>
          </cell>
          <cell r="Z79">
            <v>1578</v>
          </cell>
          <cell r="AA79">
            <v>13283</v>
          </cell>
          <cell r="AB79">
            <v>8779</v>
          </cell>
          <cell r="AC79">
            <v>8779</v>
          </cell>
          <cell r="AD79">
            <v>35799</v>
          </cell>
          <cell r="AE79">
            <v>25560</v>
          </cell>
          <cell r="AF79">
            <v>61359</v>
          </cell>
          <cell r="AG79">
            <v>17900</v>
          </cell>
          <cell r="AH79">
            <v>39.71</v>
          </cell>
          <cell r="AI79">
            <v>56.49</v>
          </cell>
          <cell r="AJ79">
            <v>96.2</v>
          </cell>
          <cell r="AM79">
            <v>1578</v>
          </cell>
          <cell r="AN79">
            <v>746</v>
          </cell>
          <cell r="AO79">
            <v>832</v>
          </cell>
          <cell r="AQ79">
            <v>5880</v>
          </cell>
          <cell r="AR79">
            <v>522</v>
          </cell>
          <cell r="AS79">
            <v>4959</v>
          </cell>
          <cell r="AT79">
            <v>399</v>
          </cell>
          <cell r="AU79">
            <v>0</v>
          </cell>
        </row>
        <row r="80">
          <cell r="F80" t="str">
            <v>78B</v>
          </cell>
          <cell r="G80">
            <v>9950</v>
          </cell>
          <cell r="H80">
            <v>1148077</v>
          </cell>
          <cell r="I80">
            <v>38</v>
          </cell>
          <cell r="J80">
            <v>153</v>
          </cell>
          <cell r="K80">
            <v>191</v>
          </cell>
          <cell r="L80">
            <v>21</v>
          </cell>
          <cell r="M80">
            <v>87</v>
          </cell>
          <cell r="N80">
            <v>108</v>
          </cell>
          <cell r="O80">
            <v>23</v>
          </cell>
          <cell r="P80">
            <v>37</v>
          </cell>
          <cell r="Q80">
            <v>60</v>
          </cell>
          <cell r="R80">
            <v>1</v>
          </cell>
          <cell r="S80">
            <v>3</v>
          </cell>
          <cell r="T80">
            <v>4</v>
          </cell>
          <cell r="U80">
            <v>12</v>
          </cell>
          <cell r="V80">
            <v>8</v>
          </cell>
          <cell r="W80">
            <v>20</v>
          </cell>
          <cell r="X80">
            <v>13</v>
          </cell>
          <cell r="Y80">
            <v>36</v>
          </cell>
          <cell r="Z80">
            <v>49</v>
          </cell>
          <cell r="AA80">
            <v>353</v>
          </cell>
          <cell r="AB80">
            <v>194</v>
          </cell>
          <cell r="AC80">
            <v>194</v>
          </cell>
          <cell r="AD80">
            <v>979</v>
          </cell>
          <cell r="AE80">
            <v>562</v>
          </cell>
          <cell r="AF80">
            <v>1541</v>
          </cell>
          <cell r="AG80">
            <v>490</v>
          </cell>
          <cell r="AH80">
            <v>49.25</v>
          </cell>
          <cell r="AI80">
            <v>56.48</v>
          </cell>
          <cell r="AJ80">
            <v>105.72999999999999</v>
          </cell>
          <cell r="AM80">
            <v>49</v>
          </cell>
          <cell r="AN80">
            <v>23</v>
          </cell>
          <cell r="AO80">
            <v>26</v>
          </cell>
          <cell r="AQ80">
            <v>191</v>
          </cell>
          <cell r="AR80">
            <v>17</v>
          </cell>
          <cell r="AS80">
            <v>161</v>
          </cell>
          <cell r="AT80">
            <v>13</v>
          </cell>
          <cell r="AU80">
            <v>0</v>
          </cell>
        </row>
        <row r="81">
          <cell r="F81" t="str">
            <v>50B</v>
          </cell>
          <cell r="G81">
            <v>13238</v>
          </cell>
          <cell r="H81">
            <v>2382840</v>
          </cell>
          <cell r="I81">
            <v>51</v>
          </cell>
          <cell r="J81">
            <v>317</v>
          </cell>
          <cell r="K81">
            <v>368</v>
          </cell>
          <cell r="L81">
            <v>28</v>
          </cell>
          <cell r="M81">
            <v>181</v>
          </cell>
          <cell r="N81">
            <v>209</v>
          </cell>
          <cell r="O81">
            <v>31</v>
          </cell>
          <cell r="P81">
            <v>77</v>
          </cell>
          <cell r="Q81">
            <v>108</v>
          </cell>
          <cell r="R81">
            <v>1</v>
          </cell>
          <cell r="S81">
            <v>6</v>
          </cell>
          <cell r="T81">
            <v>7</v>
          </cell>
          <cell r="U81">
            <v>17</v>
          </cell>
          <cell r="V81">
            <v>16</v>
          </cell>
          <cell r="W81">
            <v>33</v>
          </cell>
          <cell r="X81">
            <v>17</v>
          </cell>
          <cell r="Y81">
            <v>75</v>
          </cell>
          <cell r="Z81">
            <v>92</v>
          </cell>
          <cell r="AA81">
            <v>578</v>
          </cell>
          <cell r="AB81">
            <v>258</v>
          </cell>
          <cell r="AC81">
            <v>258</v>
          </cell>
          <cell r="AD81">
            <v>1653</v>
          </cell>
          <cell r="AE81">
            <v>748</v>
          </cell>
          <cell r="AF81">
            <v>2401</v>
          </cell>
          <cell r="AG81">
            <v>827</v>
          </cell>
          <cell r="AH81">
            <v>62.47</v>
          </cell>
          <cell r="AI81">
            <v>56.5</v>
          </cell>
          <cell r="AJ81">
            <v>118.97</v>
          </cell>
          <cell r="AM81">
            <v>92</v>
          </cell>
          <cell r="AN81">
            <v>43</v>
          </cell>
          <cell r="AO81">
            <v>49</v>
          </cell>
          <cell r="AQ81">
            <v>368</v>
          </cell>
          <cell r="AR81">
            <v>33</v>
          </cell>
          <cell r="AS81">
            <v>310</v>
          </cell>
          <cell r="AT81">
            <v>25</v>
          </cell>
          <cell r="AU81">
            <v>0</v>
          </cell>
        </row>
        <row r="82">
          <cell r="F82" t="str">
            <v>180C</v>
          </cell>
          <cell r="G82">
            <v>15988</v>
          </cell>
          <cell r="H82">
            <v>799400</v>
          </cell>
          <cell r="I82">
            <v>61</v>
          </cell>
          <cell r="J82">
            <v>106</v>
          </cell>
          <cell r="K82">
            <v>167</v>
          </cell>
          <cell r="L82">
            <v>34</v>
          </cell>
          <cell r="M82">
            <v>61</v>
          </cell>
          <cell r="N82">
            <v>95</v>
          </cell>
          <cell r="O82">
            <v>37</v>
          </cell>
          <cell r="P82">
            <v>26</v>
          </cell>
          <cell r="Q82">
            <v>63</v>
          </cell>
          <cell r="R82">
            <v>2</v>
          </cell>
          <cell r="S82">
            <v>2</v>
          </cell>
          <cell r="T82">
            <v>4</v>
          </cell>
          <cell r="U82">
            <v>20</v>
          </cell>
          <cell r="V82">
            <v>5</v>
          </cell>
          <cell r="W82">
            <v>25</v>
          </cell>
          <cell r="X82">
            <v>21</v>
          </cell>
          <cell r="Y82">
            <v>25</v>
          </cell>
          <cell r="Z82">
            <v>46</v>
          </cell>
          <cell r="AA82">
            <v>432</v>
          </cell>
          <cell r="AB82">
            <v>311</v>
          </cell>
          <cell r="AC82">
            <v>311</v>
          </cell>
          <cell r="AD82">
            <v>1143</v>
          </cell>
          <cell r="AE82">
            <v>1080</v>
          </cell>
          <cell r="AF82">
            <v>2223</v>
          </cell>
          <cell r="AG82">
            <v>572</v>
          </cell>
          <cell r="AH82">
            <v>35.78</v>
          </cell>
          <cell r="AI82">
            <v>63.41</v>
          </cell>
          <cell r="AJ82">
            <v>99.19</v>
          </cell>
          <cell r="AM82">
            <v>46</v>
          </cell>
          <cell r="AN82">
            <v>22</v>
          </cell>
          <cell r="AO82">
            <v>24</v>
          </cell>
          <cell r="AQ82">
            <v>167</v>
          </cell>
          <cell r="AR82">
            <v>15</v>
          </cell>
          <cell r="AS82">
            <v>141</v>
          </cell>
          <cell r="AT82">
            <v>11</v>
          </cell>
          <cell r="AU82">
            <v>0</v>
          </cell>
        </row>
        <row r="83">
          <cell r="F83" t="str">
            <v>35B</v>
          </cell>
          <cell r="G83">
            <v>1088</v>
          </cell>
          <cell r="H83">
            <v>279771</v>
          </cell>
          <cell r="I83">
            <v>4</v>
          </cell>
          <cell r="J83">
            <v>37</v>
          </cell>
          <cell r="K83">
            <v>41</v>
          </cell>
          <cell r="L83">
            <v>2</v>
          </cell>
          <cell r="M83">
            <v>21</v>
          </cell>
          <cell r="N83">
            <v>23</v>
          </cell>
          <cell r="O83">
            <v>3</v>
          </cell>
          <cell r="P83">
            <v>9</v>
          </cell>
          <cell r="Q83">
            <v>12</v>
          </cell>
          <cell r="R83">
            <v>0</v>
          </cell>
          <cell r="S83">
            <v>1</v>
          </cell>
          <cell r="T83">
            <v>1</v>
          </cell>
          <cell r="U83">
            <v>1</v>
          </cell>
          <cell r="V83">
            <v>2</v>
          </cell>
          <cell r="W83">
            <v>3</v>
          </cell>
          <cell r="X83">
            <v>1</v>
          </cell>
          <cell r="Y83">
            <v>9</v>
          </cell>
          <cell r="Z83">
            <v>10</v>
          </cell>
          <cell r="AA83">
            <v>58</v>
          </cell>
          <cell r="AB83">
            <v>21</v>
          </cell>
          <cell r="AC83">
            <v>21</v>
          </cell>
          <cell r="AD83">
            <v>169</v>
          </cell>
          <cell r="AE83">
            <v>64</v>
          </cell>
          <cell r="AF83">
            <v>233</v>
          </cell>
          <cell r="AG83">
            <v>85</v>
          </cell>
          <cell r="AH83">
            <v>78.13</v>
          </cell>
          <cell r="AI83">
            <v>55.85</v>
          </cell>
          <cell r="AJ83">
            <v>133.97999999999999</v>
          </cell>
          <cell r="AM83">
            <v>10</v>
          </cell>
          <cell r="AN83">
            <v>5</v>
          </cell>
          <cell r="AO83">
            <v>5</v>
          </cell>
          <cell r="AQ83">
            <v>41</v>
          </cell>
          <cell r="AR83">
            <v>4</v>
          </cell>
          <cell r="AS83">
            <v>34</v>
          </cell>
          <cell r="AT83">
            <v>3</v>
          </cell>
          <cell r="AU83">
            <v>0</v>
          </cell>
        </row>
        <row r="84">
          <cell r="F84" t="str">
            <v>30B</v>
          </cell>
          <cell r="G84">
            <v>6752</v>
          </cell>
          <cell r="H84">
            <v>2025600</v>
          </cell>
          <cell r="I84">
            <v>26</v>
          </cell>
          <cell r="J84">
            <v>270</v>
          </cell>
          <cell r="K84">
            <v>296</v>
          </cell>
          <cell r="L84">
            <v>14</v>
          </cell>
          <cell r="M84">
            <v>154</v>
          </cell>
          <cell r="N84">
            <v>168</v>
          </cell>
          <cell r="O84">
            <v>16</v>
          </cell>
          <cell r="P84">
            <v>65</v>
          </cell>
          <cell r="Q84">
            <v>81</v>
          </cell>
          <cell r="R84">
            <v>1</v>
          </cell>
          <cell r="S84">
            <v>5</v>
          </cell>
          <cell r="T84">
            <v>6</v>
          </cell>
          <cell r="U84">
            <v>8</v>
          </cell>
          <cell r="V84">
            <v>14</v>
          </cell>
          <cell r="W84">
            <v>22</v>
          </cell>
          <cell r="X84">
            <v>9</v>
          </cell>
          <cell r="Y84">
            <v>64</v>
          </cell>
          <cell r="Z84">
            <v>73</v>
          </cell>
          <cell r="AA84">
            <v>398</v>
          </cell>
          <cell r="AB84">
            <v>132</v>
          </cell>
          <cell r="AC84">
            <v>132</v>
          </cell>
          <cell r="AD84">
            <v>1176</v>
          </cell>
          <cell r="AE84">
            <v>382</v>
          </cell>
          <cell r="AF84">
            <v>1558</v>
          </cell>
          <cell r="AG84">
            <v>588</v>
          </cell>
          <cell r="AH84">
            <v>87.09</v>
          </cell>
          <cell r="AI84">
            <v>56.58</v>
          </cell>
          <cell r="AJ84">
            <v>143.67000000000002</v>
          </cell>
          <cell r="AM84">
            <v>73</v>
          </cell>
          <cell r="AN84">
            <v>35</v>
          </cell>
          <cell r="AO84">
            <v>38</v>
          </cell>
          <cell r="AQ84">
            <v>296</v>
          </cell>
          <cell r="AR84">
            <v>26</v>
          </cell>
          <cell r="AS84">
            <v>250</v>
          </cell>
          <cell r="AT84">
            <v>20</v>
          </cell>
          <cell r="AU84">
            <v>0</v>
          </cell>
        </row>
        <row r="85">
          <cell r="F85" t="str">
            <v>150DE</v>
          </cell>
          <cell r="G85">
            <v>10919</v>
          </cell>
          <cell r="H85">
            <v>655140</v>
          </cell>
          <cell r="I85">
            <v>42</v>
          </cell>
          <cell r="J85">
            <v>87</v>
          </cell>
          <cell r="K85">
            <v>129</v>
          </cell>
          <cell r="L85">
            <v>23</v>
          </cell>
          <cell r="M85">
            <v>50</v>
          </cell>
          <cell r="N85">
            <v>73</v>
          </cell>
          <cell r="O85">
            <v>25</v>
          </cell>
          <cell r="P85">
            <v>21</v>
          </cell>
          <cell r="Q85">
            <v>46</v>
          </cell>
          <cell r="R85">
            <v>1</v>
          </cell>
          <cell r="S85">
            <v>2</v>
          </cell>
          <cell r="T85">
            <v>3</v>
          </cell>
          <cell r="U85">
            <v>14</v>
          </cell>
          <cell r="V85">
            <v>4</v>
          </cell>
          <cell r="W85">
            <v>18</v>
          </cell>
          <cell r="X85">
            <v>14</v>
          </cell>
          <cell r="Y85">
            <v>21</v>
          </cell>
          <cell r="Z85">
            <v>35</v>
          </cell>
          <cell r="AA85">
            <v>309</v>
          </cell>
          <cell r="AB85">
            <v>213</v>
          </cell>
          <cell r="AC85">
            <v>213</v>
          </cell>
          <cell r="AD85">
            <v>826</v>
          </cell>
          <cell r="AE85">
            <v>657</v>
          </cell>
          <cell r="AF85">
            <v>1483</v>
          </cell>
          <cell r="AG85">
            <v>413</v>
          </cell>
          <cell r="AH85">
            <v>37.82</v>
          </cell>
          <cell r="AI85">
            <v>60.17</v>
          </cell>
          <cell r="AJ85">
            <v>97.990000000000009</v>
          </cell>
          <cell r="AM85">
            <v>35</v>
          </cell>
          <cell r="AN85">
            <v>17</v>
          </cell>
          <cell r="AO85">
            <v>18</v>
          </cell>
          <cell r="AQ85">
            <v>129</v>
          </cell>
          <cell r="AR85">
            <v>11</v>
          </cell>
          <cell r="AS85">
            <v>109</v>
          </cell>
          <cell r="AT85">
            <v>9</v>
          </cell>
          <cell r="AU85">
            <v>0</v>
          </cell>
        </row>
        <row r="93">
          <cell r="F93" t="str">
            <v>151-1500 (A)L</v>
          </cell>
          <cell r="G93">
            <v>3966985</v>
          </cell>
          <cell r="H93">
            <v>99231649</v>
          </cell>
          <cell r="I93">
            <v>15198</v>
          </cell>
          <cell r="J93">
            <v>13208</v>
          </cell>
          <cell r="K93">
            <v>28406</v>
          </cell>
          <cell r="L93">
            <v>8340</v>
          </cell>
          <cell r="M93">
            <v>7549</v>
          </cell>
          <cell r="N93">
            <v>15889</v>
          </cell>
          <cell r="O93">
            <v>9247</v>
          </cell>
          <cell r="P93">
            <v>3188</v>
          </cell>
          <cell r="Q93">
            <v>12435</v>
          </cell>
          <cell r="R93">
            <v>422</v>
          </cell>
          <cell r="S93">
            <v>253</v>
          </cell>
          <cell r="T93">
            <v>675</v>
          </cell>
          <cell r="U93">
            <v>4962</v>
          </cell>
          <cell r="V93">
            <v>678</v>
          </cell>
          <cell r="W93">
            <v>5640</v>
          </cell>
          <cell r="X93">
            <v>5233</v>
          </cell>
          <cell r="Y93">
            <v>3127</v>
          </cell>
          <cell r="Z93">
            <v>8360</v>
          </cell>
          <cell r="AA93">
            <v>94400</v>
          </cell>
          <cell r="AB93">
            <v>77267</v>
          </cell>
          <cell r="AC93">
            <v>77267</v>
          </cell>
          <cell r="AD93">
            <v>243072</v>
          </cell>
          <cell r="AE93">
            <v>228751</v>
          </cell>
          <cell r="AF93">
            <v>471823</v>
          </cell>
          <cell r="AG93">
            <v>121538</v>
          </cell>
          <cell r="AH93">
            <v>347.15</v>
          </cell>
          <cell r="AI93">
            <v>655.96999999999991</v>
          </cell>
          <cell r="AJ93">
            <v>1003.1200000000001</v>
          </cell>
          <cell r="AM93">
            <v>8360</v>
          </cell>
          <cell r="AN93">
            <v>3951</v>
          </cell>
          <cell r="AO93">
            <v>4409</v>
          </cell>
          <cell r="AQ93">
            <v>28406</v>
          </cell>
          <cell r="AR93">
            <v>2519</v>
          </cell>
          <cell r="AS93">
            <v>23961</v>
          </cell>
          <cell r="AT93">
            <v>1926</v>
          </cell>
          <cell r="AU93">
            <v>0</v>
          </cell>
        </row>
        <row r="94">
          <cell r="F94" t="str">
            <v>151-1500 (A)E</v>
          </cell>
          <cell r="G94">
            <v>2005936</v>
          </cell>
          <cell r="H94">
            <v>50819980</v>
          </cell>
          <cell r="I94">
            <v>7685</v>
          </cell>
          <cell r="J94">
            <v>6764</v>
          </cell>
          <cell r="K94">
            <v>14449</v>
          </cell>
          <cell r="L94">
            <v>4218</v>
          </cell>
          <cell r="M94">
            <v>3865</v>
          </cell>
          <cell r="N94">
            <v>8083</v>
          </cell>
          <cell r="O94">
            <v>4676</v>
          </cell>
          <cell r="P94">
            <v>1633</v>
          </cell>
          <cell r="Q94">
            <v>6309</v>
          </cell>
          <cell r="R94">
            <v>213</v>
          </cell>
          <cell r="S94">
            <v>130</v>
          </cell>
          <cell r="T94">
            <v>343</v>
          </cell>
          <cell r="U94">
            <v>2509</v>
          </cell>
          <cell r="V94">
            <v>348</v>
          </cell>
          <cell r="W94">
            <v>2857</v>
          </cell>
          <cell r="X94">
            <v>2646</v>
          </cell>
          <cell r="Y94">
            <v>1601</v>
          </cell>
          <cell r="Z94">
            <v>4247</v>
          </cell>
          <cell r="AA94">
            <v>47814</v>
          </cell>
          <cell r="AB94">
            <v>39072</v>
          </cell>
          <cell r="AC94">
            <v>39072</v>
          </cell>
          <cell r="AD94">
            <v>123174</v>
          </cell>
          <cell r="AE94">
            <v>119049</v>
          </cell>
          <cell r="AF94">
            <v>242223</v>
          </cell>
          <cell r="AG94">
            <v>61589</v>
          </cell>
          <cell r="AH94">
            <v>249.34999999999997</v>
          </cell>
          <cell r="AI94">
            <v>472.67000000000007</v>
          </cell>
          <cell r="AJ94">
            <v>722.02</v>
          </cell>
          <cell r="AM94">
            <v>4247</v>
          </cell>
          <cell r="AN94">
            <v>2007</v>
          </cell>
          <cell r="AO94">
            <v>2240</v>
          </cell>
          <cell r="AQ94">
            <v>14449</v>
          </cell>
          <cell r="AR94">
            <v>1282</v>
          </cell>
          <cell r="AS94">
            <v>12186</v>
          </cell>
          <cell r="AT94">
            <v>981</v>
          </cell>
          <cell r="AU94">
            <v>0</v>
          </cell>
        </row>
        <row r="95">
          <cell r="F95" t="str">
            <v>151-1500 (A) (L+E)</v>
          </cell>
          <cell r="G95">
            <v>5972921</v>
          </cell>
          <cell r="H95">
            <v>150051629</v>
          </cell>
          <cell r="I95">
            <v>22883</v>
          </cell>
          <cell r="J95">
            <v>19972</v>
          </cell>
          <cell r="K95">
            <v>42855</v>
          </cell>
          <cell r="L95">
            <v>12558</v>
          </cell>
          <cell r="M95">
            <v>11414</v>
          </cell>
          <cell r="N95">
            <v>23972</v>
          </cell>
          <cell r="O95">
            <v>13923</v>
          </cell>
          <cell r="P95">
            <v>4821</v>
          </cell>
          <cell r="Q95">
            <v>18744</v>
          </cell>
          <cell r="R95">
            <v>635</v>
          </cell>
          <cell r="S95">
            <v>383</v>
          </cell>
          <cell r="T95">
            <v>1018</v>
          </cell>
          <cell r="U95">
            <v>7471</v>
          </cell>
          <cell r="V95">
            <v>1026</v>
          </cell>
          <cell r="W95">
            <v>8497</v>
          </cell>
          <cell r="X95">
            <v>7879</v>
          </cell>
          <cell r="Y95">
            <v>4728</v>
          </cell>
          <cell r="Z95">
            <v>12607</v>
          </cell>
          <cell r="AA95">
            <v>142214</v>
          </cell>
          <cell r="AB95">
            <v>116339</v>
          </cell>
          <cell r="AC95">
            <v>116339</v>
          </cell>
          <cell r="AD95">
            <v>366246</v>
          </cell>
          <cell r="AE95">
            <v>347800</v>
          </cell>
          <cell r="AF95">
            <v>714046</v>
          </cell>
          <cell r="AG95">
            <v>183127</v>
          </cell>
          <cell r="AH95">
            <v>596.50000000000011</v>
          </cell>
          <cell r="AI95">
            <v>1128.6400000000001</v>
          </cell>
          <cell r="AJ95">
            <v>1725.1399999999999</v>
          </cell>
          <cell r="AM95">
            <v>12607</v>
          </cell>
          <cell r="AN95">
            <v>5958</v>
          </cell>
          <cell r="AO95">
            <v>6649</v>
          </cell>
          <cell r="AQ95">
            <v>42855</v>
          </cell>
          <cell r="AR95">
            <v>3801</v>
          </cell>
          <cell r="AS95">
            <v>36147</v>
          </cell>
          <cell r="AT95">
            <v>2907</v>
          </cell>
          <cell r="AU95">
            <v>0</v>
          </cell>
        </row>
      </sheetData>
      <sheetData sheetId="16">
        <row r="15">
          <cell r="F15" t="str">
            <v>Linked Info</v>
          </cell>
          <cell r="G15">
            <v>2189025</v>
          </cell>
          <cell r="H15">
            <v>-226575</v>
          </cell>
          <cell r="I15">
            <v>-6829</v>
          </cell>
          <cell r="J15">
            <v>16276840</v>
          </cell>
          <cell r="K15">
            <v>-27056</v>
          </cell>
          <cell r="L15">
            <v>2155140</v>
          </cell>
          <cell r="M15">
            <v>240797</v>
          </cell>
          <cell r="N15">
            <v>21201</v>
          </cell>
          <cell r="O15">
            <v>-247315</v>
          </cell>
          <cell r="P15">
            <v>94.9</v>
          </cell>
          <cell r="Q15">
            <v>-23447</v>
          </cell>
          <cell r="R15">
            <v>-23447</v>
          </cell>
          <cell r="S15">
            <v>-6518</v>
          </cell>
          <cell r="T15">
            <v>-2246</v>
          </cell>
          <cell r="U15">
            <v>2152894</v>
          </cell>
          <cell r="V15">
            <v>3810</v>
          </cell>
          <cell r="W15">
            <v>461</v>
          </cell>
          <cell r="X15">
            <v>-3886</v>
          </cell>
          <cell r="Y15">
            <v>130.02000000000001</v>
          </cell>
          <cell r="Z15">
            <v>-516</v>
          </cell>
          <cell r="AA15">
            <v>-516</v>
          </cell>
          <cell r="AB15">
            <v>2152839</v>
          </cell>
          <cell r="AC15">
            <v>16558447</v>
          </cell>
          <cell r="AD15">
            <v>-226575</v>
          </cell>
          <cell r="AE15">
            <v>-6829</v>
          </cell>
          <cell r="AF15">
            <v>-27056</v>
          </cell>
          <cell r="AG15">
            <v>16558371</v>
          </cell>
          <cell r="AH15">
            <v>130.02000000000001</v>
          </cell>
        </row>
        <row r="16">
          <cell r="F16" t="str">
            <v>2002-2003</v>
          </cell>
          <cell r="G16" t="str">
            <v>TOTAL</v>
          </cell>
          <cell r="I16" t="str">
            <v>CREDIT</v>
          </cell>
          <cell r="K16" t="str">
            <v>CREDIT</v>
          </cell>
          <cell r="L16" t="str">
            <v>S.TOTAL</v>
          </cell>
          <cell r="M16" t="str">
            <v>OPG WIP</v>
          </cell>
          <cell r="N16" t="str">
            <v>OPG WIP</v>
          </cell>
          <cell r="O16" t="str">
            <v>CLG WIP</v>
          </cell>
          <cell r="P16" t="str">
            <v>RATE</v>
          </cell>
          <cell r="Q16" t="str">
            <v>CLG WIP</v>
          </cell>
          <cell r="R16" t="str">
            <v>CLG WIP</v>
          </cell>
          <cell r="S16" t="str">
            <v>ST. ADJ.</v>
          </cell>
          <cell r="T16" t="str">
            <v>ST. ADJ.</v>
          </cell>
          <cell r="U16" t="str">
            <v>S.TOTAL</v>
          </cell>
          <cell r="V16" t="str">
            <v>OPG FIN.</v>
          </cell>
          <cell r="W16" t="str">
            <v>OPG FIN.</v>
          </cell>
          <cell r="X16" t="str">
            <v>CLG FIN.</v>
          </cell>
          <cell r="Y16" t="str">
            <v>RATE</v>
          </cell>
          <cell r="Z16" t="str">
            <v>CLG FIN.</v>
          </cell>
          <cell r="AA16" t="str">
            <v>CLG FIN.</v>
          </cell>
          <cell r="AB16" t="str">
            <v>TOTAL</v>
          </cell>
          <cell r="AC16" t="str">
            <v>PROD</v>
          </cell>
          <cell r="AE16" t="str">
            <v>CREDIT</v>
          </cell>
          <cell r="AF16" t="str">
            <v>CREDIT</v>
          </cell>
          <cell r="AG16" t="str">
            <v>TOTAL QTY.</v>
          </cell>
          <cell r="AH16" t="str">
            <v>TOTAL COST</v>
          </cell>
        </row>
        <row r="17">
          <cell r="G17" t="str">
            <v>COST Prof-A</v>
          </cell>
          <cell r="I17" t="str">
            <v>FOR</v>
          </cell>
          <cell r="J17" t="str">
            <v>NET</v>
          </cell>
          <cell r="K17" t="str">
            <v>FOR</v>
          </cell>
          <cell r="M17" t="str">
            <v>COND</v>
          </cell>
          <cell r="N17" t="str">
            <v>COND</v>
          </cell>
          <cell r="O17" t="str">
            <v>COND</v>
          </cell>
          <cell r="Q17" t="str">
            <v>COND</v>
          </cell>
          <cell r="R17" t="str">
            <v>COND</v>
          </cell>
          <cell r="S17" t="str">
            <v>W.I.P.</v>
          </cell>
          <cell r="T17" t="str">
            <v>W.I.P.</v>
          </cell>
          <cell r="V17" t="str">
            <v>COND</v>
          </cell>
          <cell r="W17" t="str">
            <v>COND</v>
          </cell>
          <cell r="X17" t="str">
            <v>COND</v>
          </cell>
          <cell r="Z17" t="str">
            <v>COND</v>
          </cell>
          <cell r="AA17" t="str">
            <v>COND</v>
          </cell>
          <cell r="AB17" t="str">
            <v>COST</v>
          </cell>
          <cell r="AC17" t="str">
            <v>UPTO</v>
          </cell>
          <cell r="AE17" t="str">
            <v>FOR</v>
          </cell>
          <cell r="AF17" t="str">
            <v>FOR</v>
          </cell>
          <cell r="AG17" t="str">
            <v>KGS.</v>
          </cell>
          <cell r="AH17" t="str">
            <v>RS.'000/M.T.</v>
          </cell>
        </row>
        <row r="18">
          <cell r="F18" t="str">
            <v>DENIER</v>
          </cell>
          <cell r="G18" t="str">
            <v>Before Credit</v>
          </cell>
          <cell r="H18" t="str">
            <v>G. WASTE</v>
          </cell>
          <cell r="I18" t="str">
            <v>G. WASTE</v>
          </cell>
          <cell r="J18" t="str">
            <v>SPG. PROD</v>
          </cell>
          <cell r="K18" t="str">
            <v>A.S.S</v>
          </cell>
          <cell r="S18" t="str">
            <v>COND</v>
          </cell>
          <cell r="T18" t="str">
            <v>COND</v>
          </cell>
          <cell r="Y18" t="str">
            <v>Rs\kg</v>
          </cell>
          <cell r="AB18" t="str">
            <v>TFR TO</v>
          </cell>
          <cell r="AC18" t="str">
            <v>COND</v>
          </cell>
          <cell r="AD18" t="str">
            <v>G. WASTE</v>
          </cell>
          <cell r="AE18" t="str">
            <v>G. WASTE</v>
          </cell>
          <cell r="AF18" t="str">
            <v>A.S.S</v>
          </cell>
          <cell r="AG18" t="str">
            <v>TRF to</v>
          </cell>
          <cell r="AH18" t="str">
            <v>TRF to</v>
          </cell>
        </row>
        <row r="19">
          <cell r="G19" t="str">
            <v>&amp; St. Adj.</v>
          </cell>
          <cell r="H19" t="str">
            <v xml:space="preserve"> M . T. </v>
          </cell>
          <cell r="I19" t="str">
            <v>Rs.'000</v>
          </cell>
          <cell r="J19" t="str">
            <v xml:space="preserve"> M . T. </v>
          </cell>
          <cell r="K19" t="str">
            <v>Rs.'000</v>
          </cell>
          <cell r="M19" t="str">
            <v xml:space="preserve"> M . T. </v>
          </cell>
          <cell r="N19" t="str">
            <v>Rs.'000</v>
          </cell>
          <cell r="O19" t="str">
            <v xml:space="preserve"> M . T. </v>
          </cell>
          <cell r="Q19" t="str">
            <v>Rs.'000</v>
          </cell>
          <cell r="R19" t="str">
            <v>Rs.'000</v>
          </cell>
          <cell r="S19" t="str">
            <v xml:space="preserve"> M . T. </v>
          </cell>
          <cell r="T19" t="str">
            <v>Rs.'000</v>
          </cell>
          <cell r="V19" t="str">
            <v xml:space="preserve"> M . T. </v>
          </cell>
          <cell r="W19" t="str">
            <v>Rs.'000</v>
          </cell>
          <cell r="X19" t="str">
            <v>KGS</v>
          </cell>
          <cell r="Z19" t="str">
            <v>AMT</v>
          </cell>
          <cell r="AA19" t="str">
            <v>AMT</v>
          </cell>
          <cell r="AB19" t="str">
            <v>PROF=D</v>
          </cell>
          <cell r="AD19" t="str">
            <v>M.T.</v>
          </cell>
          <cell r="AE19" t="str">
            <v>(RS)</v>
          </cell>
          <cell r="AF19" t="str">
            <v>(RS)</v>
          </cell>
          <cell r="AG19" t="str">
            <v>PROF-_D</v>
          </cell>
          <cell r="AH19" t="str">
            <v>PROF-_D</v>
          </cell>
        </row>
        <row r="20">
          <cell r="AB20" t="str">
            <v>AMT</v>
          </cell>
          <cell r="AC20" t="str">
            <v>M.T.</v>
          </cell>
          <cell r="AG20" t="str">
            <v>(11+16+17)</v>
          </cell>
        </row>
        <row r="21">
          <cell r="F21" t="str">
            <v>Rounding Off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F22" t="str">
            <v>Total</v>
          </cell>
          <cell r="G22">
            <v>2189025</v>
          </cell>
          <cell r="H22">
            <v>-226575</v>
          </cell>
          <cell r="I22">
            <v>-6829</v>
          </cell>
          <cell r="J22">
            <v>16276840</v>
          </cell>
          <cell r="K22">
            <v>-27056</v>
          </cell>
          <cell r="L22">
            <v>2155140</v>
          </cell>
          <cell r="M22">
            <v>240797</v>
          </cell>
          <cell r="N22">
            <v>21201</v>
          </cell>
          <cell r="O22">
            <v>-247315</v>
          </cell>
          <cell r="P22">
            <v>94.9</v>
          </cell>
          <cell r="Q22">
            <v>-23447</v>
          </cell>
          <cell r="R22">
            <v>-23447</v>
          </cell>
          <cell r="S22">
            <v>-6518</v>
          </cell>
          <cell r="T22">
            <v>-2246</v>
          </cell>
          <cell r="U22">
            <v>2152894</v>
          </cell>
          <cell r="V22">
            <v>3810</v>
          </cell>
          <cell r="W22">
            <v>461</v>
          </cell>
          <cell r="X22">
            <v>-3886</v>
          </cell>
          <cell r="Y22">
            <v>130.02000000000001</v>
          </cell>
          <cell r="Z22">
            <v>-516</v>
          </cell>
          <cell r="AA22">
            <v>-516</v>
          </cell>
          <cell r="AB22">
            <v>2152839</v>
          </cell>
          <cell r="AC22">
            <v>16558447</v>
          </cell>
          <cell r="AD22">
            <v>-226575</v>
          </cell>
          <cell r="AE22">
            <v>-6829</v>
          </cell>
          <cell r="AF22">
            <v>-27056</v>
          </cell>
          <cell r="AG22">
            <v>16558371</v>
          </cell>
          <cell r="AH22">
            <v>130.02000000000001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2189025</v>
          </cell>
          <cell r="H24">
            <v>-226575</v>
          </cell>
          <cell r="I24">
            <v>-6829</v>
          </cell>
          <cell r="J24">
            <v>16276840</v>
          </cell>
          <cell r="K24">
            <v>-27056</v>
          </cell>
          <cell r="L24">
            <v>2155140</v>
          </cell>
          <cell r="M24">
            <v>240797</v>
          </cell>
          <cell r="N24">
            <v>21201</v>
          </cell>
          <cell r="O24">
            <v>-247315</v>
          </cell>
          <cell r="P24">
            <v>2512.4300000000003</v>
          </cell>
          <cell r="Q24">
            <v>-23447</v>
          </cell>
          <cell r="R24">
            <v>-23447</v>
          </cell>
          <cell r="S24">
            <v>-6518</v>
          </cell>
          <cell r="T24">
            <v>-2246</v>
          </cell>
          <cell r="U24">
            <v>2152894</v>
          </cell>
          <cell r="V24">
            <v>3810</v>
          </cell>
          <cell r="W24">
            <v>461</v>
          </cell>
          <cell r="X24">
            <v>-3886</v>
          </cell>
          <cell r="Y24">
            <v>130.02000000000001</v>
          </cell>
          <cell r="Z24">
            <v>-516</v>
          </cell>
          <cell r="AA24">
            <v>-516</v>
          </cell>
          <cell r="AB24">
            <v>2152839</v>
          </cell>
          <cell r="AC24">
            <v>16558447</v>
          </cell>
          <cell r="AD24">
            <v>-226575</v>
          </cell>
          <cell r="AE24">
            <v>-6829</v>
          </cell>
          <cell r="AF24">
            <v>-27056</v>
          </cell>
          <cell r="AG24">
            <v>16558371</v>
          </cell>
          <cell r="AH24">
            <v>130.02000000000001</v>
          </cell>
        </row>
        <row r="25">
          <cell r="F25" t="str">
            <v>G.TOTAL(L)</v>
          </cell>
          <cell r="G25">
            <v>1849479</v>
          </cell>
          <cell r="H25">
            <v>-189297</v>
          </cell>
          <cell r="I25">
            <v>-5706</v>
          </cell>
          <cell r="J25">
            <v>13598756</v>
          </cell>
          <cell r="K25">
            <v>-22604</v>
          </cell>
          <cell r="L25">
            <v>1821169</v>
          </cell>
          <cell r="M25">
            <v>240797</v>
          </cell>
          <cell r="N25">
            <v>21201</v>
          </cell>
          <cell r="O25">
            <v>-247315</v>
          </cell>
          <cell r="P25">
            <v>95.53</v>
          </cell>
          <cell r="Q25">
            <v>-23447</v>
          </cell>
          <cell r="R25">
            <v>-23447</v>
          </cell>
          <cell r="S25">
            <v>-6518</v>
          </cell>
          <cell r="T25">
            <v>-2246</v>
          </cell>
          <cell r="U25">
            <v>1818923</v>
          </cell>
          <cell r="V25">
            <v>3810</v>
          </cell>
          <cell r="W25">
            <v>461</v>
          </cell>
          <cell r="X25">
            <v>-3886</v>
          </cell>
          <cell r="Y25">
            <v>131.51</v>
          </cell>
          <cell r="Z25">
            <v>-516</v>
          </cell>
          <cell r="AA25">
            <v>-516</v>
          </cell>
          <cell r="AB25">
            <v>1818868</v>
          </cell>
          <cell r="AC25">
            <v>13830931</v>
          </cell>
          <cell r="AD25">
            <v>-189297</v>
          </cell>
          <cell r="AE25">
            <v>-5706</v>
          </cell>
          <cell r="AF25">
            <v>-22604</v>
          </cell>
          <cell r="AG25">
            <v>13830855</v>
          </cell>
          <cell r="AH25">
            <v>131.51</v>
          </cell>
        </row>
        <row r="26">
          <cell r="F26" t="str">
            <v>G.TOTAL(E</v>
          </cell>
          <cell r="G26">
            <v>339546</v>
          </cell>
          <cell r="H26">
            <v>-37278</v>
          </cell>
          <cell r="I26">
            <v>-1123</v>
          </cell>
          <cell r="J26">
            <v>2678084</v>
          </cell>
          <cell r="K26">
            <v>-4452</v>
          </cell>
          <cell r="L26">
            <v>333971</v>
          </cell>
          <cell r="M26">
            <v>0</v>
          </cell>
          <cell r="N26">
            <v>0</v>
          </cell>
          <cell r="O26">
            <v>0</v>
          </cell>
          <cell r="P26">
            <v>977.3599999999999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333971</v>
          </cell>
          <cell r="V26">
            <v>0</v>
          </cell>
          <cell r="W26">
            <v>0</v>
          </cell>
          <cell r="X26">
            <v>0</v>
          </cell>
          <cell r="Y26">
            <v>122.45</v>
          </cell>
          <cell r="Z26">
            <v>0</v>
          </cell>
          <cell r="AA26">
            <v>0</v>
          </cell>
          <cell r="AB26">
            <v>333971</v>
          </cell>
          <cell r="AC26">
            <v>2727516</v>
          </cell>
          <cell r="AD26">
            <v>-37278</v>
          </cell>
          <cell r="AE26">
            <v>-1123</v>
          </cell>
          <cell r="AF26">
            <v>-4452</v>
          </cell>
          <cell r="AG26">
            <v>2727516</v>
          </cell>
          <cell r="AH26">
            <v>122.45</v>
          </cell>
        </row>
        <row r="28">
          <cell r="F28" t="str">
            <v>40B</v>
          </cell>
          <cell r="G28">
            <v>14193</v>
          </cell>
          <cell r="H28">
            <v>-976</v>
          </cell>
          <cell r="I28">
            <v>-29</v>
          </cell>
          <cell r="J28">
            <v>70136</v>
          </cell>
          <cell r="K28">
            <v>-117</v>
          </cell>
          <cell r="L28">
            <v>14047</v>
          </cell>
          <cell r="M28">
            <v>0</v>
          </cell>
          <cell r="N28">
            <v>0</v>
          </cell>
          <cell r="O28">
            <v>-828</v>
          </cell>
          <cell r="P28">
            <v>128.18</v>
          </cell>
          <cell r="Q28">
            <v>-106</v>
          </cell>
          <cell r="R28">
            <v>-106</v>
          </cell>
          <cell r="S28">
            <v>-828</v>
          </cell>
          <cell r="T28">
            <v>-106</v>
          </cell>
          <cell r="U28">
            <v>13941</v>
          </cell>
          <cell r="V28">
            <v>0</v>
          </cell>
          <cell r="W28">
            <v>0</v>
          </cell>
          <cell r="X28">
            <v>-53</v>
          </cell>
          <cell r="Y28">
            <v>197.79</v>
          </cell>
          <cell r="Z28">
            <v>-10</v>
          </cell>
          <cell r="AA28">
            <v>-10</v>
          </cell>
          <cell r="AB28">
            <v>13931</v>
          </cell>
          <cell r="AC28">
            <v>70483</v>
          </cell>
          <cell r="AD28">
            <v>-976</v>
          </cell>
          <cell r="AE28">
            <v>-29</v>
          </cell>
          <cell r="AF28">
            <v>-117</v>
          </cell>
          <cell r="AG28">
            <v>70430</v>
          </cell>
          <cell r="AH28">
            <v>197.8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F30" t="str">
            <v>75B</v>
          </cell>
          <cell r="G30">
            <v>63962</v>
          </cell>
          <cell r="H30">
            <v>-5586</v>
          </cell>
          <cell r="I30">
            <v>-168</v>
          </cell>
          <cell r="J30">
            <v>401280</v>
          </cell>
          <cell r="K30">
            <v>-667</v>
          </cell>
          <cell r="L30">
            <v>63127</v>
          </cell>
          <cell r="M30">
            <v>10540</v>
          </cell>
          <cell r="N30">
            <v>1041</v>
          </cell>
          <cell r="O30">
            <v>-10520</v>
          </cell>
          <cell r="P30">
            <v>106.62</v>
          </cell>
          <cell r="Q30">
            <v>-1122</v>
          </cell>
          <cell r="R30">
            <v>-1122</v>
          </cell>
          <cell r="S30">
            <v>20</v>
          </cell>
          <cell r="T30">
            <v>-81</v>
          </cell>
          <cell r="U30">
            <v>63046</v>
          </cell>
          <cell r="V30">
            <v>142</v>
          </cell>
          <cell r="W30">
            <v>20</v>
          </cell>
          <cell r="X30">
            <v>-106</v>
          </cell>
          <cell r="Y30">
            <v>154.51</v>
          </cell>
          <cell r="Z30">
            <v>-16</v>
          </cell>
          <cell r="AA30">
            <v>-16</v>
          </cell>
          <cell r="AB30">
            <v>63050</v>
          </cell>
          <cell r="AC30">
            <v>408043</v>
          </cell>
          <cell r="AD30">
            <v>-5586</v>
          </cell>
          <cell r="AE30">
            <v>-168</v>
          </cell>
          <cell r="AF30">
            <v>-667</v>
          </cell>
          <cell r="AG30">
            <v>408079</v>
          </cell>
          <cell r="AH30">
            <v>154.5</v>
          </cell>
        </row>
        <row r="31">
          <cell r="F31" t="str">
            <v>75BE</v>
          </cell>
          <cell r="G31">
            <v>2841</v>
          </cell>
          <cell r="H31">
            <v>-248</v>
          </cell>
          <cell r="I31">
            <v>-7</v>
          </cell>
          <cell r="J31">
            <v>17840</v>
          </cell>
          <cell r="K31">
            <v>-30</v>
          </cell>
          <cell r="L31">
            <v>2804</v>
          </cell>
          <cell r="M31">
            <v>0</v>
          </cell>
          <cell r="N31">
            <v>0</v>
          </cell>
          <cell r="O31">
            <v>0</v>
          </cell>
          <cell r="P31">
            <v>106.45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2804</v>
          </cell>
          <cell r="V31">
            <v>0</v>
          </cell>
          <cell r="W31">
            <v>0</v>
          </cell>
          <cell r="X31">
            <v>0</v>
          </cell>
          <cell r="Y31">
            <v>154.58000000000001</v>
          </cell>
          <cell r="Z31">
            <v>0</v>
          </cell>
          <cell r="AA31">
            <v>0</v>
          </cell>
          <cell r="AB31">
            <v>2804</v>
          </cell>
          <cell r="AC31">
            <v>18140</v>
          </cell>
          <cell r="AD31">
            <v>-248</v>
          </cell>
          <cell r="AE31">
            <v>-7</v>
          </cell>
          <cell r="AF31">
            <v>-30</v>
          </cell>
          <cell r="AG31">
            <v>18140</v>
          </cell>
          <cell r="AH31">
            <v>154.58000000000001</v>
          </cell>
        </row>
        <row r="32">
          <cell r="F32" t="str">
            <v>75C</v>
          </cell>
          <cell r="G32">
            <v>1623</v>
          </cell>
          <cell r="H32">
            <v>-133</v>
          </cell>
          <cell r="I32">
            <v>-4</v>
          </cell>
          <cell r="J32">
            <v>9521</v>
          </cell>
          <cell r="K32">
            <v>-16</v>
          </cell>
          <cell r="L32">
            <v>1603</v>
          </cell>
          <cell r="M32">
            <v>751</v>
          </cell>
          <cell r="N32">
            <v>79</v>
          </cell>
          <cell r="O32">
            <v>0</v>
          </cell>
          <cell r="P32">
            <v>113.63</v>
          </cell>
          <cell r="Q32">
            <v>0</v>
          </cell>
          <cell r="R32">
            <v>0</v>
          </cell>
          <cell r="S32">
            <v>751</v>
          </cell>
          <cell r="T32">
            <v>79</v>
          </cell>
          <cell r="U32">
            <v>1682</v>
          </cell>
          <cell r="V32">
            <v>47</v>
          </cell>
          <cell r="W32">
            <v>7</v>
          </cell>
          <cell r="X32">
            <v>0</v>
          </cell>
          <cell r="Y32">
            <v>161.22</v>
          </cell>
          <cell r="Z32">
            <v>0</v>
          </cell>
          <cell r="AA32">
            <v>0</v>
          </cell>
          <cell r="AB32">
            <v>1689</v>
          </cell>
          <cell r="AC32">
            <v>10433</v>
          </cell>
          <cell r="AD32">
            <v>-133</v>
          </cell>
          <cell r="AE32">
            <v>-4</v>
          </cell>
          <cell r="AF32">
            <v>-16</v>
          </cell>
          <cell r="AG32">
            <v>10480</v>
          </cell>
          <cell r="AH32">
            <v>161.16</v>
          </cell>
        </row>
        <row r="33">
          <cell r="F33" t="str">
            <v>100B</v>
          </cell>
          <cell r="G33">
            <v>361190</v>
          </cell>
          <cell r="H33">
            <v>-34097</v>
          </cell>
          <cell r="I33">
            <v>-1028</v>
          </cell>
          <cell r="J33">
            <v>2449462</v>
          </cell>
          <cell r="K33">
            <v>-4072</v>
          </cell>
          <cell r="L33">
            <v>356090</v>
          </cell>
          <cell r="M33">
            <v>44043</v>
          </cell>
          <cell r="N33">
            <v>4100</v>
          </cell>
          <cell r="O33">
            <v>-23339</v>
          </cell>
          <cell r="P33">
            <v>100.46000000000001</v>
          </cell>
          <cell r="Q33">
            <v>-2345</v>
          </cell>
          <cell r="R33">
            <v>-2345</v>
          </cell>
          <cell r="S33">
            <v>20704</v>
          </cell>
          <cell r="T33">
            <v>1755</v>
          </cell>
          <cell r="U33">
            <v>357845</v>
          </cell>
          <cell r="V33">
            <v>698</v>
          </cell>
          <cell r="W33">
            <v>91</v>
          </cell>
          <cell r="X33">
            <v>-508</v>
          </cell>
          <cell r="Y33">
            <v>142.28</v>
          </cell>
          <cell r="Z33">
            <v>-72</v>
          </cell>
          <cell r="AA33">
            <v>-72</v>
          </cell>
          <cell r="AB33">
            <v>357864</v>
          </cell>
          <cell r="AC33">
            <v>2515020</v>
          </cell>
          <cell r="AD33">
            <v>-34097</v>
          </cell>
          <cell r="AE33">
            <v>-1028</v>
          </cell>
          <cell r="AF33">
            <v>-4072</v>
          </cell>
          <cell r="AG33">
            <v>2515210</v>
          </cell>
          <cell r="AH33">
            <v>142.28</v>
          </cell>
        </row>
        <row r="34">
          <cell r="F34" t="str">
            <v>100BE</v>
          </cell>
          <cell r="G34">
            <v>103</v>
          </cell>
          <cell r="H34">
            <v>-10</v>
          </cell>
          <cell r="I34">
            <v>0</v>
          </cell>
          <cell r="J34">
            <v>702</v>
          </cell>
          <cell r="K34">
            <v>-1</v>
          </cell>
          <cell r="L34">
            <v>102</v>
          </cell>
          <cell r="M34">
            <v>0</v>
          </cell>
          <cell r="N34">
            <v>0</v>
          </cell>
          <cell r="O34">
            <v>0</v>
          </cell>
          <cell r="P34">
            <v>100.69999999999999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102</v>
          </cell>
          <cell r="V34">
            <v>0</v>
          </cell>
          <cell r="W34">
            <v>0</v>
          </cell>
          <cell r="X34">
            <v>0</v>
          </cell>
          <cell r="Y34">
            <v>142.66</v>
          </cell>
          <cell r="Z34">
            <v>0</v>
          </cell>
          <cell r="AA34">
            <v>0</v>
          </cell>
          <cell r="AB34">
            <v>102</v>
          </cell>
          <cell r="AC34">
            <v>715</v>
          </cell>
          <cell r="AD34">
            <v>-10</v>
          </cell>
          <cell r="AE34">
            <v>0</v>
          </cell>
          <cell r="AF34">
            <v>-1</v>
          </cell>
          <cell r="AG34">
            <v>715</v>
          </cell>
          <cell r="AH34">
            <v>142.66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F36" t="str">
            <v>120B</v>
          </cell>
          <cell r="G36">
            <v>251292</v>
          </cell>
          <cell r="H36">
            <v>-24923</v>
          </cell>
          <cell r="I36">
            <v>-753</v>
          </cell>
          <cell r="J36">
            <v>1790480</v>
          </cell>
          <cell r="K36">
            <v>-2975</v>
          </cell>
          <cell r="L36">
            <v>247564</v>
          </cell>
          <cell r="M36">
            <v>22882</v>
          </cell>
          <cell r="N36">
            <v>2065</v>
          </cell>
          <cell r="O36">
            <v>-43799</v>
          </cell>
          <cell r="P36">
            <v>97.38</v>
          </cell>
          <cell r="Q36">
            <v>-4265</v>
          </cell>
          <cell r="R36">
            <v>-4265</v>
          </cell>
          <cell r="S36">
            <v>-20917</v>
          </cell>
          <cell r="T36">
            <v>-2200</v>
          </cell>
          <cell r="U36">
            <v>245364</v>
          </cell>
          <cell r="V36">
            <v>570</v>
          </cell>
          <cell r="W36">
            <v>71</v>
          </cell>
          <cell r="X36">
            <v>-735</v>
          </cell>
          <cell r="Y36">
            <v>136.12</v>
          </cell>
          <cell r="Z36">
            <v>-100</v>
          </cell>
          <cell r="AA36">
            <v>-100</v>
          </cell>
          <cell r="AB36">
            <v>245335</v>
          </cell>
          <cell r="AC36">
            <v>1802514</v>
          </cell>
          <cell r="AD36">
            <v>-24923</v>
          </cell>
          <cell r="AE36">
            <v>-753</v>
          </cell>
          <cell r="AF36">
            <v>-2975</v>
          </cell>
          <cell r="AG36">
            <v>1802349</v>
          </cell>
          <cell r="AH36">
            <v>136.12</v>
          </cell>
        </row>
        <row r="37">
          <cell r="F37" t="str">
            <v>120BE</v>
          </cell>
          <cell r="G37">
            <v>12814</v>
          </cell>
          <cell r="H37">
            <v>-1266</v>
          </cell>
          <cell r="I37">
            <v>-38</v>
          </cell>
          <cell r="J37">
            <v>90981</v>
          </cell>
          <cell r="K37">
            <v>-151</v>
          </cell>
          <cell r="L37">
            <v>12625</v>
          </cell>
          <cell r="M37">
            <v>0</v>
          </cell>
          <cell r="N37">
            <v>0</v>
          </cell>
          <cell r="O37">
            <v>0</v>
          </cell>
          <cell r="P37">
            <v>97.39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12625</v>
          </cell>
          <cell r="V37">
            <v>0</v>
          </cell>
          <cell r="W37">
            <v>0</v>
          </cell>
          <cell r="X37">
            <v>0</v>
          </cell>
          <cell r="Y37">
            <v>136.26</v>
          </cell>
          <cell r="Z37">
            <v>0</v>
          </cell>
          <cell r="AA37">
            <v>0</v>
          </cell>
          <cell r="AB37">
            <v>12625</v>
          </cell>
          <cell r="AC37">
            <v>92655</v>
          </cell>
          <cell r="AD37">
            <v>-1266</v>
          </cell>
          <cell r="AE37">
            <v>-38</v>
          </cell>
          <cell r="AF37">
            <v>-151</v>
          </cell>
          <cell r="AG37">
            <v>92655</v>
          </cell>
          <cell r="AH37">
            <v>136.26</v>
          </cell>
        </row>
        <row r="38">
          <cell r="F38" t="str">
            <v>120C</v>
          </cell>
          <cell r="G38">
            <v>117301</v>
          </cell>
          <cell r="H38">
            <v>-11031</v>
          </cell>
          <cell r="I38">
            <v>-332</v>
          </cell>
          <cell r="J38">
            <v>792463</v>
          </cell>
          <cell r="K38">
            <v>-1317</v>
          </cell>
          <cell r="L38">
            <v>115652</v>
          </cell>
          <cell r="M38">
            <v>17065</v>
          </cell>
          <cell r="N38">
            <v>1646</v>
          </cell>
          <cell r="O38">
            <v>-14330</v>
          </cell>
          <cell r="P38">
            <v>104.28999999999999</v>
          </cell>
          <cell r="Q38">
            <v>-1494</v>
          </cell>
          <cell r="R38">
            <v>-1494</v>
          </cell>
          <cell r="S38">
            <v>2735</v>
          </cell>
          <cell r="T38">
            <v>152</v>
          </cell>
          <cell r="U38">
            <v>115804</v>
          </cell>
          <cell r="V38">
            <v>529</v>
          </cell>
          <cell r="W38">
            <v>69</v>
          </cell>
          <cell r="X38">
            <v>-511</v>
          </cell>
          <cell r="Y38">
            <v>142.97999999999999</v>
          </cell>
          <cell r="Z38">
            <v>-73</v>
          </cell>
          <cell r="AA38">
            <v>-73</v>
          </cell>
          <cell r="AB38">
            <v>115800</v>
          </cell>
          <cell r="AC38">
            <v>809925</v>
          </cell>
          <cell r="AD38">
            <v>-11031</v>
          </cell>
          <cell r="AE38">
            <v>-332</v>
          </cell>
          <cell r="AF38">
            <v>-1317</v>
          </cell>
          <cell r="AG38">
            <v>809943</v>
          </cell>
          <cell r="AH38">
            <v>142.97</v>
          </cell>
        </row>
        <row r="39">
          <cell r="F39" t="str">
            <v>120CE</v>
          </cell>
          <cell r="G39">
            <v>295</v>
          </cell>
          <cell r="H39">
            <v>-28</v>
          </cell>
          <cell r="I39">
            <v>-1</v>
          </cell>
          <cell r="J39">
            <v>2005</v>
          </cell>
          <cell r="K39">
            <v>-3</v>
          </cell>
          <cell r="L39">
            <v>291</v>
          </cell>
          <cell r="M39">
            <v>0</v>
          </cell>
          <cell r="N39">
            <v>0</v>
          </cell>
          <cell r="O39">
            <v>0</v>
          </cell>
          <cell r="P39">
            <v>103.83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291</v>
          </cell>
          <cell r="V39">
            <v>0</v>
          </cell>
          <cell r="W39">
            <v>0</v>
          </cell>
          <cell r="X39">
            <v>0</v>
          </cell>
          <cell r="Y39">
            <v>142.51</v>
          </cell>
          <cell r="Z39">
            <v>0</v>
          </cell>
          <cell r="AA39">
            <v>0</v>
          </cell>
          <cell r="AB39">
            <v>291</v>
          </cell>
          <cell r="AC39">
            <v>2042</v>
          </cell>
          <cell r="AD39">
            <v>-28</v>
          </cell>
          <cell r="AE39">
            <v>-1</v>
          </cell>
          <cell r="AF39">
            <v>-3</v>
          </cell>
          <cell r="AG39">
            <v>2042</v>
          </cell>
          <cell r="AH39">
            <v>142.51</v>
          </cell>
        </row>
        <row r="40">
          <cell r="F40" t="str">
            <v>120D</v>
          </cell>
          <cell r="G40">
            <v>7947</v>
          </cell>
          <cell r="H40">
            <v>-756</v>
          </cell>
          <cell r="I40">
            <v>-23</v>
          </cell>
          <cell r="J40">
            <v>54312</v>
          </cell>
          <cell r="K40">
            <v>-90</v>
          </cell>
          <cell r="L40">
            <v>7834</v>
          </cell>
          <cell r="M40">
            <v>4276</v>
          </cell>
          <cell r="N40">
            <v>399</v>
          </cell>
          <cell r="O40">
            <v>-1519</v>
          </cell>
          <cell r="P40">
            <v>100.94</v>
          </cell>
          <cell r="Q40">
            <v>-153</v>
          </cell>
          <cell r="R40">
            <v>-153</v>
          </cell>
          <cell r="S40">
            <v>2757</v>
          </cell>
          <cell r="T40">
            <v>246</v>
          </cell>
          <cell r="U40">
            <v>8080</v>
          </cell>
          <cell r="V40">
            <v>111</v>
          </cell>
          <cell r="W40">
            <v>14</v>
          </cell>
          <cell r="X40">
            <v>-120</v>
          </cell>
          <cell r="Y40">
            <v>139.33000000000001</v>
          </cell>
          <cell r="Z40">
            <v>-17</v>
          </cell>
          <cell r="AA40">
            <v>-17</v>
          </cell>
          <cell r="AB40">
            <v>8077</v>
          </cell>
          <cell r="AC40">
            <v>57993</v>
          </cell>
          <cell r="AD40">
            <v>-756</v>
          </cell>
          <cell r="AE40">
            <v>-23</v>
          </cell>
          <cell r="AF40">
            <v>-90</v>
          </cell>
          <cell r="AG40">
            <v>57984</v>
          </cell>
          <cell r="AH40">
            <v>139.30000000000001</v>
          </cell>
        </row>
        <row r="41">
          <cell r="F41" t="str">
            <v>120DE</v>
          </cell>
          <cell r="G41">
            <v>383</v>
          </cell>
          <cell r="H41">
            <v>-37</v>
          </cell>
          <cell r="I41">
            <v>-1</v>
          </cell>
          <cell r="J41">
            <v>2656</v>
          </cell>
          <cell r="K41">
            <v>-4</v>
          </cell>
          <cell r="L41">
            <v>378</v>
          </cell>
          <cell r="M41">
            <v>0</v>
          </cell>
          <cell r="N41">
            <v>0</v>
          </cell>
          <cell r="O41">
            <v>0</v>
          </cell>
          <cell r="P41">
            <v>101.08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378</v>
          </cell>
          <cell r="V41">
            <v>0</v>
          </cell>
          <cell r="W41">
            <v>0</v>
          </cell>
          <cell r="X41">
            <v>0</v>
          </cell>
          <cell r="Y41">
            <v>139.94999999999999</v>
          </cell>
          <cell r="Z41">
            <v>0</v>
          </cell>
          <cell r="AA41">
            <v>0</v>
          </cell>
          <cell r="AB41">
            <v>378</v>
          </cell>
          <cell r="AC41">
            <v>2701</v>
          </cell>
          <cell r="AD41">
            <v>-37</v>
          </cell>
          <cell r="AE41">
            <v>-1</v>
          </cell>
          <cell r="AF41">
            <v>-4</v>
          </cell>
          <cell r="AG41">
            <v>2701</v>
          </cell>
          <cell r="AH41">
            <v>139.94999999999999</v>
          </cell>
        </row>
        <row r="42">
          <cell r="F42" t="str">
            <v>150B</v>
          </cell>
          <cell r="G42">
            <v>452696</v>
          </cell>
          <cell r="H42">
            <v>-46994</v>
          </cell>
          <cell r="I42">
            <v>-1416</v>
          </cell>
          <cell r="J42">
            <v>3375997</v>
          </cell>
          <cell r="K42">
            <v>-5612</v>
          </cell>
          <cell r="L42">
            <v>445668</v>
          </cell>
          <cell r="M42">
            <v>40239</v>
          </cell>
          <cell r="N42">
            <v>3518</v>
          </cell>
          <cell r="O42">
            <v>-54725</v>
          </cell>
          <cell r="P42">
            <v>94.31</v>
          </cell>
          <cell r="Q42">
            <v>-5161</v>
          </cell>
          <cell r="R42">
            <v>-5161</v>
          </cell>
          <cell r="S42">
            <v>-14486</v>
          </cell>
          <cell r="T42">
            <v>-1643</v>
          </cell>
          <cell r="U42">
            <v>444025</v>
          </cell>
          <cell r="V42">
            <v>471</v>
          </cell>
          <cell r="W42">
            <v>56</v>
          </cell>
          <cell r="X42">
            <v>-672</v>
          </cell>
          <cell r="Y42">
            <v>129.99</v>
          </cell>
          <cell r="Z42">
            <v>-87</v>
          </cell>
          <cell r="AA42">
            <v>-87</v>
          </cell>
          <cell r="AB42">
            <v>443994</v>
          </cell>
          <cell r="AC42">
            <v>3415878</v>
          </cell>
          <cell r="AD42">
            <v>-46994</v>
          </cell>
          <cell r="AE42">
            <v>-1416</v>
          </cell>
          <cell r="AF42">
            <v>-5612</v>
          </cell>
          <cell r="AG42">
            <v>3415677</v>
          </cell>
          <cell r="AH42">
            <v>129.99</v>
          </cell>
        </row>
        <row r="43">
          <cell r="F43" t="str">
            <v>150BE</v>
          </cell>
          <cell r="G43">
            <v>61961</v>
          </cell>
          <cell r="H43">
            <v>-6424</v>
          </cell>
          <cell r="I43">
            <v>-194</v>
          </cell>
          <cell r="J43">
            <v>461510</v>
          </cell>
          <cell r="K43">
            <v>-767</v>
          </cell>
          <cell r="L43">
            <v>61000</v>
          </cell>
          <cell r="M43">
            <v>0</v>
          </cell>
          <cell r="N43">
            <v>0</v>
          </cell>
          <cell r="O43">
            <v>0</v>
          </cell>
          <cell r="P43">
            <v>94.31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61000</v>
          </cell>
          <cell r="V43">
            <v>0</v>
          </cell>
          <cell r="W43">
            <v>0</v>
          </cell>
          <cell r="X43">
            <v>0</v>
          </cell>
          <cell r="Y43">
            <v>130.08000000000001</v>
          </cell>
          <cell r="Z43">
            <v>0</v>
          </cell>
          <cell r="AA43">
            <v>0</v>
          </cell>
          <cell r="AB43">
            <v>61000</v>
          </cell>
          <cell r="AC43">
            <v>468942</v>
          </cell>
          <cell r="AD43">
            <v>-6424</v>
          </cell>
          <cell r="AE43">
            <v>-194</v>
          </cell>
          <cell r="AF43">
            <v>-767</v>
          </cell>
          <cell r="AG43">
            <v>468942</v>
          </cell>
          <cell r="AH43">
            <v>130.08000000000001</v>
          </cell>
        </row>
        <row r="44">
          <cell r="F44" t="str">
            <v>150C</v>
          </cell>
          <cell r="G44">
            <v>38487</v>
          </cell>
          <cell r="H44">
            <v>-3788</v>
          </cell>
          <cell r="I44">
            <v>-114</v>
          </cell>
          <cell r="J44">
            <v>272108</v>
          </cell>
          <cell r="K44">
            <v>-452</v>
          </cell>
          <cell r="L44">
            <v>37921</v>
          </cell>
          <cell r="M44">
            <v>0</v>
          </cell>
          <cell r="N44">
            <v>0</v>
          </cell>
          <cell r="O44">
            <v>-529</v>
          </cell>
          <cell r="P44">
            <v>101.21000000000001</v>
          </cell>
          <cell r="Q44">
            <v>-54</v>
          </cell>
          <cell r="R44">
            <v>-54</v>
          </cell>
          <cell r="S44">
            <v>-529</v>
          </cell>
          <cell r="T44">
            <v>-54</v>
          </cell>
          <cell r="U44">
            <v>37867</v>
          </cell>
          <cell r="V44">
            <v>0</v>
          </cell>
          <cell r="W44">
            <v>0</v>
          </cell>
          <cell r="X44">
            <v>-77</v>
          </cell>
          <cell r="Y44">
            <v>136.97999999999999</v>
          </cell>
          <cell r="Z44">
            <v>-11</v>
          </cell>
          <cell r="AA44">
            <v>-11</v>
          </cell>
          <cell r="AB44">
            <v>37856</v>
          </cell>
          <cell r="AC44">
            <v>276448</v>
          </cell>
          <cell r="AD44">
            <v>-3788</v>
          </cell>
          <cell r="AE44">
            <v>-114</v>
          </cell>
          <cell r="AF44">
            <v>-452</v>
          </cell>
          <cell r="AG44">
            <v>276371</v>
          </cell>
          <cell r="AH44">
            <v>136.97999999999999</v>
          </cell>
        </row>
        <row r="45">
          <cell r="F45" t="str">
            <v>150CE</v>
          </cell>
          <cell r="G45">
            <v>17443</v>
          </cell>
          <cell r="H45">
            <v>-1716</v>
          </cell>
          <cell r="I45">
            <v>-52</v>
          </cell>
          <cell r="J45">
            <v>123261</v>
          </cell>
          <cell r="K45">
            <v>-205</v>
          </cell>
          <cell r="L45">
            <v>17186</v>
          </cell>
          <cell r="M45">
            <v>0</v>
          </cell>
          <cell r="N45">
            <v>0</v>
          </cell>
          <cell r="O45">
            <v>0</v>
          </cell>
          <cell r="P45">
            <v>101.21000000000001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17186</v>
          </cell>
          <cell r="V45">
            <v>0</v>
          </cell>
          <cell r="W45">
            <v>0</v>
          </cell>
          <cell r="X45">
            <v>0</v>
          </cell>
          <cell r="Y45">
            <v>136.97999999999999</v>
          </cell>
          <cell r="Z45">
            <v>0</v>
          </cell>
          <cell r="AA45">
            <v>0</v>
          </cell>
          <cell r="AB45">
            <v>17186</v>
          </cell>
          <cell r="AC45">
            <v>125466</v>
          </cell>
          <cell r="AD45">
            <v>-1716</v>
          </cell>
          <cell r="AE45">
            <v>-52</v>
          </cell>
          <cell r="AF45">
            <v>-205</v>
          </cell>
          <cell r="AG45">
            <v>125466</v>
          </cell>
          <cell r="AH45">
            <v>136.97999999999999</v>
          </cell>
        </row>
        <row r="46">
          <cell r="F46" t="str">
            <v>150D</v>
          </cell>
          <cell r="G46">
            <v>1873</v>
          </cell>
          <cell r="H46">
            <v>-189</v>
          </cell>
          <cell r="I46">
            <v>-6</v>
          </cell>
          <cell r="J46">
            <v>13547</v>
          </cell>
          <cell r="K46">
            <v>-23</v>
          </cell>
          <cell r="L46">
            <v>1844</v>
          </cell>
          <cell r="M46">
            <v>0</v>
          </cell>
          <cell r="N46">
            <v>0</v>
          </cell>
          <cell r="O46">
            <v>0</v>
          </cell>
          <cell r="P46">
            <v>97.81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1844</v>
          </cell>
          <cell r="V46">
            <v>0</v>
          </cell>
          <cell r="W46">
            <v>0</v>
          </cell>
          <cell r="X46">
            <v>0</v>
          </cell>
          <cell r="Y46">
            <v>133.5</v>
          </cell>
          <cell r="Z46">
            <v>0</v>
          </cell>
          <cell r="AA46">
            <v>0</v>
          </cell>
          <cell r="AB46">
            <v>1844</v>
          </cell>
          <cell r="AC46">
            <v>13813</v>
          </cell>
          <cell r="AD46">
            <v>-189</v>
          </cell>
          <cell r="AE46">
            <v>-6</v>
          </cell>
          <cell r="AF46">
            <v>-23</v>
          </cell>
          <cell r="AG46">
            <v>13813</v>
          </cell>
          <cell r="AH46">
            <v>133.5</v>
          </cell>
        </row>
        <row r="47">
          <cell r="F47" t="str">
            <v>180B</v>
          </cell>
          <cell r="G47">
            <v>20723</v>
          </cell>
          <cell r="H47">
            <v>-2216</v>
          </cell>
          <cell r="I47">
            <v>-67</v>
          </cell>
          <cell r="J47">
            <v>159185</v>
          </cell>
          <cell r="K47">
            <v>-265</v>
          </cell>
          <cell r="L47">
            <v>20391</v>
          </cell>
          <cell r="M47">
            <v>1942</v>
          </cell>
          <cell r="N47">
            <v>166</v>
          </cell>
          <cell r="O47">
            <v>-2633</v>
          </cell>
          <cell r="P47">
            <v>92.25</v>
          </cell>
          <cell r="Q47">
            <v>-243</v>
          </cell>
          <cell r="R47">
            <v>-243</v>
          </cell>
          <cell r="S47">
            <v>-691</v>
          </cell>
          <cell r="T47">
            <v>-77</v>
          </cell>
          <cell r="U47">
            <v>20314</v>
          </cell>
          <cell r="V47">
            <v>218</v>
          </cell>
          <cell r="W47">
            <v>25</v>
          </cell>
          <cell r="X47">
            <v>-108</v>
          </cell>
          <cell r="Y47">
            <v>125.88</v>
          </cell>
          <cell r="Z47">
            <v>-14</v>
          </cell>
          <cell r="AA47">
            <v>-14</v>
          </cell>
          <cell r="AB47">
            <v>20325</v>
          </cell>
          <cell r="AC47">
            <v>161381</v>
          </cell>
          <cell r="AD47">
            <v>-2216</v>
          </cell>
          <cell r="AE47">
            <v>-67</v>
          </cell>
          <cell r="AF47">
            <v>-265</v>
          </cell>
          <cell r="AG47">
            <v>161491</v>
          </cell>
          <cell r="AH47">
            <v>125.86</v>
          </cell>
        </row>
        <row r="48">
          <cell r="F48" t="str">
            <v>180BE</v>
          </cell>
          <cell r="G48">
            <v>385</v>
          </cell>
          <cell r="H48">
            <v>-41</v>
          </cell>
          <cell r="I48">
            <v>-1</v>
          </cell>
          <cell r="J48">
            <v>2950</v>
          </cell>
          <cell r="K48">
            <v>-5</v>
          </cell>
          <cell r="L48">
            <v>379</v>
          </cell>
          <cell r="M48">
            <v>0</v>
          </cell>
          <cell r="N48">
            <v>0</v>
          </cell>
          <cell r="O48">
            <v>0</v>
          </cell>
          <cell r="P48">
            <v>92.54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379</v>
          </cell>
          <cell r="V48">
            <v>0</v>
          </cell>
          <cell r="W48">
            <v>0</v>
          </cell>
          <cell r="X48">
            <v>0</v>
          </cell>
          <cell r="Y48">
            <v>126.17</v>
          </cell>
          <cell r="Z48">
            <v>0</v>
          </cell>
          <cell r="AA48">
            <v>0</v>
          </cell>
          <cell r="AB48">
            <v>379</v>
          </cell>
          <cell r="AC48">
            <v>3004</v>
          </cell>
          <cell r="AD48">
            <v>-41</v>
          </cell>
          <cell r="AE48">
            <v>-1</v>
          </cell>
          <cell r="AF48">
            <v>-5</v>
          </cell>
          <cell r="AG48">
            <v>3004</v>
          </cell>
          <cell r="AH48">
            <v>126.17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F51" t="str">
            <v>225B</v>
          </cell>
          <cell r="G51">
            <v>66749</v>
          </cell>
          <cell r="H51">
            <v>-7373</v>
          </cell>
          <cell r="I51">
            <v>-222</v>
          </cell>
          <cell r="J51">
            <v>529692</v>
          </cell>
          <cell r="K51">
            <v>-880</v>
          </cell>
          <cell r="L51">
            <v>65647</v>
          </cell>
          <cell r="M51">
            <v>6269</v>
          </cell>
          <cell r="N51">
            <v>524</v>
          </cell>
          <cell r="O51">
            <v>-9246</v>
          </cell>
          <cell r="P51">
            <v>90.2</v>
          </cell>
          <cell r="Q51">
            <v>-834</v>
          </cell>
          <cell r="R51">
            <v>-834</v>
          </cell>
          <cell r="S51">
            <v>-2977</v>
          </cell>
          <cell r="T51">
            <v>-310</v>
          </cell>
          <cell r="U51">
            <v>65337</v>
          </cell>
          <cell r="V51">
            <v>75</v>
          </cell>
          <cell r="W51">
            <v>8</v>
          </cell>
          <cell r="X51">
            <v>-69</v>
          </cell>
          <cell r="Y51">
            <v>121.79</v>
          </cell>
          <cell r="Z51">
            <v>-8</v>
          </cell>
          <cell r="AA51">
            <v>-8</v>
          </cell>
          <cell r="AB51">
            <v>65337</v>
          </cell>
          <cell r="AC51">
            <v>536492</v>
          </cell>
          <cell r="AD51">
            <v>-7373</v>
          </cell>
          <cell r="AE51">
            <v>-222</v>
          </cell>
          <cell r="AF51">
            <v>-880</v>
          </cell>
          <cell r="AG51">
            <v>536498</v>
          </cell>
          <cell r="AH51">
            <v>121.78</v>
          </cell>
        </row>
        <row r="52">
          <cell r="F52" t="str">
            <v>225BE</v>
          </cell>
          <cell r="G52">
            <v>2098</v>
          </cell>
          <cell r="H52">
            <v>-232</v>
          </cell>
          <cell r="I52">
            <v>-7</v>
          </cell>
          <cell r="J52">
            <v>16632</v>
          </cell>
          <cell r="K52">
            <v>-28</v>
          </cell>
          <cell r="L52">
            <v>2063</v>
          </cell>
          <cell r="M52">
            <v>0</v>
          </cell>
          <cell r="N52">
            <v>0</v>
          </cell>
          <cell r="O52">
            <v>0</v>
          </cell>
          <cell r="P52">
            <v>90.15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2063</v>
          </cell>
          <cell r="V52">
            <v>0</v>
          </cell>
          <cell r="W52">
            <v>0</v>
          </cell>
          <cell r="X52">
            <v>0</v>
          </cell>
          <cell r="Y52">
            <v>121.79</v>
          </cell>
          <cell r="Z52">
            <v>0</v>
          </cell>
          <cell r="AA52">
            <v>0</v>
          </cell>
          <cell r="AB52">
            <v>2063</v>
          </cell>
          <cell r="AC52">
            <v>16939</v>
          </cell>
          <cell r="AD52">
            <v>-232</v>
          </cell>
          <cell r="AE52">
            <v>-7</v>
          </cell>
          <cell r="AF52">
            <v>-28</v>
          </cell>
          <cell r="AG52">
            <v>16939</v>
          </cell>
          <cell r="AH52">
            <v>121.79</v>
          </cell>
        </row>
        <row r="53">
          <cell r="F53" t="str">
            <v>225C</v>
          </cell>
          <cell r="G53">
            <v>5082</v>
          </cell>
          <cell r="H53">
            <v>-529</v>
          </cell>
          <cell r="I53">
            <v>-16</v>
          </cell>
          <cell r="J53">
            <v>38033</v>
          </cell>
          <cell r="K53">
            <v>-63</v>
          </cell>
          <cell r="L53">
            <v>5003</v>
          </cell>
          <cell r="M53">
            <v>0</v>
          </cell>
          <cell r="N53">
            <v>0</v>
          </cell>
          <cell r="O53">
            <v>0</v>
          </cell>
          <cell r="P53">
            <v>97.14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5003</v>
          </cell>
          <cell r="V53">
            <v>0</v>
          </cell>
          <cell r="W53">
            <v>0</v>
          </cell>
          <cell r="X53">
            <v>0</v>
          </cell>
          <cell r="Y53">
            <v>128.84</v>
          </cell>
          <cell r="Z53">
            <v>0</v>
          </cell>
          <cell r="AA53">
            <v>0</v>
          </cell>
          <cell r="AB53">
            <v>5003</v>
          </cell>
          <cell r="AC53">
            <v>38830</v>
          </cell>
          <cell r="AD53">
            <v>-529</v>
          </cell>
          <cell r="AE53">
            <v>-16</v>
          </cell>
          <cell r="AF53">
            <v>-63</v>
          </cell>
          <cell r="AG53">
            <v>38830</v>
          </cell>
          <cell r="AH53">
            <v>128.84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F55" t="str">
            <v>300B</v>
          </cell>
          <cell r="G55">
            <v>81324</v>
          </cell>
          <cell r="H55">
            <v>-9207</v>
          </cell>
          <cell r="I55">
            <v>-278</v>
          </cell>
          <cell r="J55">
            <v>661384</v>
          </cell>
          <cell r="K55">
            <v>-1099</v>
          </cell>
          <cell r="L55">
            <v>79947</v>
          </cell>
          <cell r="M55">
            <v>29422</v>
          </cell>
          <cell r="N55">
            <v>2406</v>
          </cell>
          <cell r="O55">
            <v>-13218</v>
          </cell>
          <cell r="P55">
            <v>88.15</v>
          </cell>
          <cell r="Q55">
            <v>-1165</v>
          </cell>
          <cell r="R55">
            <v>-1165</v>
          </cell>
          <cell r="S55">
            <v>16204</v>
          </cell>
          <cell r="T55">
            <v>1241</v>
          </cell>
          <cell r="U55">
            <v>81188</v>
          </cell>
          <cell r="V55">
            <v>230</v>
          </cell>
          <cell r="W55">
            <v>25</v>
          </cell>
          <cell r="X55">
            <v>-60</v>
          </cell>
          <cell r="Y55">
            <v>117.54</v>
          </cell>
          <cell r="Z55">
            <v>-7</v>
          </cell>
          <cell r="AA55">
            <v>-7</v>
          </cell>
          <cell r="AB55">
            <v>81206</v>
          </cell>
          <cell r="AC55">
            <v>690700</v>
          </cell>
          <cell r="AD55">
            <v>-9207</v>
          </cell>
          <cell r="AE55">
            <v>-278</v>
          </cell>
          <cell r="AF55">
            <v>-1099</v>
          </cell>
          <cell r="AG55">
            <v>690870</v>
          </cell>
          <cell r="AH55">
            <v>117.54</v>
          </cell>
        </row>
        <row r="56">
          <cell r="F56" t="str">
            <v>300BE</v>
          </cell>
          <cell r="G56">
            <v>67013</v>
          </cell>
          <cell r="H56">
            <v>-7634</v>
          </cell>
          <cell r="I56">
            <v>-230</v>
          </cell>
          <cell r="J56">
            <v>548433</v>
          </cell>
          <cell r="K56">
            <v>-912</v>
          </cell>
          <cell r="L56">
            <v>65871</v>
          </cell>
          <cell r="M56">
            <v>0</v>
          </cell>
          <cell r="N56">
            <v>0</v>
          </cell>
          <cell r="O56">
            <v>0</v>
          </cell>
          <cell r="P56">
            <v>88.15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65871</v>
          </cell>
          <cell r="V56">
            <v>0</v>
          </cell>
          <cell r="W56">
            <v>0</v>
          </cell>
          <cell r="X56">
            <v>0</v>
          </cell>
          <cell r="Y56">
            <v>117.77</v>
          </cell>
          <cell r="Z56">
            <v>0</v>
          </cell>
          <cell r="AA56">
            <v>0</v>
          </cell>
          <cell r="AB56">
            <v>65871</v>
          </cell>
          <cell r="AC56">
            <v>559306</v>
          </cell>
          <cell r="AD56">
            <v>-7634</v>
          </cell>
          <cell r="AE56">
            <v>-230</v>
          </cell>
          <cell r="AF56">
            <v>-912</v>
          </cell>
          <cell r="AG56">
            <v>559306</v>
          </cell>
          <cell r="AH56">
            <v>117.77</v>
          </cell>
        </row>
        <row r="57">
          <cell r="F57" t="str">
            <v>300C</v>
          </cell>
          <cell r="G57">
            <v>8588</v>
          </cell>
          <cell r="H57">
            <v>-902</v>
          </cell>
          <cell r="I57">
            <v>-27</v>
          </cell>
          <cell r="J57">
            <v>64798</v>
          </cell>
          <cell r="K57">
            <v>-108</v>
          </cell>
          <cell r="L57">
            <v>8453</v>
          </cell>
          <cell r="M57">
            <v>18050</v>
          </cell>
          <cell r="N57">
            <v>1588</v>
          </cell>
          <cell r="O57">
            <v>-11117</v>
          </cell>
          <cell r="P57">
            <v>95.070000000000007</v>
          </cell>
          <cell r="Q57">
            <v>-1057</v>
          </cell>
          <cell r="R57">
            <v>-1057</v>
          </cell>
          <cell r="S57">
            <v>6933</v>
          </cell>
          <cell r="T57">
            <v>531</v>
          </cell>
          <cell r="U57">
            <v>8984</v>
          </cell>
          <cell r="V57">
            <v>464</v>
          </cell>
          <cell r="W57">
            <v>53</v>
          </cell>
          <cell r="X57">
            <v>-339</v>
          </cell>
          <cell r="Y57">
            <v>123.13</v>
          </cell>
          <cell r="Z57">
            <v>-42</v>
          </cell>
          <cell r="AA57">
            <v>-42</v>
          </cell>
          <cell r="AB57">
            <v>8995</v>
          </cell>
          <cell r="AC57">
            <v>72964</v>
          </cell>
          <cell r="AD57">
            <v>-902</v>
          </cell>
          <cell r="AE57">
            <v>-27</v>
          </cell>
          <cell r="AF57">
            <v>-108</v>
          </cell>
          <cell r="AG57">
            <v>73089</v>
          </cell>
          <cell r="AH57">
            <v>123.07</v>
          </cell>
        </row>
        <row r="58">
          <cell r="F58" t="str">
            <v>300CE</v>
          </cell>
          <cell r="G58">
            <v>92512</v>
          </cell>
          <cell r="H58">
            <v>-9973</v>
          </cell>
          <cell r="I58">
            <v>-301</v>
          </cell>
          <cell r="J58">
            <v>716475</v>
          </cell>
          <cell r="K58">
            <v>-1191</v>
          </cell>
          <cell r="L58">
            <v>91020</v>
          </cell>
          <cell r="M58">
            <v>0</v>
          </cell>
          <cell r="N58">
            <v>0</v>
          </cell>
          <cell r="O58">
            <v>0</v>
          </cell>
          <cell r="P58">
            <v>95.05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91020</v>
          </cell>
          <cell r="V58">
            <v>0</v>
          </cell>
          <cell r="W58">
            <v>0</v>
          </cell>
          <cell r="X58">
            <v>0</v>
          </cell>
          <cell r="Y58">
            <v>124.67</v>
          </cell>
          <cell r="Z58">
            <v>0</v>
          </cell>
          <cell r="AA58">
            <v>0</v>
          </cell>
          <cell r="AB58">
            <v>91020</v>
          </cell>
          <cell r="AC58">
            <v>730114</v>
          </cell>
          <cell r="AD58">
            <v>-9973</v>
          </cell>
          <cell r="AE58">
            <v>-301</v>
          </cell>
          <cell r="AF58">
            <v>-1191</v>
          </cell>
          <cell r="AG58">
            <v>730114</v>
          </cell>
          <cell r="AH58">
            <v>124.67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F64" t="str">
            <v>450B</v>
          </cell>
          <cell r="G64">
            <v>135983</v>
          </cell>
          <cell r="H64">
            <v>-16076</v>
          </cell>
          <cell r="I64">
            <v>-485</v>
          </cell>
          <cell r="J64">
            <v>1154886</v>
          </cell>
          <cell r="K64">
            <v>-1920</v>
          </cell>
          <cell r="L64">
            <v>133578</v>
          </cell>
          <cell r="M64">
            <v>23363</v>
          </cell>
          <cell r="N64">
            <v>1866</v>
          </cell>
          <cell r="O64">
            <v>-28485</v>
          </cell>
          <cell r="P64">
            <v>86.1</v>
          </cell>
          <cell r="Q64">
            <v>-2453</v>
          </cell>
          <cell r="R64">
            <v>-2453</v>
          </cell>
          <cell r="S64">
            <v>-5122</v>
          </cell>
          <cell r="T64">
            <v>-587</v>
          </cell>
          <cell r="U64">
            <v>132991</v>
          </cell>
          <cell r="V64">
            <v>108</v>
          </cell>
          <cell r="W64">
            <v>11</v>
          </cell>
          <cell r="X64">
            <v>-248</v>
          </cell>
          <cell r="Y64">
            <v>113.53</v>
          </cell>
          <cell r="Z64">
            <v>-28</v>
          </cell>
          <cell r="AA64">
            <v>-28</v>
          </cell>
          <cell r="AB64">
            <v>132974</v>
          </cell>
          <cell r="AC64">
            <v>1171411</v>
          </cell>
          <cell r="AD64">
            <v>-16076</v>
          </cell>
          <cell r="AE64">
            <v>-485</v>
          </cell>
          <cell r="AF64">
            <v>-1920</v>
          </cell>
          <cell r="AG64">
            <v>1171271</v>
          </cell>
          <cell r="AH64">
            <v>113.53</v>
          </cell>
        </row>
        <row r="65">
          <cell r="F65" t="str">
            <v>450BE</v>
          </cell>
          <cell r="G65">
            <v>15325</v>
          </cell>
          <cell r="H65">
            <v>-1810</v>
          </cell>
          <cell r="I65">
            <v>-55</v>
          </cell>
          <cell r="J65">
            <v>130009</v>
          </cell>
          <cell r="K65">
            <v>-216</v>
          </cell>
          <cell r="L65">
            <v>15054</v>
          </cell>
          <cell r="M65">
            <v>0</v>
          </cell>
          <cell r="N65">
            <v>0</v>
          </cell>
          <cell r="O65">
            <v>0</v>
          </cell>
          <cell r="P65">
            <v>86.1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15054</v>
          </cell>
          <cell r="V65">
            <v>0</v>
          </cell>
          <cell r="W65">
            <v>0</v>
          </cell>
          <cell r="X65">
            <v>0</v>
          </cell>
          <cell r="Y65">
            <v>113.66</v>
          </cell>
          <cell r="Z65">
            <v>0</v>
          </cell>
          <cell r="AA65">
            <v>0</v>
          </cell>
          <cell r="AB65">
            <v>15054</v>
          </cell>
          <cell r="AC65">
            <v>132446</v>
          </cell>
          <cell r="AD65">
            <v>-1810</v>
          </cell>
          <cell r="AE65">
            <v>-55</v>
          </cell>
          <cell r="AF65">
            <v>-216</v>
          </cell>
          <cell r="AG65">
            <v>132446</v>
          </cell>
          <cell r="AH65">
            <v>113.66</v>
          </cell>
        </row>
        <row r="66">
          <cell r="F66" t="str">
            <v>450C</v>
          </cell>
          <cell r="G66">
            <v>47808</v>
          </cell>
          <cell r="H66">
            <v>-5338</v>
          </cell>
          <cell r="I66">
            <v>-161</v>
          </cell>
          <cell r="J66">
            <v>383452</v>
          </cell>
          <cell r="K66">
            <v>-637</v>
          </cell>
          <cell r="L66">
            <v>47010</v>
          </cell>
          <cell r="M66">
            <v>2265</v>
          </cell>
          <cell r="N66">
            <v>195</v>
          </cell>
          <cell r="O66">
            <v>-5043</v>
          </cell>
          <cell r="P66">
            <v>92.990000000000009</v>
          </cell>
          <cell r="Q66">
            <v>-469</v>
          </cell>
          <cell r="R66">
            <v>-469</v>
          </cell>
          <cell r="S66">
            <v>-2778</v>
          </cell>
          <cell r="T66">
            <v>-274</v>
          </cell>
          <cell r="U66">
            <v>46736</v>
          </cell>
          <cell r="V66">
            <v>34</v>
          </cell>
          <cell r="W66">
            <v>4</v>
          </cell>
          <cell r="X66">
            <v>-7</v>
          </cell>
          <cell r="Y66">
            <v>120.5</v>
          </cell>
          <cell r="Z66">
            <v>-1</v>
          </cell>
          <cell r="AA66">
            <v>-1</v>
          </cell>
          <cell r="AB66">
            <v>46739</v>
          </cell>
          <cell r="AC66">
            <v>387846</v>
          </cell>
          <cell r="AD66">
            <v>-5338</v>
          </cell>
          <cell r="AE66">
            <v>-161</v>
          </cell>
          <cell r="AF66">
            <v>-637</v>
          </cell>
          <cell r="AG66">
            <v>387873</v>
          </cell>
          <cell r="AH66">
            <v>120.5</v>
          </cell>
        </row>
        <row r="67">
          <cell r="F67" t="str">
            <v>450CE</v>
          </cell>
          <cell r="G67">
            <v>4874</v>
          </cell>
          <cell r="H67">
            <v>-543</v>
          </cell>
          <cell r="I67">
            <v>-16</v>
          </cell>
          <cell r="J67">
            <v>39029</v>
          </cell>
          <cell r="K67">
            <v>-65</v>
          </cell>
          <cell r="L67">
            <v>4793</v>
          </cell>
          <cell r="M67">
            <v>0</v>
          </cell>
          <cell r="N67">
            <v>0</v>
          </cell>
          <cell r="O67">
            <v>0</v>
          </cell>
          <cell r="P67">
            <v>92.98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4793</v>
          </cell>
          <cell r="V67">
            <v>0</v>
          </cell>
          <cell r="W67">
            <v>0</v>
          </cell>
          <cell r="X67">
            <v>0</v>
          </cell>
          <cell r="Y67">
            <v>120.55</v>
          </cell>
          <cell r="Z67">
            <v>0</v>
          </cell>
          <cell r="AA67">
            <v>0</v>
          </cell>
          <cell r="AB67">
            <v>4793</v>
          </cell>
          <cell r="AC67">
            <v>39759</v>
          </cell>
          <cell r="AD67">
            <v>-543</v>
          </cell>
          <cell r="AE67">
            <v>-16</v>
          </cell>
          <cell r="AF67">
            <v>-65</v>
          </cell>
          <cell r="AG67">
            <v>39759</v>
          </cell>
          <cell r="AH67">
            <v>120.55</v>
          </cell>
        </row>
        <row r="68">
          <cell r="F68" t="str">
            <v>600B</v>
          </cell>
          <cell r="G68">
            <v>79986</v>
          </cell>
          <cell r="H68">
            <v>-9624</v>
          </cell>
          <cell r="I68">
            <v>-290</v>
          </cell>
          <cell r="J68">
            <v>691340</v>
          </cell>
          <cell r="K68">
            <v>-1149</v>
          </cell>
          <cell r="L68">
            <v>78547</v>
          </cell>
          <cell r="M68">
            <v>14136</v>
          </cell>
          <cell r="N68">
            <v>1116</v>
          </cell>
          <cell r="O68">
            <v>-14810</v>
          </cell>
          <cell r="P68">
            <v>85.07</v>
          </cell>
          <cell r="Q68">
            <v>-1260</v>
          </cell>
          <cell r="R68">
            <v>-1260</v>
          </cell>
          <cell r="S68">
            <v>-674</v>
          </cell>
          <cell r="T68">
            <v>-144</v>
          </cell>
          <cell r="U68">
            <v>78403</v>
          </cell>
          <cell r="V68">
            <v>102</v>
          </cell>
          <cell r="W68">
            <v>10</v>
          </cell>
          <cell r="X68">
            <v>-54</v>
          </cell>
          <cell r="Y68">
            <v>111.49</v>
          </cell>
          <cell r="Z68">
            <v>-6</v>
          </cell>
          <cell r="AA68">
            <v>-6</v>
          </cell>
          <cell r="AB68">
            <v>78407</v>
          </cell>
          <cell r="AC68">
            <v>703258</v>
          </cell>
          <cell r="AD68">
            <v>-9624</v>
          </cell>
          <cell r="AE68">
            <v>-290</v>
          </cell>
          <cell r="AF68">
            <v>-1149</v>
          </cell>
          <cell r="AG68">
            <v>703306</v>
          </cell>
          <cell r="AH68">
            <v>111.48</v>
          </cell>
        </row>
        <row r="69">
          <cell r="F69" t="str">
            <v>600BE</v>
          </cell>
          <cell r="G69">
            <v>52703</v>
          </cell>
          <cell r="H69">
            <v>-6339</v>
          </cell>
          <cell r="I69">
            <v>-191</v>
          </cell>
          <cell r="J69">
            <v>455410</v>
          </cell>
          <cell r="K69">
            <v>-757</v>
          </cell>
          <cell r="L69">
            <v>51755</v>
          </cell>
          <cell r="M69">
            <v>0</v>
          </cell>
          <cell r="N69">
            <v>0</v>
          </cell>
          <cell r="O69">
            <v>0</v>
          </cell>
          <cell r="P69">
            <v>85.07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51755</v>
          </cell>
          <cell r="V69">
            <v>0</v>
          </cell>
          <cell r="W69">
            <v>0</v>
          </cell>
          <cell r="X69">
            <v>0</v>
          </cell>
          <cell r="Y69">
            <v>111.61</v>
          </cell>
          <cell r="Z69">
            <v>0</v>
          </cell>
          <cell r="AA69">
            <v>0</v>
          </cell>
          <cell r="AB69">
            <v>51755</v>
          </cell>
          <cell r="AC69">
            <v>463704</v>
          </cell>
          <cell r="AD69">
            <v>-6339</v>
          </cell>
          <cell r="AE69">
            <v>-191</v>
          </cell>
          <cell r="AF69">
            <v>-757</v>
          </cell>
          <cell r="AG69">
            <v>463704</v>
          </cell>
          <cell r="AH69">
            <v>111.61</v>
          </cell>
        </row>
        <row r="70">
          <cell r="F70" t="str">
            <v>600C</v>
          </cell>
          <cell r="G70">
            <v>22784</v>
          </cell>
          <cell r="H70">
            <v>-2586</v>
          </cell>
          <cell r="I70">
            <v>-78</v>
          </cell>
          <cell r="J70">
            <v>185793</v>
          </cell>
          <cell r="K70">
            <v>-309</v>
          </cell>
          <cell r="L70">
            <v>22397</v>
          </cell>
          <cell r="M70">
            <v>861</v>
          </cell>
          <cell r="N70">
            <v>73</v>
          </cell>
          <cell r="O70">
            <v>-2817</v>
          </cell>
          <cell r="P70">
            <v>91.97</v>
          </cell>
          <cell r="Q70">
            <v>-259</v>
          </cell>
          <cell r="R70">
            <v>-259</v>
          </cell>
          <cell r="S70">
            <v>-1956</v>
          </cell>
          <cell r="T70">
            <v>-186</v>
          </cell>
          <cell r="U70">
            <v>22211</v>
          </cell>
          <cell r="V70">
            <v>3</v>
          </cell>
          <cell r="W70">
            <v>0</v>
          </cell>
          <cell r="X70">
            <v>-35</v>
          </cell>
          <cell r="Y70">
            <v>118.44</v>
          </cell>
          <cell r="Z70">
            <v>-4</v>
          </cell>
          <cell r="AA70">
            <v>-4</v>
          </cell>
          <cell r="AB70">
            <v>22207</v>
          </cell>
          <cell r="AC70">
            <v>187526</v>
          </cell>
          <cell r="AD70">
            <v>-2586</v>
          </cell>
          <cell r="AE70">
            <v>-78</v>
          </cell>
          <cell r="AF70">
            <v>-309</v>
          </cell>
          <cell r="AG70">
            <v>187494</v>
          </cell>
          <cell r="AH70">
            <v>118.44</v>
          </cell>
        </row>
        <row r="71">
          <cell r="F71" t="str">
            <v>600CE</v>
          </cell>
          <cell r="G71">
            <v>7313</v>
          </cell>
          <cell r="H71">
            <v>-828</v>
          </cell>
          <cell r="I71">
            <v>-25</v>
          </cell>
          <cell r="J71">
            <v>59483</v>
          </cell>
          <cell r="K71">
            <v>-99</v>
          </cell>
          <cell r="L71">
            <v>7189</v>
          </cell>
          <cell r="M71">
            <v>0</v>
          </cell>
          <cell r="N71">
            <v>0</v>
          </cell>
          <cell r="O71">
            <v>0</v>
          </cell>
          <cell r="P71">
            <v>91.98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7189</v>
          </cell>
          <cell r="V71">
            <v>0</v>
          </cell>
          <cell r="W71">
            <v>0</v>
          </cell>
          <cell r="X71">
            <v>0</v>
          </cell>
          <cell r="Y71">
            <v>118.51</v>
          </cell>
          <cell r="Z71">
            <v>0</v>
          </cell>
          <cell r="AA71">
            <v>0</v>
          </cell>
          <cell r="AB71">
            <v>7189</v>
          </cell>
          <cell r="AC71">
            <v>60664</v>
          </cell>
          <cell r="AD71">
            <v>-828</v>
          </cell>
          <cell r="AE71">
            <v>-25</v>
          </cell>
          <cell r="AF71">
            <v>-99</v>
          </cell>
          <cell r="AG71">
            <v>60664</v>
          </cell>
          <cell r="AH71">
            <v>118.51</v>
          </cell>
        </row>
        <row r="72">
          <cell r="F72" t="str">
            <v>700B</v>
          </cell>
          <cell r="G72">
            <v>573</v>
          </cell>
          <cell r="H72">
            <v>-69</v>
          </cell>
          <cell r="I72">
            <v>-2</v>
          </cell>
          <cell r="J72">
            <v>4970</v>
          </cell>
          <cell r="K72">
            <v>-8</v>
          </cell>
          <cell r="L72">
            <v>563</v>
          </cell>
          <cell r="M72">
            <v>0</v>
          </cell>
          <cell r="N72">
            <v>0</v>
          </cell>
          <cell r="O72">
            <v>0</v>
          </cell>
          <cell r="P72">
            <v>84.990000000000009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563</v>
          </cell>
          <cell r="V72">
            <v>0</v>
          </cell>
          <cell r="W72">
            <v>0</v>
          </cell>
          <cell r="X72">
            <v>0</v>
          </cell>
          <cell r="Y72">
            <v>111.29</v>
          </cell>
          <cell r="Z72">
            <v>0</v>
          </cell>
          <cell r="AA72">
            <v>0</v>
          </cell>
          <cell r="AB72">
            <v>563</v>
          </cell>
          <cell r="AC72">
            <v>5059</v>
          </cell>
          <cell r="AD72">
            <v>-69</v>
          </cell>
          <cell r="AE72">
            <v>-2</v>
          </cell>
          <cell r="AF72">
            <v>-8</v>
          </cell>
          <cell r="AG72">
            <v>5059</v>
          </cell>
          <cell r="AH72">
            <v>111.29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-4</v>
          </cell>
          <cell r="X78">
            <v>0</v>
          </cell>
          <cell r="Y78">
            <v>0</v>
          </cell>
          <cell r="Z78">
            <v>4</v>
          </cell>
          <cell r="AA78">
            <v>4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F79" t="str">
            <v>130B</v>
          </cell>
          <cell r="G79">
            <v>61359</v>
          </cell>
          <cell r="H79">
            <v>-6246</v>
          </cell>
          <cell r="I79">
            <v>-188</v>
          </cell>
          <cell r="J79">
            <v>448705</v>
          </cell>
          <cell r="K79">
            <v>-746</v>
          </cell>
          <cell r="L79">
            <v>60425</v>
          </cell>
          <cell r="M79">
            <v>4350</v>
          </cell>
          <cell r="N79">
            <v>388</v>
          </cell>
          <cell r="O79">
            <v>-7808</v>
          </cell>
          <cell r="P79">
            <v>96.2</v>
          </cell>
          <cell r="Q79">
            <v>-751</v>
          </cell>
          <cell r="R79">
            <v>-751</v>
          </cell>
          <cell r="S79">
            <v>-3458</v>
          </cell>
          <cell r="T79">
            <v>-363</v>
          </cell>
          <cell r="U79">
            <v>60062</v>
          </cell>
          <cell r="V79">
            <v>8</v>
          </cell>
          <cell r="W79">
            <v>1</v>
          </cell>
          <cell r="X79">
            <v>-40</v>
          </cell>
          <cell r="Y79">
            <v>133.77000000000001</v>
          </cell>
          <cell r="Z79">
            <v>-5</v>
          </cell>
          <cell r="AA79">
            <v>-5</v>
          </cell>
          <cell r="AB79">
            <v>60058</v>
          </cell>
          <cell r="AC79">
            <v>449000</v>
          </cell>
          <cell r="AD79">
            <v>-6246</v>
          </cell>
          <cell r="AE79">
            <v>-188</v>
          </cell>
          <cell r="AF79">
            <v>-746</v>
          </cell>
          <cell r="AG79">
            <v>448968</v>
          </cell>
          <cell r="AH79">
            <v>133.77000000000001</v>
          </cell>
        </row>
        <row r="80">
          <cell r="F80" t="str">
            <v>78B</v>
          </cell>
          <cell r="G80">
            <v>1541</v>
          </cell>
          <cell r="H80">
            <v>-136</v>
          </cell>
          <cell r="I80">
            <v>-4</v>
          </cell>
          <cell r="J80">
            <v>9758</v>
          </cell>
          <cell r="K80">
            <v>-16</v>
          </cell>
          <cell r="L80">
            <v>1521</v>
          </cell>
          <cell r="M80">
            <v>0</v>
          </cell>
          <cell r="N80">
            <v>0</v>
          </cell>
          <cell r="O80">
            <v>0</v>
          </cell>
          <cell r="P80">
            <v>105.72999999999999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1521</v>
          </cell>
          <cell r="V80">
            <v>0</v>
          </cell>
          <cell r="W80">
            <v>0</v>
          </cell>
          <cell r="X80">
            <v>0</v>
          </cell>
          <cell r="Y80">
            <v>152.86000000000001</v>
          </cell>
          <cell r="Z80">
            <v>0</v>
          </cell>
          <cell r="AA80">
            <v>0</v>
          </cell>
          <cell r="AB80">
            <v>1521</v>
          </cell>
          <cell r="AC80">
            <v>9950</v>
          </cell>
          <cell r="AD80">
            <v>-136</v>
          </cell>
          <cell r="AE80">
            <v>-4</v>
          </cell>
          <cell r="AF80">
            <v>-16</v>
          </cell>
          <cell r="AG80">
            <v>9950</v>
          </cell>
          <cell r="AH80">
            <v>152.86000000000001</v>
          </cell>
        </row>
        <row r="81">
          <cell r="F81" t="str">
            <v>50B</v>
          </cell>
          <cell r="G81">
            <v>2401</v>
          </cell>
          <cell r="H81">
            <v>-181</v>
          </cell>
          <cell r="I81">
            <v>-5</v>
          </cell>
          <cell r="J81">
            <v>13024</v>
          </cell>
          <cell r="K81">
            <v>-22</v>
          </cell>
          <cell r="L81">
            <v>2374</v>
          </cell>
          <cell r="M81">
            <v>0</v>
          </cell>
          <cell r="N81">
            <v>0</v>
          </cell>
          <cell r="O81">
            <v>0</v>
          </cell>
          <cell r="P81">
            <v>118.97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2374</v>
          </cell>
          <cell r="V81">
            <v>0</v>
          </cell>
          <cell r="W81">
            <v>0</v>
          </cell>
          <cell r="X81">
            <v>0</v>
          </cell>
          <cell r="Y81">
            <v>179.33</v>
          </cell>
          <cell r="Z81">
            <v>0</v>
          </cell>
          <cell r="AA81">
            <v>0</v>
          </cell>
          <cell r="AB81">
            <v>2374</v>
          </cell>
          <cell r="AC81">
            <v>13238</v>
          </cell>
          <cell r="AD81">
            <v>-181</v>
          </cell>
          <cell r="AE81">
            <v>-5</v>
          </cell>
          <cell r="AF81">
            <v>-22</v>
          </cell>
          <cell r="AG81">
            <v>13238</v>
          </cell>
          <cell r="AH81">
            <v>179.33</v>
          </cell>
        </row>
        <row r="82">
          <cell r="F82" t="str">
            <v>180C</v>
          </cell>
          <cell r="G82">
            <v>2223</v>
          </cell>
          <cell r="H82">
            <v>-233</v>
          </cell>
          <cell r="I82">
            <v>-7</v>
          </cell>
          <cell r="J82">
            <v>16718</v>
          </cell>
          <cell r="K82">
            <v>-28</v>
          </cell>
          <cell r="L82">
            <v>2188</v>
          </cell>
          <cell r="M82">
            <v>343</v>
          </cell>
          <cell r="N82">
            <v>31</v>
          </cell>
          <cell r="O82">
            <v>-2434</v>
          </cell>
          <cell r="P82">
            <v>99.19</v>
          </cell>
          <cell r="Q82">
            <v>-241</v>
          </cell>
          <cell r="R82">
            <v>-241</v>
          </cell>
          <cell r="S82">
            <v>-2091</v>
          </cell>
          <cell r="T82">
            <v>-210</v>
          </cell>
          <cell r="U82">
            <v>1978</v>
          </cell>
          <cell r="V82">
            <v>0</v>
          </cell>
          <cell r="W82">
            <v>0</v>
          </cell>
          <cell r="X82">
            <v>-144</v>
          </cell>
          <cell r="Y82">
            <v>132.37</v>
          </cell>
          <cell r="Z82">
            <v>-19</v>
          </cell>
          <cell r="AA82">
            <v>-19</v>
          </cell>
          <cell r="AB82">
            <v>1959</v>
          </cell>
          <cell r="AC82">
            <v>14943</v>
          </cell>
          <cell r="AD82">
            <v>-233</v>
          </cell>
          <cell r="AE82">
            <v>-7</v>
          </cell>
          <cell r="AF82">
            <v>-28</v>
          </cell>
          <cell r="AG82">
            <v>14799</v>
          </cell>
          <cell r="AH82">
            <v>132.37</v>
          </cell>
        </row>
        <row r="83">
          <cell r="F83" t="str">
            <v>35B</v>
          </cell>
          <cell r="G83">
            <v>233</v>
          </cell>
          <cell r="H83">
            <v>-16</v>
          </cell>
          <cell r="I83">
            <v>0</v>
          </cell>
          <cell r="J83">
            <v>1123</v>
          </cell>
          <cell r="K83">
            <v>-2</v>
          </cell>
          <cell r="L83">
            <v>231</v>
          </cell>
          <cell r="M83">
            <v>0</v>
          </cell>
          <cell r="N83">
            <v>0</v>
          </cell>
          <cell r="O83">
            <v>-115</v>
          </cell>
          <cell r="P83">
            <v>133.97999999999999</v>
          </cell>
          <cell r="Q83">
            <v>-15</v>
          </cell>
          <cell r="R83">
            <v>-15</v>
          </cell>
          <cell r="S83">
            <v>-115</v>
          </cell>
          <cell r="T83">
            <v>-15</v>
          </cell>
          <cell r="U83">
            <v>216</v>
          </cell>
          <cell r="V83">
            <v>0</v>
          </cell>
          <cell r="W83">
            <v>0</v>
          </cell>
          <cell r="X83">
            <v>0</v>
          </cell>
          <cell r="Y83">
            <v>209.51</v>
          </cell>
          <cell r="Z83">
            <v>0</v>
          </cell>
          <cell r="AA83">
            <v>0</v>
          </cell>
          <cell r="AB83">
            <v>216</v>
          </cell>
          <cell r="AC83">
            <v>1031</v>
          </cell>
          <cell r="AD83">
            <v>-16</v>
          </cell>
          <cell r="AE83">
            <v>0</v>
          </cell>
          <cell r="AF83">
            <v>-2</v>
          </cell>
          <cell r="AG83">
            <v>1031</v>
          </cell>
          <cell r="AH83">
            <v>209.51</v>
          </cell>
        </row>
        <row r="84">
          <cell r="F84" t="str">
            <v>30B</v>
          </cell>
          <cell r="G84">
            <v>1558</v>
          </cell>
          <cell r="H84">
            <v>-92</v>
          </cell>
          <cell r="I84">
            <v>-3</v>
          </cell>
          <cell r="J84">
            <v>6589</v>
          </cell>
          <cell r="K84">
            <v>-11</v>
          </cell>
          <cell r="L84">
            <v>1544</v>
          </cell>
          <cell r="M84">
            <v>0</v>
          </cell>
          <cell r="N84">
            <v>0</v>
          </cell>
          <cell r="O84">
            <v>0</v>
          </cell>
          <cell r="P84">
            <v>143.67000000000002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1544</v>
          </cell>
          <cell r="V84">
            <v>0</v>
          </cell>
          <cell r="W84">
            <v>0</v>
          </cell>
          <cell r="X84">
            <v>0</v>
          </cell>
          <cell r="Y84">
            <v>228.67</v>
          </cell>
          <cell r="Z84">
            <v>0</v>
          </cell>
          <cell r="AA84">
            <v>0</v>
          </cell>
          <cell r="AB84">
            <v>1544</v>
          </cell>
          <cell r="AC84">
            <v>6752</v>
          </cell>
          <cell r="AD84">
            <v>-92</v>
          </cell>
          <cell r="AE84">
            <v>-3</v>
          </cell>
          <cell r="AF84">
            <v>-11</v>
          </cell>
          <cell r="AG84">
            <v>6752</v>
          </cell>
          <cell r="AH84">
            <v>228.67</v>
          </cell>
        </row>
        <row r="85">
          <cell r="F85" t="str">
            <v>150DE</v>
          </cell>
          <cell r="G85">
            <v>1483</v>
          </cell>
          <cell r="H85">
            <v>-149</v>
          </cell>
          <cell r="I85">
            <v>-4</v>
          </cell>
          <cell r="J85">
            <v>10708</v>
          </cell>
          <cell r="K85">
            <v>-18</v>
          </cell>
          <cell r="L85">
            <v>1461</v>
          </cell>
          <cell r="M85">
            <v>0</v>
          </cell>
          <cell r="N85">
            <v>0</v>
          </cell>
          <cell r="O85">
            <v>0</v>
          </cell>
          <cell r="P85">
            <v>97.990000000000009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1461</v>
          </cell>
          <cell r="V85">
            <v>0</v>
          </cell>
          <cell r="W85">
            <v>0</v>
          </cell>
          <cell r="X85">
            <v>0</v>
          </cell>
          <cell r="Y85">
            <v>133.80000000000001</v>
          </cell>
          <cell r="Z85">
            <v>0</v>
          </cell>
          <cell r="AA85">
            <v>0</v>
          </cell>
          <cell r="AB85">
            <v>1461</v>
          </cell>
          <cell r="AC85">
            <v>10919</v>
          </cell>
          <cell r="AD85">
            <v>-149</v>
          </cell>
          <cell r="AE85">
            <v>-4</v>
          </cell>
          <cell r="AF85">
            <v>-18</v>
          </cell>
          <cell r="AG85">
            <v>10919</v>
          </cell>
          <cell r="AH85">
            <v>133.80000000000001</v>
          </cell>
        </row>
        <row r="93">
          <cell r="F93" t="str">
            <v>151-1500 (A)L</v>
          </cell>
          <cell r="G93">
            <v>471823</v>
          </cell>
          <cell r="H93">
            <v>-54153</v>
          </cell>
          <cell r="I93">
            <v>-1633</v>
          </cell>
          <cell r="J93">
            <v>3890251</v>
          </cell>
          <cell r="K93">
            <v>-6466</v>
          </cell>
          <cell r="L93">
            <v>463724</v>
          </cell>
          <cell r="M93">
            <v>96651</v>
          </cell>
          <cell r="N93">
            <v>7965</v>
          </cell>
          <cell r="O93">
            <v>-89803</v>
          </cell>
          <cell r="P93">
            <v>1003.1200000000001</v>
          </cell>
          <cell r="Q93">
            <v>-7981</v>
          </cell>
          <cell r="R93">
            <v>-7981</v>
          </cell>
          <cell r="S93">
            <v>6848</v>
          </cell>
          <cell r="T93">
            <v>-16</v>
          </cell>
          <cell r="U93">
            <v>463708</v>
          </cell>
          <cell r="V93">
            <v>1234</v>
          </cell>
          <cell r="W93">
            <v>132</v>
          </cell>
          <cell r="X93">
            <v>-1064</v>
          </cell>
          <cell r="Y93">
            <v>1324.8000000000002</v>
          </cell>
          <cell r="Z93">
            <v>-125</v>
          </cell>
          <cell r="AA93">
            <v>-125</v>
          </cell>
          <cell r="AB93">
            <v>463715</v>
          </cell>
          <cell r="AC93">
            <v>3970410</v>
          </cell>
          <cell r="AD93">
            <v>-54153</v>
          </cell>
          <cell r="AE93">
            <v>-1633</v>
          </cell>
          <cell r="AF93">
            <v>-6466</v>
          </cell>
          <cell r="AG93">
            <v>3970580</v>
          </cell>
          <cell r="AH93">
            <v>1324.6999999999998</v>
          </cell>
        </row>
        <row r="94">
          <cell r="F94" t="str">
            <v>151-1500 (A)E</v>
          </cell>
          <cell r="G94">
            <v>242223</v>
          </cell>
          <cell r="H94">
            <v>-27400</v>
          </cell>
          <cell r="I94">
            <v>-826</v>
          </cell>
          <cell r="J94">
            <v>1968421</v>
          </cell>
          <cell r="K94">
            <v>-3273</v>
          </cell>
          <cell r="L94">
            <v>238124</v>
          </cell>
          <cell r="M94">
            <v>0</v>
          </cell>
          <cell r="N94">
            <v>0</v>
          </cell>
          <cell r="O94">
            <v>0</v>
          </cell>
          <cell r="P94">
            <v>722.02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238124</v>
          </cell>
          <cell r="V94">
            <v>0</v>
          </cell>
          <cell r="W94">
            <v>0</v>
          </cell>
          <cell r="X94">
            <v>0</v>
          </cell>
          <cell r="Y94">
            <v>954.73</v>
          </cell>
          <cell r="Z94">
            <v>0</v>
          </cell>
          <cell r="AA94">
            <v>0</v>
          </cell>
          <cell r="AB94">
            <v>238124</v>
          </cell>
          <cell r="AC94">
            <v>2005936</v>
          </cell>
          <cell r="AD94">
            <v>-27400</v>
          </cell>
          <cell r="AE94">
            <v>-826</v>
          </cell>
          <cell r="AF94">
            <v>-3273</v>
          </cell>
          <cell r="AG94">
            <v>2005936</v>
          </cell>
          <cell r="AH94">
            <v>954.73</v>
          </cell>
        </row>
        <row r="95">
          <cell r="F95" t="str">
            <v>151-1500 (A) (L+E)</v>
          </cell>
          <cell r="G95">
            <v>714046</v>
          </cell>
          <cell r="H95">
            <v>-81553</v>
          </cell>
          <cell r="I95">
            <v>-2459</v>
          </cell>
          <cell r="J95">
            <v>5858672</v>
          </cell>
          <cell r="K95">
            <v>-9739</v>
          </cell>
          <cell r="L95">
            <v>701848</v>
          </cell>
          <cell r="M95">
            <v>96651</v>
          </cell>
          <cell r="N95">
            <v>7965</v>
          </cell>
          <cell r="O95">
            <v>-89803</v>
          </cell>
          <cell r="P95">
            <v>1725.1399999999999</v>
          </cell>
          <cell r="Q95">
            <v>-7981</v>
          </cell>
          <cell r="R95">
            <v>-7981</v>
          </cell>
          <cell r="S95">
            <v>6848</v>
          </cell>
          <cell r="T95">
            <v>-16</v>
          </cell>
          <cell r="U95">
            <v>701832</v>
          </cell>
          <cell r="V95">
            <v>1234</v>
          </cell>
          <cell r="W95">
            <v>132</v>
          </cell>
          <cell r="X95">
            <v>-1064</v>
          </cell>
          <cell r="Y95">
            <v>2279.5299999999997</v>
          </cell>
          <cell r="Z95">
            <v>-125</v>
          </cell>
          <cell r="AA95">
            <v>-125</v>
          </cell>
          <cell r="AB95">
            <v>701839</v>
          </cell>
          <cell r="AC95">
            <v>5976346</v>
          </cell>
          <cell r="AD95">
            <v>-81553</v>
          </cell>
          <cell r="AE95">
            <v>-2459</v>
          </cell>
          <cell r="AF95">
            <v>-9739</v>
          </cell>
          <cell r="AG95">
            <v>5976516</v>
          </cell>
          <cell r="AH95">
            <v>2279.4299999999998</v>
          </cell>
        </row>
      </sheetData>
      <sheetData sheetId="17">
        <row r="15">
          <cell r="F15" t="str">
            <v>Linked Info</v>
          </cell>
          <cell r="G15">
            <v>14229942</v>
          </cell>
          <cell r="H15">
            <v>793907691</v>
          </cell>
          <cell r="I15">
            <v>161515</v>
          </cell>
          <cell r="J15">
            <v>8961</v>
          </cell>
          <cell r="K15">
            <v>408</v>
          </cell>
          <cell r="L15">
            <v>48274</v>
          </cell>
          <cell r="M15">
            <v>91810</v>
          </cell>
          <cell r="N15">
            <v>310968</v>
          </cell>
          <cell r="O15">
            <v>155494</v>
          </cell>
          <cell r="P15">
            <v>10.93</v>
          </cell>
          <cell r="AA15">
            <v>27467</v>
          </cell>
          <cell r="AB15">
            <v>2092</v>
          </cell>
          <cell r="AC15">
            <v>25946</v>
          </cell>
          <cell r="AD15">
            <v>25898</v>
          </cell>
          <cell r="AE15">
            <v>12244</v>
          </cell>
          <cell r="AF15">
            <v>13654</v>
          </cell>
          <cell r="AG15">
            <v>1131725</v>
          </cell>
          <cell r="AH15">
            <v>4290</v>
          </cell>
          <cell r="AI15">
            <v>2236835</v>
          </cell>
          <cell r="AJ15">
            <v>6117</v>
          </cell>
          <cell r="AL15">
            <v>48274</v>
          </cell>
          <cell r="AM15">
            <v>8520</v>
          </cell>
          <cell r="AN15">
            <v>33237</v>
          </cell>
          <cell r="AO15">
            <v>6517</v>
          </cell>
          <cell r="AP15">
            <v>0</v>
          </cell>
        </row>
        <row r="16">
          <cell r="F16">
            <v>39559.766084953706</v>
          </cell>
          <cell r="G16" t="str">
            <v>Effective</v>
          </cell>
          <cell r="H16" t="str">
            <v>Effective</v>
          </cell>
          <cell r="I16" t="str">
            <v>SALARIES</v>
          </cell>
          <cell r="J16" t="str">
            <v>STORES</v>
          </cell>
          <cell r="K16" t="str">
            <v>DEPRECIAT</v>
          </cell>
          <cell r="L16" t="str">
            <v>REPAIR</v>
          </cell>
          <cell r="M16" t="str">
            <v>OTHER</v>
          </cell>
          <cell r="N16" t="str">
            <v>TOTAL</v>
          </cell>
          <cell r="O16" t="str">
            <v>50% OF</v>
          </cell>
          <cell r="P16" t="str">
            <v>cost Rs/kg</v>
          </cell>
          <cell r="Q16" t="str">
            <v>TOTAL</v>
          </cell>
          <cell r="R16" t="str">
            <v>costRs/kg</v>
          </cell>
          <cell r="S16" t="str">
            <v xml:space="preserve"> CONING</v>
          </cell>
          <cell r="T16" t="str">
            <v>CONING</v>
          </cell>
          <cell r="U16" t="str">
            <v>ACTUAL</v>
          </cell>
          <cell r="V16" t="str">
            <v>COST OF</v>
          </cell>
          <cell r="W16" t="str">
            <v xml:space="preserve"> CONING</v>
          </cell>
          <cell r="X16" t="str">
            <v>COST OF</v>
          </cell>
          <cell r="AG16" t="str">
            <v>Power</v>
          </cell>
          <cell r="AH16" t="str">
            <v>Power</v>
          </cell>
          <cell r="AI16" t="str">
            <v xml:space="preserve">Power </v>
          </cell>
          <cell r="AJ16" t="str">
            <v xml:space="preserve">Power </v>
          </cell>
          <cell r="AL16" t="str">
            <v>REPAIR</v>
          </cell>
          <cell r="AM16" t="str">
            <v>REPAIR</v>
          </cell>
          <cell r="AN16" t="str">
            <v>REPAIR</v>
          </cell>
          <cell r="AO16" t="str">
            <v>REPAIR</v>
          </cell>
          <cell r="AP16" t="str">
            <v>REPAIR</v>
          </cell>
        </row>
        <row r="17">
          <cell r="F17" t="str">
            <v>2003-04</v>
          </cell>
          <cell r="G17" t="str">
            <v>Coning</v>
          </cell>
          <cell r="H17" t="str">
            <v>Coning</v>
          </cell>
          <cell r="I17" t="str">
            <v>WAGES</v>
          </cell>
          <cell r="J17" t="str">
            <v>&amp; SPARES</v>
          </cell>
          <cell r="L17" t="str">
            <v>&amp; MAINT</v>
          </cell>
          <cell r="M17" t="str">
            <v>O. HEAD</v>
          </cell>
          <cell r="N17" t="str">
            <v>CONNING</v>
          </cell>
          <cell r="O17" t="str">
            <v>LAB,O.H.,</v>
          </cell>
          <cell r="P17" t="str">
            <v>FOR 50%</v>
          </cell>
          <cell r="S17" t="str">
            <v>W.I.P. VAL.</v>
          </cell>
          <cell r="T17" t="str">
            <v>WASTE</v>
          </cell>
          <cell r="U17" t="str">
            <v>COSUMP</v>
          </cell>
          <cell r="V17" t="str">
            <v>CONNING</v>
          </cell>
          <cell r="W17" t="str">
            <v>W.I.P. VAL.</v>
          </cell>
          <cell r="X17" t="str">
            <v>CONNING</v>
          </cell>
          <cell r="AG17" t="str">
            <v>Purchased</v>
          </cell>
          <cell r="AH17" t="str">
            <v>Purchased</v>
          </cell>
          <cell r="AI17" t="str">
            <v>Generated</v>
          </cell>
          <cell r="AJ17" t="str">
            <v>Generated</v>
          </cell>
          <cell r="AL17" t="str">
            <v>&amp; MAINT</v>
          </cell>
          <cell r="AM17" t="str">
            <v>&amp; MAINT</v>
          </cell>
          <cell r="AN17" t="str">
            <v>&amp; MAINT</v>
          </cell>
          <cell r="AO17" t="str">
            <v>&amp; MAINT</v>
          </cell>
          <cell r="AP17" t="str">
            <v>&amp; MAINT</v>
          </cell>
        </row>
        <row r="18">
          <cell r="F18" t="str">
            <v>DENIERS :</v>
          </cell>
          <cell r="G18" t="str">
            <v>Production</v>
          </cell>
          <cell r="H18" t="str">
            <v>Production</v>
          </cell>
          <cell r="N18" t="str">
            <v>EXP.</v>
          </cell>
          <cell r="O18" t="str">
            <v>S&amp;W, S&amp;SP</v>
          </cell>
          <cell r="S18" t="str">
            <v>RATE</v>
          </cell>
          <cell r="T18" t="str">
            <v>FOR</v>
          </cell>
          <cell r="U18" t="str">
            <v>CONING</v>
          </cell>
          <cell r="V18" t="str">
            <v>BEF. W.I.P.</v>
          </cell>
          <cell r="W18" t="str">
            <v>RATE</v>
          </cell>
          <cell r="X18" t="str">
            <v>BEF. W.I.P.</v>
          </cell>
          <cell r="AA18" t="str">
            <v>A/C</v>
          </cell>
          <cell r="AB18" t="str">
            <v>R &amp; D</v>
          </cell>
          <cell r="AC18" t="str">
            <v>F O H</v>
          </cell>
          <cell r="AD18" t="str">
            <v>A O H</v>
          </cell>
          <cell r="AE18" t="str">
            <v>TOTAL</v>
          </cell>
          <cell r="AF18" t="str">
            <v>TOTAL</v>
          </cell>
          <cell r="AG18" t="str">
            <v>TOTAL</v>
          </cell>
          <cell r="AH18" t="str">
            <v>RS</v>
          </cell>
          <cell r="AI18" t="str">
            <v>TOTAL</v>
          </cell>
          <cell r="AJ18" t="str">
            <v>RS</v>
          </cell>
          <cell r="AM18" t="str">
            <v>Building</v>
          </cell>
          <cell r="AN18" t="str">
            <v>P &amp; M</v>
          </cell>
          <cell r="AO18" t="str">
            <v>Others</v>
          </cell>
        </row>
        <row r="19">
          <cell r="O19" t="str">
            <v>DEP,R&amp;M</v>
          </cell>
          <cell r="S19" t="str">
            <v>RS/KG</v>
          </cell>
          <cell r="T19" t="str">
            <v>CONES</v>
          </cell>
          <cell r="U19" t="str">
            <v>MATERIAL</v>
          </cell>
          <cell r="V19" t="str">
            <v>ADJ.</v>
          </cell>
          <cell r="W19" t="str">
            <v>RS/KG</v>
          </cell>
          <cell r="X19" t="str">
            <v>ADJ.</v>
          </cell>
          <cell r="AE19" t="str">
            <v>Salary</v>
          </cell>
          <cell r="AF19" t="str">
            <v>Others</v>
          </cell>
        </row>
        <row r="20">
          <cell r="G20" t="str">
            <v>KGS</v>
          </cell>
          <cell r="H20" t="str">
            <v>000MTS</v>
          </cell>
          <cell r="T20" t="str">
            <v>RS.</v>
          </cell>
          <cell r="U20" t="str">
            <v>RS.</v>
          </cell>
          <cell r="V20" t="str">
            <v>RS.</v>
          </cell>
          <cell r="X20" t="str">
            <v>RS.</v>
          </cell>
          <cell r="AE20" t="str">
            <v>&amp; Wages</v>
          </cell>
        </row>
        <row r="21">
          <cell r="F21" t="str">
            <v>Rounding Off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-5994.1600000000017</v>
          </cell>
          <cell r="S21">
            <v>-6591.0399999999981</v>
          </cell>
          <cell r="T21">
            <v>12358</v>
          </cell>
          <cell r="U21">
            <v>-22421</v>
          </cell>
          <cell r="V21">
            <v>-321031</v>
          </cell>
          <cell r="W21">
            <v>0</v>
          </cell>
          <cell r="X21">
            <v>-6591.0399999999981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F22" t="str">
            <v>Total</v>
          </cell>
          <cell r="G22">
            <v>14229942</v>
          </cell>
          <cell r="H22">
            <v>793907691</v>
          </cell>
          <cell r="I22">
            <v>161515</v>
          </cell>
          <cell r="J22">
            <v>8961</v>
          </cell>
          <cell r="K22">
            <v>408</v>
          </cell>
          <cell r="L22">
            <v>48274</v>
          </cell>
          <cell r="M22">
            <v>91810</v>
          </cell>
          <cell r="N22">
            <v>310968</v>
          </cell>
          <cell r="O22">
            <v>155494</v>
          </cell>
          <cell r="P22">
            <v>10.93</v>
          </cell>
          <cell r="Q22">
            <v>0</v>
          </cell>
          <cell r="R22">
            <v>5994.1600000000017</v>
          </cell>
          <cell r="S22">
            <v>6591.0399999999981</v>
          </cell>
          <cell r="T22">
            <v>-12358</v>
          </cell>
          <cell r="U22">
            <v>22421</v>
          </cell>
          <cell r="V22">
            <v>321031</v>
          </cell>
          <cell r="W22">
            <v>0</v>
          </cell>
          <cell r="X22">
            <v>6591.0399999999981</v>
          </cell>
          <cell r="AA22">
            <v>27467</v>
          </cell>
          <cell r="AB22">
            <v>2092</v>
          </cell>
          <cell r="AC22">
            <v>25946</v>
          </cell>
          <cell r="AD22">
            <v>25898</v>
          </cell>
          <cell r="AE22">
            <v>12244</v>
          </cell>
          <cell r="AF22">
            <v>13654</v>
          </cell>
          <cell r="AG22">
            <v>1131725</v>
          </cell>
          <cell r="AH22">
            <v>4290</v>
          </cell>
          <cell r="AI22">
            <v>2236835</v>
          </cell>
          <cell r="AJ22">
            <v>6117</v>
          </cell>
          <cell r="AK22">
            <v>0</v>
          </cell>
          <cell r="AL22">
            <v>48274</v>
          </cell>
          <cell r="AM22">
            <v>8520</v>
          </cell>
          <cell r="AN22">
            <v>33237</v>
          </cell>
          <cell r="AO22">
            <v>6517</v>
          </cell>
          <cell r="AP22">
            <v>0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14229942</v>
          </cell>
          <cell r="H24">
            <v>793907691</v>
          </cell>
          <cell r="I24">
            <v>161515</v>
          </cell>
          <cell r="J24">
            <v>8961</v>
          </cell>
          <cell r="K24">
            <v>408</v>
          </cell>
          <cell r="L24">
            <v>48274</v>
          </cell>
          <cell r="M24">
            <v>91810</v>
          </cell>
          <cell r="N24">
            <v>310968</v>
          </cell>
          <cell r="O24">
            <v>155494</v>
          </cell>
          <cell r="P24">
            <v>10.93</v>
          </cell>
          <cell r="Q24">
            <v>0</v>
          </cell>
          <cell r="R24">
            <v>5994.1600000000017</v>
          </cell>
          <cell r="S24">
            <v>6591.0399999999981</v>
          </cell>
          <cell r="T24">
            <v>-12358</v>
          </cell>
          <cell r="U24">
            <v>22421</v>
          </cell>
          <cell r="V24">
            <v>321031</v>
          </cell>
          <cell r="W24">
            <v>0</v>
          </cell>
          <cell r="X24">
            <v>6591.0399999999981</v>
          </cell>
          <cell r="AA24">
            <v>27467</v>
          </cell>
          <cell r="AB24">
            <v>2092</v>
          </cell>
          <cell r="AC24">
            <v>25946</v>
          </cell>
          <cell r="AD24">
            <v>25898</v>
          </cell>
          <cell r="AE24">
            <v>12244</v>
          </cell>
          <cell r="AF24">
            <v>13654</v>
          </cell>
          <cell r="AG24">
            <v>1131725</v>
          </cell>
          <cell r="AH24">
            <v>4290</v>
          </cell>
          <cell r="AI24">
            <v>2236835</v>
          </cell>
          <cell r="AJ24">
            <v>6117</v>
          </cell>
          <cell r="AK24">
            <v>0</v>
          </cell>
          <cell r="AL24">
            <v>48274</v>
          </cell>
          <cell r="AM24">
            <v>8520</v>
          </cell>
          <cell r="AN24">
            <v>33237</v>
          </cell>
          <cell r="AO24">
            <v>6517</v>
          </cell>
          <cell r="AP24">
            <v>0</v>
          </cell>
        </row>
        <row r="25">
          <cell r="F25" t="str">
            <v>G.TOTAL(L)</v>
          </cell>
          <cell r="G25">
            <v>11559546</v>
          </cell>
          <cell r="H25">
            <v>699310376</v>
          </cell>
          <cell r="I25">
            <v>142270</v>
          </cell>
          <cell r="J25">
            <v>7894</v>
          </cell>
          <cell r="K25">
            <v>362</v>
          </cell>
          <cell r="L25">
            <v>42523</v>
          </cell>
          <cell r="M25">
            <v>80871</v>
          </cell>
          <cell r="N25">
            <v>273920</v>
          </cell>
          <cell r="O25">
            <v>136966</v>
          </cell>
          <cell r="P25">
            <v>11.85</v>
          </cell>
          <cell r="Q25">
            <v>0</v>
          </cell>
          <cell r="R25">
            <v>3852.820000000002</v>
          </cell>
          <cell r="S25">
            <v>4284.8099999999986</v>
          </cell>
          <cell r="T25">
            <v>-10178</v>
          </cell>
          <cell r="U25">
            <v>18248</v>
          </cell>
          <cell r="V25">
            <v>281990</v>
          </cell>
          <cell r="W25">
            <v>0</v>
          </cell>
          <cell r="X25">
            <v>4284.8099999999986</v>
          </cell>
          <cell r="AA25">
            <v>24194</v>
          </cell>
          <cell r="AB25">
            <v>1843</v>
          </cell>
          <cell r="AC25">
            <v>22855</v>
          </cell>
          <cell r="AD25">
            <v>22813</v>
          </cell>
          <cell r="AE25">
            <v>10787</v>
          </cell>
          <cell r="AF25">
            <v>12026</v>
          </cell>
          <cell r="AG25">
            <v>996876</v>
          </cell>
          <cell r="AH25">
            <v>3778</v>
          </cell>
          <cell r="AI25">
            <v>1970307</v>
          </cell>
          <cell r="AJ25">
            <v>5388</v>
          </cell>
          <cell r="AK25">
            <v>0</v>
          </cell>
          <cell r="AL25">
            <v>42523</v>
          </cell>
          <cell r="AM25">
            <v>7505</v>
          </cell>
          <cell r="AN25">
            <v>29277</v>
          </cell>
          <cell r="AO25">
            <v>5741</v>
          </cell>
          <cell r="AP25">
            <v>0</v>
          </cell>
        </row>
        <row r="26">
          <cell r="F26" t="str">
            <v>G.TOTAL(E</v>
          </cell>
          <cell r="G26">
            <v>2670396</v>
          </cell>
          <cell r="H26">
            <v>94597315</v>
          </cell>
          <cell r="I26">
            <v>19245</v>
          </cell>
          <cell r="J26">
            <v>1067</v>
          </cell>
          <cell r="K26">
            <v>46</v>
          </cell>
          <cell r="L26">
            <v>5751</v>
          </cell>
          <cell r="M26">
            <v>10939</v>
          </cell>
          <cell r="N26">
            <v>37048</v>
          </cell>
          <cell r="O26">
            <v>18528</v>
          </cell>
          <cell r="P26">
            <v>6.94</v>
          </cell>
          <cell r="Q26">
            <v>0</v>
          </cell>
          <cell r="R26">
            <v>2141.3399999999997</v>
          </cell>
          <cell r="S26">
            <v>2306.2299999999996</v>
          </cell>
          <cell r="T26">
            <v>-2180</v>
          </cell>
          <cell r="U26">
            <v>4173</v>
          </cell>
          <cell r="V26">
            <v>39041</v>
          </cell>
          <cell r="W26">
            <v>0</v>
          </cell>
          <cell r="X26">
            <v>2306.2299999999996</v>
          </cell>
          <cell r="AA26">
            <v>3273</v>
          </cell>
          <cell r="AB26">
            <v>249</v>
          </cell>
          <cell r="AC26">
            <v>3091</v>
          </cell>
          <cell r="AD26">
            <v>3085</v>
          </cell>
          <cell r="AE26">
            <v>1457</v>
          </cell>
          <cell r="AF26">
            <v>1628</v>
          </cell>
          <cell r="AG26">
            <v>134849</v>
          </cell>
          <cell r="AH26">
            <v>512</v>
          </cell>
          <cell r="AI26">
            <v>266528</v>
          </cell>
          <cell r="AJ26">
            <v>729</v>
          </cell>
          <cell r="AK26">
            <v>0</v>
          </cell>
          <cell r="AL26">
            <v>5751</v>
          </cell>
          <cell r="AM26">
            <v>1015</v>
          </cell>
          <cell r="AN26">
            <v>3960</v>
          </cell>
          <cell r="AO26">
            <v>776</v>
          </cell>
          <cell r="AP26">
            <v>0</v>
          </cell>
        </row>
        <row r="28">
          <cell r="F28" t="str">
            <v>40B</v>
          </cell>
          <cell r="G28">
            <v>57215</v>
          </cell>
          <cell r="H28">
            <v>12873375</v>
          </cell>
          <cell r="I28">
            <v>2619</v>
          </cell>
          <cell r="J28">
            <v>145</v>
          </cell>
          <cell r="K28">
            <v>7</v>
          </cell>
          <cell r="L28">
            <v>783</v>
          </cell>
          <cell r="M28">
            <v>1489</v>
          </cell>
          <cell r="N28">
            <v>5043</v>
          </cell>
          <cell r="O28">
            <v>2522</v>
          </cell>
          <cell r="P28">
            <v>44.08</v>
          </cell>
          <cell r="R28">
            <v>205.2</v>
          </cell>
          <cell r="S28">
            <v>249.27999999999997</v>
          </cell>
          <cell r="T28">
            <v>-53</v>
          </cell>
          <cell r="U28">
            <v>148</v>
          </cell>
          <cell r="V28">
            <v>5138</v>
          </cell>
          <cell r="X28">
            <v>249.27999999999997</v>
          </cell>
          <cell r="AA28">
            <v>445</v>
          </cell>
          <cell r="AB28">
            <v>34</v>
          </cell>
          <cell r="AC28">
            <v>421</v>
          </cell>
          <cell r="AD28">
            <v>420</v>
          </cell>
          <cell r="AE28">
            <v>199</v>
          </cell>
          <cell r="AF28">
            <v>221</v>
          </cell>
          <cell r="AG28">
            <v>18351</v>
          </cell>
          <cell r="AH28">
            <v>70</v>
          </cell>
          <cell r="AI28">
            <v>36271</v>
          </cell>
          <cell r="AJ28">
            <v>99</v>
          </cell>
          <cell r="AK28">
            <v>0</v>
          </cell>
          <cell r="AL28">
            <v>783</v>
          </cell>
          <cell r="AM28">
            <v>138</v>
          </cell>
          <cell r="AN28">
            <v>539</v>
          </cell>
          <cell r="AO28">
            <v>106</v>
          </cell>
          <cell r="AP28">
            <v>0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F30" t="str">
            <v>75B</v>
          </cell>
          <cell r="G30">
            <v>361575</v>
          </cell>
          <cell r="H30">
            <v>43389000</v>
          </cell>
          <cell r="I30">
            <v>8827</v>
          </cell>
          <cell r="J30">
            <v>490</v>
          </cell>
          <cell r="K30">
            <v>22</v>
          </cell>
          <cell r="L30">
            <v>2638</v>
          </cell>
          <cell r="M30">
            <v>5018</v>
          </cell>
          <cell r="N30">
            <v>16995</v>
          </cell>
          <cell r="O30">
            <v>8498</v>
          </cell>
          <cell r="P30">
            <v>23.5</v>
          </cell>
          <cell r="R30">
            <v>159.80000000000001</v>
          </cell>
          <cell r="S30">
            <v>183.3</v>
          </cell>
          <cell r="T30">
            <v>-303</v>
          </cell>
          <cell r="U30">
            <v>689</v>
          </cell>
          <cell r="V30">
            <v>17381</v>
          </cell>
          <cell r="X30">
            <v>183.3</v>
          </cell>
          <cell r="AA30">
            <v>1502</v>
          </cell>
          <cell r="AB30">
            <v>115</v>
          </cell>
          <cell r="AC30">
            <v>1418</v>
          </cell>
          <cell r="AD30">
            <v>1415</v>
          </cell>
          <cell r="AE30">
            <v>669</v>
          </cell>
          <cell r="AF30">
            <v>746</v>
          </cell>
          <cell r="AG30">
            <v>61852</v>
          </cell>
          <cell r="AH30">
            <v>234</v>
          </cell>
          <cell r="AI30">
            <v>122249</v>
          </cell>
          <cell r="AJ30">
            <v>334</v>
          </cell>
          <cell r="AK30">
            <v>0</v>
          </cell>
          <cell r="AL30">
            <v>2638</v>
          </cell>
          <cell r="AM30">
            <v>466</v>
          </cell>
          <cell r="AN30">
            <v>1816</v>
          </cell>
          <cell r="AO30">
            <v>356</v>
          </cell>
          <cell r="AP30">
            <v>0</v>
          </cell>
        </row>
        <row r="31">
          <cell r="F31" t="str">
            <v>75BE</v>
          </cell>
          <cell r="G31">
            <v>17750</v>
          </cell>
          <cell r="H31">
            <v>2130000</v>
          </cell>
          <cell r="I31">
            <v>433</v>
          </cell>
          <cell r="J31">
            <v>24</v>
          </cell>
          <cell r="K31">
            <v>1</v>
          </cell>
          <cell r="L31">
            <v>130</v>
          </cell>
          <cell r="M31">
            <v>246</v>
          </cell>
          <cell r="N31">
            <v>834</v>
          </cell>
          <cell r="O31">
            <v>417</v>
          </cell>
          <cell r="P31">
            <v>23.49</v>
          </cell>
          <cell r="R31">
            <v>159.83000000000001</v>
          </cell>
          <cell r="S31">
            <v>183.32000000000002</v>
          </cell>
          <cell r="T31">
            <v>-15</v>
          </cell>
          <cell r="U31">
            <v>33</v>
          </cell>
          <cell r="V31">
            <v>852</v>
          </cell>
          <cell r="X31">
            <v>183.32000000000002</v>
          </cell>
          <cell r="AA31">
            <v>74</v>
          </cell>
          <cell r="AB31">
            <v>6</v>
          </cell>
          <cell r="AC31">
            <v>69</v>
          </cell>
          <cell r="AD31">
            <v>69</v>
          </cell>
          <cell r="AE31">
            <v>33</v>
          </cell>
          <cell r="AF31">
            <v>36</v>
          </cell>
          <cell r="AG31">
            <v>3036</v>
          </cell>
          <cell r="AH31">
            <v>12</v>
          </cell>
          <cell r="AI31">
            <v>6001</v>
          </cell>
          <cell r="AJ31">
            <v>16</v>
          </cell>
          <cell r="AK31">
            <v>0</v>
          </cell>
          <cell r="AL31">
            <v>130</v>
          </cell>
          <cell r="AM31">
            <v>23</v>
          </cell>
          <cell r="AN31">
            <v>90</v>
          </cell>
          <cell r="AO31">
            <v>17</v>
          </cell>
          <cell r="AP31">
            <v>0</v>
          </cell>
        </row>
        <row r="32">
          <cell r="F32" t="str">
            <v>75C</v>
          </cell>
          <cell r="G32">
            <v>8963</v>
          </cell>
          <cell r="H32">
            <v>1075560</v>
          </cell>
          <cell r="I32">
            <v>219</v>
          </cell>
          <cell r="J32">
            <v>12</v>
          </cell>
          <cell r="K32">
            <v>1</v>
          </cell>
          <cell r="L32">
            <v>65</v>
          </cell>
          <cell r="M32">
            <v>124</v>
          </cell>
          <cell r="N32">
            <v>421</v>
          </cell>
          <cell r="O32">
            <v>211</v>
          </cell>
          <cell r="P32">
            <v>23.54</v>
          </cell>
          <cell r="R32">
            <v>166.52</v>
          </cell>
          <cell r="S32">
            <v>190.06</v>
          </cell>
          <cell r="T32">
            <v>-7</v>
          </cell>
          <cell r="U32">
            <v>18</v>
          </cell>
          <cell r="V32">
            <v>432</v>
          </cell>
          <cell r="X32">
            <v>190.06</v>
          </cell>
          <cell r="AA32">
            <v>37</v>
          </cell>
          <cell r="AB32">
            <v>3</v>
          </cell>
          <cell r="AC32">
            <v>35</v>
          </cell>
          <cell r="AD32">
            <v>35</v>
          </cell>
          <cell r="AE32">
            <v>17</v>
          </cell>
          <cell r="AF32">
            <v>18</v>
          </cell>
          <cell r="AG32">
            <v>1533</v>
          </cell>
          <cell r="AH32">
            <v>6</v>
          </cell>
          <cell r="AI32">
            <v>3030</v>
          </cell>
          <cell r="AJ32">
            <v>8</v>
          </cell>
          <cell r="AK32">
            <v>0</v>
          </cell>
          <cell r="AL32">
            <v>65</v>
          </cell>
          <cell r="AM32">
            <v>11</v>
          </cell>
          <cell r="AN32">
            <v>45</v>
          </cell>
          <cell r="AO32">
            <v>9</v>
          </cell>
          <cell r="AP32">
            <v>0</v>
          </cell>
        </row>
        <row r="33">
          <cell r="F33" t="str">
            <v>100B</v>
          </cell>
          <cell r="G33">
            <v>2331512</v>
          </cell>
          <cell r="H33">
            <v>209836080</v>
          </cell>
          <cell r="I33">
            <v>42690</v>
          </cell>
          <cell r="J33">
            <v>2368</v>
          </cell>
          <cell r="K33">
            <v>108</v>
          </cell>
          <cell r="L33">
            <v>12759</v>
          </cell>
          <cell r="M33">
            <v>24266</v>
          </cell>
          <cell r="N33">
            <v>82191</v>
          </cell>
          <cell r="O33">
            <v>41096</v>
          </cell>
          <cell r="P33">
            <v>17.63</v>
          </cell>
          <cell r="R33">
            <v>146.83000000000001</v>
          </cell>
          <cell r="S33">
            <v>164.46</v>
          </cell>
          <cell r="T33">
            <v>-1863</v>
          </cell>
          <cell r="U33">
            <v>3647</v>
          </cell>
          <cell r="V33">
            <v>83975</v>
          </cell>
          <cell r="X33">
            <v>164.46</v>
          </cell>
          <cell r="AA33">
            <v>7260</v>
          </cell>
          <cell r="AB33">
            <v>553</v>
          </cell>
          <cell r="AC33">
            <v>6857</v>
          </cell>
          <cell r="AD33">
            <v>6845</v>
          </cell>
          <cell r="AE33">
            <v>3238</v>
          </cell>
          <cell r="AF33">
            <v>3607</v>
          </cell>
          <cell r="AG33">
            <v>299123</v>
          </cell>
          <cell r="AH33">
            <v>1134</v>
          </cell>
          <cell r="AI33">
            <v>591213</v>
          </cell>
          <cell r="AJ33">
            <v>1617</v>
          </cell>
          <cell r="AK33">
            <v>0</v>
          </cell>
          <cell r="AL33">
            <v>12759</v>
          </cell>
          <cell r="AM33">
            <v>2252</v>
          </cell>
          <cell r="AN33">
            <v>8785</v>
          </cell>
          <cell r="AO33">
            <v>1722</v>
          </cell>
          <cell r="AP33">
            <v>0</v>
          </cell>
        </row>
        <row r="34">
          <cell r="F34" t="str">
            <v>100BE</v>
          </cell>
          <cell r="G34">
            <v>700</v>
          </cell>
          <cell r="H34">
            <v>63000</v>
          </cell>
          <cell r="I34">
            <v>13</v>
          </cell>
          <cell r="J34">
            <v>1</v>
          </cell>
          <cell r="K34">
            <v>0</v>
          </cell>
          <cell r="L34">
            <v>4</v>
          </cell>
          <cell r="M34">
            <v>7</v>
          </cell>
          <cell r="N34">
            <v>25</v>
          </cell>
          <cell r="O34">
            <v>13</v>
          </cell>
          <cell r="P34">
            <v>18.57</v>
          </cell>
          <cell r="R34">
            <v>147.13999999999999</v>
          </cell>
          <cell r="S34">
            <v>165.70999999999998</v>
          </cell>
          <cell r="T34">
            <v>-1</v>
          </cell>
          <cell r="U34">
            <v>1</v>
          </cell>
          <cell r="V34">
            <v>25</v>
          </cell>
          <cell r="X34">
            <v>165.70999999999998</v>
          </cell>
          <cell r="AA34">
            <v>2</v>
          </cell>
          <cell r="AB34">
            <v>0</v>
          </cell>
          <cell r="AC34">
            <v>2</v>
          </cell>
          <cell r="AD34">
            <v>3</v>
          </cell>
          <cell r="AE34">
            <v>1</v>
          </cell>
          <cell r="AF34">
            <v>2</v>
          </cell>
          <cell r="AG34">
            <v>90</v>
          </cell>
          <cell r="AH34">
            <v>0</v>
          </cell>
          <cell r="AI34">
            <v>178</v>
          </cell>
          <cell r="AJ34">
            <v>0</v>
          </cell>
          <cell r="AK34">
            <v>0</v>
          </cell>
          <cell r="AL34">
            <v>4</v>
          </cell>
          <cell r="AM34">
            <v>1</v>
          </cell>
          <cell r="AN34">
            <v>3</v>
          </cell>
          <cell r="AO34">
            <v>0</v>
          </cell>
          <cell r="AP34">
            <v>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F36" t="str">
            <v>120B</v>
          </cell>
          <cell r="G36">
            <v>1159713</v>
          </cell>
          <cell r="H36">
            <v>86978475</v>
          </cell>
          <cell r="I36">
            <v>17695</v>
          </cell>
          <cell r="J36">
            <v>984</v>
          </cell>
          <cell r="K36">
            <v>46</v>
          </cell>
          <cell r="L36">
            <v>5288</v>
          </cell>
          <cell r="M36">
            <v>10059</v>
          </cell>
          <cell r="N36">
            <v>34072</v>
          </cell>
          <cell r="O36">
            <v>17036</v>
          </cell>
          <cell r="P36">
            <v>14.69</v>
          </cell>
          <cell r="R36">
            <v>141.76</v>
          </cell>
          <cell r="S36">
            <v>156.44999999999999</v>
          </cell>
          <cell r="T36">
            <v>-1326</v>
          </cell>
          <cell r="U36">
            <v>1808</v>
          </cell>
          <cell r="V36">
            <v>34554</v>
          </cell>
          <cell r="X36">
            <v>156.44999999999999</v>
          </cell>
          <cell r="AA36">
            <v>3009</v>
          </cell>
          <cell r="AB36">
            <v>229</v>
          </cell>
          <cell r="AC36">
            <v>2843</v>
          </cell>
          <cell r="AD36">
            <v>2837</v>
          </cell>
          <cell r="AE36">
            <v>1341</v>
          </cell>
          <cell r="AF36">
            <v>1496</v>
          </cell>
          <cell r="AG36">
            <v>123989</v>
          </cell>
          <cell r="AH36">
            <v>470</v>
          </cell>
          <cell r="AI36">
            <v>245062</v>
          </cell>
          <cell r="AJ36">
            <v>671</v>
          </cell>
          <cell r="AK36">
            <v>0</v>
          </cell>
          <cell r="AL36">
            <v>5288</v>
          </cell>
          <cell r="AM36">
            <v>933</v>
          </cell>
          <cell r="AN36">
            <v>3641</v>
          </cell>
          <cell r="AO36">
            <v>714</v>
          </cell>
          <cell r="AP36">
            <v>0</v>
          </cell>
        </row>
        <row r="37">
          <cell r="F37" t="str">
            <v>120BE</v>
          </cell>
          <cell r="G37">
            <v>89953</v>
          </cell>
          <cell r="H37">
            <v>6746475</v>
          </cell>
          <cell r="I37">
            <v>1373</v>
          </cell>
          <cell r="J37">
            <v>76</v>
          </cell>
          <cell r="K37">
            <v>3</v>
          </cell>
          <cell r="L37">
            <v>410</v>
          </cell>
          <cell r="M37">
            <v>780</v>
          </cell>
          <cell r="N37">
            <v>2642</v>
          </cell>
          <cell r="O37">
            <v>1321</v>
          </cell>
          <cell r="P37">
            <v>14.69</v>
          </cell>
          <cell r="R37">
            <v>141.91999999999999</v>
          </cell>
          <cell r="S37">
            <v>156.60999999999999</v>
          </cell>
          <cell r="T37">
            <v>-103</v>
          </cell>
          <cell r="U37">
            <v>141</v>
          </cell>
          <cell r="V37">
            <v>2680</v>
          </cell>
          <cell r="X37">
            <v>156.60999999999999</v>
          </cell>
          <cell r="AA37">
            <v>233</v>
          </cell>
          <cell r="AB37">
            <v>18</v>
          </cell>
          <cell r="AC37">
            <v>220</v>
          </cell>
          <cell r="AD37">
            <v>220</v>
          </cell>
          <cell r="AE37">
            <v>104</v>
          </cell>
          <cell r="AF37">
            <v>116</v>
          </cell>
          <cell r="AG37">
            <v>9617</v>
          </cell>
          <cell r="AH37">
            <v>36</v>
          </cell>
          <cell r="AI37">
            <v>19008</v>
          </cell>
          <cell r="AJ37">
            <v>53</v>
          </cell>
          <cell r="AK37">
            <v>0</v>
          </cell>
          <cell r="AL37">
            <v>410</v>
          </cell>
          <cell r="AM37">
            <v>72</v>
          </cell>
          <cell r="AN37">
            <v>282</v>
          </cell>
          <cell r="AO37">
            <v>56</v>
          </cell>
          <cell r="AP37">
            <v>0</v>
          </cell>
        </row>
        <row r="38">
          <cell r="F38" t="str">
            <v>120C</v>
          </cell>
          <cell r="G38">
            <v>749479</v>
          </cell>
          <cell r="H38">
            <v>56210925</v>
          </cell>
          <cell r="I38">
            <v>11436</v>
          </cell>
          <cell r="J38">
            <v>634</v>
          </cell>
          <cell r="K38">
            <v>29</v>
          </cell>
          <cell r="L38">
            <v>3418</v>
          </cell>
          <cell r="M38">
            <v>6500</v>
          </cell>
          <cell r="N38">
            <v>22017</v>
          </cell>
          <cell r="O38">
            <v>11009</v>
          </cell>
          <cell r="P38">
            <v>14.69</v>
          </cell>
          <cell r="R38">
            <v>147.56</v>
          </cell>
          <cell r="S38">
            <v>162.25</v>
          </cell>
          <cell r="T38">
            <v>-603</v>
          </cell>
          <cell r="U38">
            <v>1172</v>
          </cell>
          <cell r="V38">
            <v>22586</v>
          </cell>
          <cell r="X38">
            <v>162.25</v>
          </cell>
          <cell r="AA38">
            <v>1945</v>
          </cell>
          <cell r="AB38">
            <v>148</v>
          </cell>
          <cell r="AC38">
            <v>1837</v>
          </cell>
          <cell r="AD38">
            <v>1834</v>
          </cell>
          <cell r="AE38">
            <v>867</v>
          </cell>
          <cell r="AF38">
            <v>967</v>
          </cell>
          <cell r="AG38">
            <v>80129</v>
          </cell>
          <cell r="AH38">
            <v>303</v>
          </cell>
          <cell r="AI38">
            <v>158374</v>
          </cell>
          <cell r="AJ38">
            <v>433</v>
          </cell>
          <cell r="AK38">
            <v>0</v>
          </cell>
          <cell r="AL38">
            <v>3418</v>
          </cell>
          <cell r="AM38">
            <v>603</v>
          </cell>
          <cell r="AN38">
            <v>2353</v>
          </cell>
          <cell r="AO38">
            <v>462</v>
          </cell>
          <cell r="AP38">
            <v>0</v>
          </cell>
        </row>
        <row r="39">
          <cell r="F39" t="str">
            <v>120CE</v>
          </cell>
          <cell r="G39">
            <v>2000</v>
          </cell>
          <cell r="H39">
            <v>150000</v>
          </cell>
          <cell r="I39">
            <v>31</v>
          </cell>
          <cell r="J39">
            <v>2</v>
          </cell>
          <cell r="K39">
            <v>0</v>
          </cell>
          <cell r="L39">
            <v>9</v>
          </cell>
          <cell r="M39">
            <v>17</v>
          </cell>
          <cell r="N39">
            <v>59</v>
          </cell>
          <cell r="O39">
            <v>30</v>
          </cell>
          <cell r="P39">
            <v>15</v>
          </cell>
          <cell r="R39">
            <v>147</v>
          </cell>
          <cell r="S39">
            <v>162</v>
          </cell>
          <cell r="T39">
            <v>-2</v>
          </cell>
          <cell r="U39">
            <v>3</v>
          </cell>
          <cell r="V39">
            <v>60</v>
          </cell>
          <cell r="X39">
            <v>162</v>
          </cell>
          <cell r="AA39">
            <v>5</v>
          </cell>
          <cell r="AB39">
            <v>0</v>
          </cell>
          <cell r="AC39">
            <v>5</v>
          </cell>
          <cell r="AD39">
            <v>5</v>
          </cell>
          <cell r="AE39">
            <v>2</v>
          </cell>
          <cell r="AF39">
            <v>3</v>
          </cell>
          <cell r="AG39">
            <v>214</v>
          </cell>
          <cell r="AH39">
            <v>1</v>
          </cell>
          <cell r="AI39">
            <v>423</v>
          </cell>
          <cell r="AJ39">
            <v>1</v>
          </cell>
          <cell r="AK39">
            <v>0</v>
          </cell>
          <cell r="AL39">
            <v>9</v>
          </cell>
          <cell r="AM39">
            <v>2</v>
          </cell>
          <cell r="AN39">
            <v>6</v>
          </cell>
          <cell r="AO39">
            <v>1</v>
          </cell>
          <cell r="AP39">
            <v>0</v>
          </cell>
        </row>
        <row r="40">
          <cell r="F40" t="str">
            <v>120D</v>
          </cell>
          <cell r="G40">
            <v>54199</v>
          </cell>
          <cell r="H40">
            <v>4064925</v>
          </cell>
          <cell r="I40">
            <v>827</v>
          </cell>
          <cell r="J40">
            <v>46</v>
          </cell>
          <cell r="K40">
            <v>2</v>
          </cell>
          <cell r="L40">
            <v>247</v>
          </cell>
          <cell r="M40">
            <v>470</v>
          </cell>
          <cell r="N40">
            <v>1592</v>
          </cell>
          <cell r="O40">
            <v>796</v>
          </cell>
          <cell r="P40">
            <v>14.69</v>
          </cell>
          <cell r="R40">
            <v>143.71</v>
          </cell>
          <cell r="S40">
            <v>158.4</v>
          </cell>
          <cell r="T40">
            <v>-42</v>
          </cell>
          <cell r="U40">
            <v>86</v>
          </cell>
          <cell r="V40">
            <v>1636</v>
          </cell>
          <cell r="X40">
            <v>158.4</v>
          </cell>
          <cell r="AA40">
            <v>141</v>
          </cell>
          <cell r="AB40">
            <v>11</v>
          </cell>
          <cell r="AC40">
            <v>133</v>
          </cell>
          <cell r="AD40">
            <v>133</v>
          </cell>
          <cell r="AE40">
            <v>63</v>
          </cell>
          <cell r="AF40">
            <v>70</v>
          </cell>
          <cell r="AG40">
            <v>5795</v>
          </cell>
          <cell r="AH40">
            <v>21</v>
          </cell>
          <cell r="AI40">
            <v>11453</v>
          </cell>
          <cell r="AJ40">
            <v>31</v>
          </cell>
          <cell r="AK40">
            <v>0</v>
          </cell>
          <cell r="AL40">
            <v>247</v>
          </cell>
          <cell r="AM40">
            <v>44</v>
          </cell>
          <cell r="AN40">
            <v>170</v>
          </cell>
          <cell r="AO40">
            <v>33</v>
          </cell>
          <cell r="AP40">
            <v>0</v>
          </cell>
        </row>
        <row r="41">
          <cell r="F41" t="str">
            <v>120DE</v>
          </cell>
          <cell r="G41">
            <v>2648</v>
          </cell>
          <cell r="H41">
            <v>198600</v>
          </cell>
          <cell r="I41">
            <v>40</v>
          </cell>
          <cell r="J41">
            <v>2</v>
          </cell>
          <cell r="K41">
            <v>0</v>
          </cell>
          <cell r="L41">
            <v>12</v>
          </cell>
          <cell r="M41">
            <v>23</v>
          </cell>
          <cell r="N41">
            <v>77</v>
          </cell>
          <cell r="O41">
            <v>39</v>
          </cell>
          <cell r="P41">
            <v>14.73</v>
          </cell>
          <cell r="R41">
            <v>144.26</v>
          </cell>
          <cell r="S41">
            <v>158.98999999999998</v>
          </cell>
          <cell r="T41">
            <v>-2</v>
          </cell>
          <cell r="U41">
            <v>4</v>
          </cell>
          <cell r="V41">
            <v>79</v>
          </cell>
          <cell r="X41">
            <v>158.98999999999998</v>
          </cell>
          <cell r="AA41">
            <v>7</v>
          </cell>
          <cell r="AB41">
            <v>1</v>
          </cell>
          <cell r="AC41">
            <v>6</v>
          </cell>
          <cell r="AD41">
            <v>6</v>
          </cell>
          <cell r="AE41">
            <v>3</v>
          </cell>
          <cell r="AF41">
            <v>3</v>
          </cell>
          <cell r="AG41">
            <v>283</v>
          </cell>
          <cell r="AH41">
            <v>1</v>
          </cell>
          <cell r="AI41">
            <v>560</v>
          </cell>
          <cell r="AJ41">
            <v>2</v>
          </cell>
          <cell r="AK41">
            <v>0</v>
          </cell>
          <cell r="AL41">
            <v>12</v>
          </cell>
          <cell r="AM41">
            <v>2</v>
          </cell>
          <cell r="AN41">
            <v>8</v>
          </cell>
          <cell r="AO41">
            <v>2</v>
          </cell>
          <cell r="AP41">
            <v>0</v>
          </cell>
        </row>
        <row r="42">
          <cell r="F42" t="str">
            <v>150B</v>
          </cell>
          <cell r="G42">
            <v>2827507</v>
          </cell>
          <cell r="H42">
            <v>169650420</v>
          </cell>
          <cell r="I42">
            <v>34514</v>
          </cell>
          <cell r="J42">
            <v>1915</v>
          </cell>
          <cell r="K42">
            <v>87</v>
          </cell>
          <cell r="L42">
            <v>10316</v>
          </cell>
          <cell r="M42">
            <v>19619</v>
          </cell>
          <cell r="N42">
            <v>66451</v>
          </cell>
          <cell r="O42">
            <v>33226</v>
          </cell>
          <cell r="P42">
            <v>11.75</v>
          </cell>
          <cell r="R42">
            <v>134.55000000000001</v>
          </cell>
          <cell r="S42">
            <v>146.30000000000001</v>
          </cell>
          <cell r="T42">
            <v>-2492</v>
          </cell>
          <cell r="U42">
            <v>4416</v>
          </cell>
          <cell r="V42">
            <v>68375</v>
          </cell>
          <cell r="X42">
            <v>146.30000000000001</v>
          </cell>
          <cell r="AA42">
            <v>5869</v>
          </cell>
          <cell r="AB42">
            <v>447</v>
          </cell>
          <cell r="AC42">
            <v>5544</v>
          </cell>
          <cell r="AD42">
            <v>5534</v>
          </cell>
          <cell r="AE42">
            <v>2616</v>
          </cell>
          <cell r="AF42">
            <v>2918</v>
          </cell>
          <cell r="AG42">
            <v>241839</v>
          </cell>
          <cell r="AH42">
            <v>917</v>
          </cell>
          <cell r="AI42">
            <v>477990</v>
          </cell>
          <cell r="AJ42">
            <v>1308</v>
          </cell>
          <cell r="AK42">
            <v>0</v>
          </cell>
          <cell r="AL42">
            <v>10316</v>
          </cell>
          <cell r="AM42">
            <v>1821</v>
          </cell>
          <cell r="AN42">
            <v>7102</v>
          </cell>
          <cell r="AO42">
            <v>1393</v>
          </cell>
          <cell r="AP42">
            <v>0</v>
          </cell>
        </row>
        <row r="43">
          <cell r="F43" t="str">
            <v>150BE</v>
          </cell>
          <cell r="G43">
            <v>458361</v>
          </cell>
          <cell r="H43">
            <v>27501660</v>
          </cell>
          <cell r="I43">
            <v>5595</v>
          </cell>
          <cell r="J43">
            <v>310</v>
          </cell>
          <cell r="K43">
            <v>14</v>
          </cell>
          <cell r="L43">
            <v>1672</v>
          </cell>
          <cell r="M43">
            <v>3180</v>
          </cell>
          <cell r="N43">
            <v>10771</v>
          </cell>
          <cell r="O43">
            <v>5386</v>
          </cell>
          <cell r="P43">
            <v>11.75</v>
          </cell>
          <cell r="R43">
            <v>134.63999999999999</v>
          </cell>
          <cell r="S43">
            <v>146.38999999999999</v>
          </cell>
          <cell r="T43">
            <v>-404</v>
          </cell>
          <cell r="U43">
            <v>715</v>
          </cell>
          <cell r="V43">
            <v>11082</v>
          </cell>
          <cell r="X43">
            <v>146.38999999999999</v>
          </cell>
          <cell r="AA43">
            <v>951</v>
          </cell>
          <cell r="AB43">
            <v>72</v>
          </cell>
          <cell r="AC43">
            <v>899</v>
          </cell>
          <cell r="AD43">
            <v>897</v>
          </cell>
          <cell r="AE43">
            <v>424</v>
          </cell>
          <cell r="AF43">
            <v>473</v>
          </cell>
          <cell r="AG43">
            <v>39204</v>
          </cell>
          <cell r="AH43">
            <v>149</v>
          </cell>
          <cell r="AI43">
            <v>77486</v>
          </cell>
          <cell r="AJ43">
            <v>212</v>
          </cell>
          <cell r="AK43">
            <v>0</v>
          </cell>
          <cell r="AL43">
            <v>1672</v>
          </cell>
          <cell r="AM43">
            <v>295</v>
          </cell>
          <cell r="AN43">
            <v>1151</v>
          </cell>
          <cell r="AO43">
            <v>226</v>
          </cell>
          <cell r="AP43">
            <v>0</v>
          </cell>
        </row>
        <row r="44">
          <cell r="F44" t="str">
            <v>150C</v>
          </cell>
          <cell r="G44">
            <v>244738</v>
          </cell>
          <cell r="H44">
            <v>14684280</v>
          </cell>
          <cell r="I44">
            <v>2987</v>
          </cell>
          <cell r="J44">
            <v>166</v>
          </cell>
          <cell r="K44">
            <v>8</v>
          </cell>
          <cell r="L44">
            <v>893</v>
          </cell>
          <cell r="M44">
            <v>1698</v>
          </cell>
          <cell r="N44">
            <v>5752</v>
          </cell>
          <cell r="O44">
            <v>2876</v>
          </cell>
          <cell r="P44">
            <v>11.75</v>
          </cell>
          <cell r="R44">
            <v>141.54</v>
          </cell>
          <cell r="S44">
            <v>153.29</v>
          </cell>
          <cell r="T44">
            <v>-204</v>
          </cell>
          <cell r="U44">
            <v>383</v>
          </cell>
          <cell r="V44">
            <v>5931</v>
          </cell>
          <cell r="X44">
            <v>153.29</v>
          </cell>
          <cell r="AA44">
            <v>508</v>
          </cell>
          <cell r="AB44">
            <v>39</v>
          </cell>
          <cell r="AC44">
            <v>480</v>
          </cell>
          <cell r="AD44">
            <v>479</v>
          </cell>
          <cell r="AE44">
            <v>226</v>
          </cell>
          <cell r="AF44">
            <v>253</v>
          </cell>
          <cell r="AG44">
            <v>20933</v>
          </cell>
          <cell r="AH44">
            <v>79</v>
          </cell>
          <cell r="AI44">
            <v>41373</v>
          </cell>
          <cell r="AJ44">
            <v>113</v>
          </cell>
          <cell r="AK44">
            <v>0</v>
          </cell>
          <cell r="AL44">
            <v>893</v>
          </cell>
          <cell r="AM44">
            <v>158</v>
          </cell>
          <cell r="AN44">
            <v>615</v>
          </cell>
          <cell r="AO44">
            <v>120</v>
          </cell>
          <cell r="AP44">
            <v>0</v>
          </cell>
        </row>
        <row r="45">
          <cell r="F45" t="str">
            <v>150CE</v>
          </cell>
          <cell r="G45">
            <v>122782</v>
          </cell>
          <cell r="H45">
            <v>7366920</v>
          </cell>
          <cell r="I45">
            <v>1499</v>
          </cell>
          <cell r="J45">
            <v>83</v>
          </cell>
          <cell r="K45">
            <v>4</v>
          </cell>
          <cell r="L45">
            <v>448</v>
          </cell>
          <cell r="M45">
            <v>852</v>
          </cell>
          <cell r="N45">
            <v>2886</v>
          </cell>
          <cell r="O45">
            <v>1443</v>
          </cell>
          <cell r="P45">
            <v>11.75</v>
          </cell>
          <cell r="R45">
            <v>141.54</v>
          </cell>
          <cell r="S45">
            <v>153.29</v>
          </cell>
          <cell r="T45">
            <v>-102</v>
          </cell>
          <cell r="U45">
            <v>192</v>
          </cell>
          <cell r="V45">
            <v>2976</v>
          </cell>
          <cell r="X45">
            <v>153.29</v>
          </cell>
          <cell r="AA45">
            <v>255</v>
          </cell>
          <cell r="AB45">
            <v>19</v>
          </cell>
          <cell r="AC45">
            <v>241</v>
          </cell>
          <cell r="AD45">
            <v>240</v>
          </cell>
          <cell r="AE45">
            <v>113</v>
          </cell>
          <cell r="AF45">
            <v>127</v>
          </cell>
          <cell r="AG45">
            <v>10502</v>
          </cell>
          <cell r="AH45">
            <v>40</v>
          </cell>
          <cell r="AI45">
            <v>20756</v>
          </cell>
          <cell r="AJ45">
            <v>57</v>
          </cell>
          <cell r="AK45">
            <v>0</v>
          </cell>
          <cell r="AL45">
            <v>448</v>
          </cell>
          <cell r="AM45">
            <v>79</v>
          </cell>
          <cell r="AN45">
            <v>308</v>
          </cell>
          <cell r="AO45">
            <v>61</v>
          </cell>
          <cell r="AP45">
            <v>0</v>
          </cell>
        </row>
        <row r="46">
          <cell r="F46" t="str">
            <v>150D</v>
          </cell>
          <cell r="G46">
            <v>12521</v>
          </cell>
          <cell r="H46">
            <v>751260</v>
          </cell>
          <cell r="I46">
            <v>153</v>
          </cell>
          <cell r="J46">
            <v>8</v>
          </cell>
          <cell r="K46">
            <v>0</v>
          </cell>
          <cell r="L46">
            <v>46</v>
          </cell>
          <cell r="M46">
            <v>87</v>
          </cell>
          <cell r="N46">
            <v>294</v>
          </cell>
          <cell r="O46">
            <v>147</v>
          </cell>
          <cell r="P46">
            <v>11.74</v>
          </cell>
          <cell r="R46">
            <v>137.77000000000001</v>
          </cell>
          <cell r="S46">
            <v>149.51000000000002</v>
          </cell>
          <cell r="T46">
            <v>-10</v>
          </cell>
          <cell r="U46">
            <v>19</v>
          </cell>
          <cell r="V46">
            <v>303</v>
          </cell>
          <cell r="X46">
            <v>149.51000000000002</v>
          </cell>
          <cell r="AA46">
            <v>26</v>
          </cell>
          <cell r="AB46">
            <v>2</v>
          </cell>
          <cell r="AC46">
            <v>25</v>
          </cell>
          <cell r="AD46">
            <v>25</v>
          </cell>
          <cell r="AE46">
            <v>12</v>
          </cell>
          <cell r="AF46">
            <v>13</v>
          </cell>
          <cell r="AG46">
            <v>1071</v>
          </cell>
          <cell r="AH46">
            <v>4</v>
          </cell>
          <cell r="AI46">
            <v>2117</v>
          </cell>
          <cell r="AJ46">
            <v>5</v>
          </cell>
          <cell r="AK46">
            <v>0</v>
          </cell>
          <cell r="AL46">
            <v>46</v>
          </cell>
          <cell r="AM46">
            <v>8</v>
          </cell>
          <cell r="AN46">
            <v>32</v>
          </cell>
          <cell r="AO46">
            <v>6</v>
          </cell>
          <cell r="AP46">
            <v>0</v>
          </cell>
        </row>
        <row r="47">
          <cell r="F47" t="str">
            <v>180B</v>
          </cell>
          <cell r="G47">
            <v>152820</v>
          </cell>
          <cell r="H47">
            <v>7641000</v>
          </cell>
          <cell r="I47">
            <v>1555</v>
          </cell>
          <cell r="J47">
            <v>86</v>
          </cell>
          <cell r="K47">
            <v>4</v>
          </cell>
          <cell r="L47">
            <v>465</v>
          </cell>
          <cell r="M47">
            <v>884</v>
          </cell>
          <cell r="N47">
            <v>2994</v>
          </cell>
          <cell r="O47">
            <v>1497</v>
          </cell>
          <cell r="P47">
            <v>9.8000000000000007</v>
          </cell>
          <cell r="R47">
            <v>130.03</v>
          </cell>
          <cell r="S47">
            <v>139.83000000000001</v>
          </cell>
          <cell r="T47">
            <v>-121</v>
          </cell>
          <cell r="U47">
            <v>239</v>
          </cell>
          <cell r="V47">
            <v>3112</v>
          </cell>
          <cell r="X47">
            <v>139.83000000000001</v>
          </cell>
          <cell r="AA47">
            <v>264</v>
          </cell>
          <cell r="AB47">
            <v>20</v>
          </cell>
          <cell r="AC47">
            <v>250</v>
          </cell>
          <cell r="AD47">
            <v>249</v>
          </cell>
          <cell r="AE47">
            <v>118</v>
          </cell>
          <cell r="AF47">
            <v>131</v>
          </cell>
          <cell r="AG47">
            <v>10892</v>
          </cell>
          <cell r="AH47">
            <v>41</v>
          </cell>
          <cell r="AI47">
            <v>21529</v>
          </cell>
          <cell r="AJ47">
            <v>60</v>
          </cell>
          <cell r="AK47">
            <v>0</v>
          </cell>
          <cell r="AL47">
            <v>465</v>
          </cell>
          <cell r="AM47">
            <v>82</v>
          </cell>
          <cell r="AN47">
            <v>320</v>
          </cell>
          <cell r="AO47">
            <v>63</v>
          </cell>
          <cell r="AP47">
            <v>0</v>
          </cell>
        </row>
        <row r="48">
          <cell r="F48" t="str">
            <v>180BE</v>
          </cell>
          <cell r="G48">
            <v>2943</v>
          </cell>
          <cell r="H48">
            <v>147150</v>
          </cell>
          <cell r="I48">
            <v>30</v>
          </cell>
          <cell r="J48">
            <v>2</v>
          </cell>
          <cell r="K48">
            <v>0</v>
          </cell>
          <cell r="L48">
            <v>9</v>
          </cell>
          <cell r="M48">
            <v>17</v>
          </cell>
          <cell r="N48">
            <v>58</v>
          </cell>
          <cell r="O48">
            <v>29</v>
          </cell>
          <cell r="P48">
            <v>9.85</v>
          </cell>
          <cell r="R48">
            <v>130.13999999999999</v>
          </cell>
          <cell r="S48">
            <v>139.98999999999998</v>
          </cell>
          <cell r="T48">
            <v>-2</v>
          </cell>
          <cell r="U48">
            <v>4</v>
          </cell>
          <cell r="V48">
            <v>60</v>
          </cell>
          <cell r="X48">
            <v>139.98999999999998</v>
          </cell>
          <cell r="AA48">
            <v>5</v>
          </cell>
          <cell r="AB48">
            <v>0</v>
          </cell>
          <cell r="AC48">
            <v>5</v>
          </cell>
          <cell r="AD48">
            <v>5</v>
          </cell>
          <cell r="AE48">
            <v>2</v>
          </cell>
          <cell r="AF48">
            <v>3</v>
          </cell>
          <cell r="AG48">
            <v>210</v>
          </cell>
          <cell r="AH48">
            <v>1</v>
          </cell>
          <cell r="AI48">
            <v>415</v>
          </cell>
          <cell r="AJ48">
            <v>1</v>
          </cell>
          <cell r="AK48">
            <v>0</v>
          </cell>
          <cell r="AL48">
            <v>9</v>
          </cell>
          <cell r="AM48">
            <v>2</v>
          </cell>
          <cell r="AN48">
            <v>6</v>
          </cell>
          <cell r="AO48">
            <v>1</v>
          </cell>
          <cell r="AP48">
            <v>0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X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F51" t="str">
            <v>225B</v>
          </cell>
          <cell r="G51">
            <v>508914</v>
          </cell>
          <cell r="H51">
            <v>20356560</v>
          </cell>
          <cell r="I51">
            <v>4141</v>
          </cell>
          <cell r="J51">
            <v>230</v>
          </cell>
          <cell r="K51">
            <v>10</v>
          </cell>
          <cell r="L51">
            <v>1238</v>
          </cell>
          <cell r="M51">
            <v>2354</v>
          </cell>
          <cell r="N51">
            <v>7973</v>
          </cell>
          <cell r="O51">
            <v>3987</v>
          </cell>
          <cell r="P51">
            <v>7.83</v>
          </cell>
          <cell r="R51">
            <v>125.86</v>
          </cell>
          <cell r="S51">
            <v>133.69</v>
          </cell>
          <cell r="T51">
            <v>-402</v>
          </cell>
          <cell r="U51">
            <v>794</v>
          </cell>
          <cell r="V51">
            <v>8365</v>
          </cell>
          <cell r="X51">
            <v>133.69</v>
          </cell>
          <cell r="AA51">
            <v>704</v>
          </cell>
          <cell r="AB51">
            <v>54</v>
          </cell>
          <cell r="AC51">
            <v>665</v>
          </cell>
          <cell r="AD51">
            <v>664</v>
          </cell>
          <cell r="AE51">
            <v>314</v>
          </cell>
          <cell r="AF51">
            <v>350</v>
          </cell>
          <cell r="AG51">
            <v>29019</v>
          </cell>
          <cell r="AH51">
            <v>110</v>
          </cell>
          <cell r="AI51">
            <v>57355</v>
          </cell>
          <cell r="AJ51">
            <v>157</v>
          </cell>
          <cell r="AK51">
            <v>0</v>
          </cell>
          <cell r="AL51">
            <v>1238</v>
          </cell>
          <cell r="AM51">
            <v>218</v>
          </cell>
          <cell r="AN51">
            <v>852</v>
          </cell>
          <cell r="AO51">
            <v>168</v>
          </cell>
          <cell r="AP51">
            <v>0</v>
          </cell>
        </row>
        <row r="52">
          <cell r="F52" t="str">
            <v>225BE</v>
          </cell>
          <cell r="G52">
            <v>16596</v>
          </cell>
          <cell r="H52">
            <v>663840</v>
          </cell>
          <cell r="I52">
            <v>135</v>
          </cell>
          <cell r="J52">
            <v>7</v>
          </cell>
          <cell r="K52">
            <v>0</v>
          </cell>
          <cell r="L52">
            <v>40</v>
          </cell>
          <cell r="M52">
            <v>77</v>
          </cell>
          <cell r="N52">
            <v>259</v>
          </cell>
          <cell r="O52">
            <v>130</v>
          </cell>
          <cell r="P52">
            <v>7.83</v>
          </cell>
          <cell r="R52">
            <v>125.87</v>
          </cell>
          <cell r="S52">
            <v>133.70000000000002</v>
          </cell>
          <cell r="T52">
            <v>-13</v>
          </cell>
          <cell r="U52">
            <v>26</v>
          </cell>
          <cell r="V52">
            <v>272</v>
          </cell>
          <cell r="X52">
            <v>133.70000000000002</v>
          </cell>
          <cell r="AA52">
            <v>23</v>
          </cell>
          <cell r="AB52">
            <v>2</v>
          </cell>
          <cell r="AC52">
            <v>22</v>
          </cell>
          <cell r="AD52">
            <v>22</v>
          </cell>
          <cell r="AE52">
            <v>10</v>
          </cell>
          <cell r="AF52">
            <v>12</v>
          </cell>
          <cell r="AG52">
            <v>946</v>
          </cell>
          <cell r="AH52">
            <v>4</v>
          </cell>
          <cell r="AI52">
            <v>1870</v>
          </cell>
          <cell r="AJ52">
            <v>4</v>
          </cell>
          <cell r="AK52">
            <v>0</v>
          </cell>
          <cell r="AL52">
            <v>40</v>
          </cell>
          <cell r="AM52">
            <v>7</v>
          </cell>
          <cell r="AN52">
            <v>28</v>
          </cell>
          <cell r="AO52">
            <v>5</v>
          </cell>
          <cell r="AP52">
            <v>0</v>
          </cell>
        </row>
        <row r="53">
          <cell r="F53" t="str">
            <v>225C</v>
          </cell>
          <cell r="G53">
            <v>36067</v>
          </cell>
          <cell r="H53">
            <v>1442680</v>
          </cell>
          <cell r="I53">
            <v>294</v>
          </cell>
          <cell r="J53">
            <v>16</v>
          </cell>
          <cell r="K53">
            <v>1</v>
          </cell>
          <cell r="L53">
            <v>88</v>
          </cell>
          <cell r="M53">
            <v>167</v>
          </cell>
          <cell r="N53">
            <v>566</v>
          </cell>
          <cell r="O53">
            <v>283</v>
          </cell>
          <cell r="P53">
            <v>7.85</v>
          </cell>
          <cell r="R53">
            <v>133.13999999999999</v>
          </cell>
          <cell r="S53">
            <v>140.98999999999998</v>
          </cell>
          <cell r="T53">
            <v>-29</v>
          </cell>
          <cell r="U53">
            <v>57</v>
          </cell>
          <cell r="V53">
            <v>594</v>
          </cell>
          <cell r="X53">
            <v>140.98999999999998</v>
          </cell>
          <cell r="AA53">
            <v>50</v>
          </cell>
          <cell r="AB53">
            <v>4</v>
          </cell>
          <cell r="AC53">
            <v>47</v>
          </cell>
          <cell r="AD53">
            <v>47</v>
          </cell>
          <cell r="AE53">
            <v>22</v>
          </cell>
          <cell r="AF53">
            <v>25</v>
          </cell>
          <cell r="AG53">
            <v>2057</v>
          </cell>
          <cell r="AH53">
            <v>8</v>
          </cell>
          <cell r="AI53">
            <v>4065</v>
          </cell>
          <cell r="AJ53">
            <v>11</v>
          </cell>
          <cell r="AK53">
            <v>0</v>
          </cell>
          <cell r="AL53">
            <v>88</v>
          </cell>
          <cell r="AM53">
            <v>16</v>
          </cell>
          <cell r="AN53">
            <v>61</v>
          </cell>
          <cell r="AO53">
            <v>11</v>
          </cell>
          <cell r="AP53">
            <v>0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X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F55" t="str">
            <v>300B</v>
          </cell>
          <cell r="G55">
            <v>638523</v>
          </cell>
          <cell r="H55">
            <v>19155690</v>
          </cell>
          <cell r="I55">
            <v>3897</v>
          </cell>
          <cell r="J55">
            <v>216</v>
          </cell>
          <cell r="K55">
            <v>10</v>
          </cell>
          <cell r="L55">
            <v>1165</v>
          </cell>
          <cell r="M55">
            <v>2215</v>
          </cell>
          <cell r="N55">
            <v>7503</v>
          </cell>
          <cell r="O55">
            <v>3752</v>
          </cell>
          <cell r="P55">
            <v>5.88</v>
          </cell>
          <cell r="R55">
            <v>121.52</v>
          </cell>
          <cell r="S55">
            <v>127.39999999999999</v>
          </cell>
          <cell r="T55">
            <v>-500</v>
          </cell>
          <cell r="U55">
            <v>1000</v>
          </cell>
          <cell r="V55">
            <v>8003</v>
          </cell>
          <cell r="X55">
            <v>127.39999999999999</v>
          </cell>
          <cell r="AA55">
            <v>663</v>
          </cell>
          <cell r="AB55">
            <v>50</v>
          </cell>
          <cell r="AC55">
            <v>626</v>
          </cell>
          <cell r="AD55">
            <v>625</v>
          </cell>
          <cell r="AE55">
            <v>295</v>
          </cell>
          <cell r="AF55">
            <v>330</v>
          </cell>
          <cell r="AG55">
            <v>27307</v>
          </cell>
          <cell r="AH55">
            <v>104</v>
          </cell>
          <cell r="AI55">
            <v>53971</v>
          </cell>
          <cell r="AJ55">
            <v>147</v>
          </cell>
          <cell r="AK55">
            <v>0</v>
          </cell>
          <cell r="AL55">
            <v>1165</v>
          </cell>
          <cell r="AM55">
            <v>206</v>
          </cell>
          <cell r="AN55">
            <v>802</v>
          </cell>
          <cell r="AO55">
            <v>157</v>
          </cell>
          <cell r="AP55">
            <v>0</v>
          </cell>
        </row>
        <row r="56">
          <cell r="F56" t="str">
            <v>300BE</v>
          </cell>
          <cell r="G56">
            <v>548099</v>
          </cell>
          <cell r="H56">
            <v>16442970</v>
          </cell>
          <cell r="I56">
            <v>3345</v>
          </cell>
          <cell r="J56">
            <v>186</v>
          </cell>
          <cell r="K56">
            <v>8</v>
          </cell>
          <cell r="L56">
            <v>1000</v>
          </cell>
          <cell r="M56">
            <v>1902</v>
          </cell>
          <cell r="N56">
            <v>6441</v>
          </cell>
          <cell r="O56">
            <v>3221</v>
          </cell>
          <cell r="P56">
            <v>5.88</v>
          </cell>
          <cell r="R56">
            <v>121.74</v>
          </cell>
          <cell r="S56">
            <v>127.61999999999999</v>
          </cell>
          <cell r="T56">
            <v>-427</v>
          </cell>
          <cell r="U56">
            <v>855</v>
          </cell>
          <cell r="V56">
            <v>6869</v>
          </cell>
          <cell r="X56">
            <v>127.61999999999999</v>
          </cell>
          <cell r="AA56">
            <v>569</v>
          </cell>
          <cell r="AB56">
            <v>43</v>
          </cell>
          <cell r="AC56">
            <v>537</v>
          </cell>
          <cell r="AD56">
            <v>536</v>
          </cell>
          <cell r="AE56">
            <v>253</v>
          </cell>
          <cell r="AF56">
            <v>283</v>
          </cell>
          <cell r="AG56">
            <v>23440</v>
          </cell>
          <cell r="AH56">
            <v>89</v>
          </cell>
          <cell r="AI56">
            <v>46328</v>
          </cell>
          <cell r="AJ56">
            <v>128</v>
          </cell>
          <cell r="AK56">
            <v>0</v>
          </cell>
          <cell r="AL56">
            <v>1000</v>
          </cell>
          <cell r="AM56">
            <v>176</v>
          </cell>
          <cell r="AN56">
            <v>689</v>
          </cell>
          <cell r="AO56">
            <v>135</v>
          </cell>
          <cell r="AP56">
            <v>0</v>
          </cell>
        </row>
        <row r="57">
          <cell r="F57" t="str">
            <v>300C</v>
          </cell>
          <cell r="G57">
            <v>42435</v>
          </cell>
          <cell r="H57">
            <v>1273050</v>
          </cell>
          <cell r="I57">
            <v>259</v>
          </cell>
          <cell r="J57">
            <v>14</v>
          </cell>
          <cell r="K57">
            <v>1</v>
          </cell>
          <cell r="L57">
            <v>77</v>
          </cell>
          <cell r="M57">
            <v>147</v>
          </cell>
          <cell r="N57">
            <v>498</v>
          </cell>
          <cell r="O57">
            <v>249</v>
          </cell>
          <cell r="P57">
            <v>5.87</v>
          </cell>
          <cell r="R57">
            <v>127.35</v>
          </cell>
          <cell r="S57">
            <v>133.22</v>
          </cell>
          <cell r="T57">
            <v>-35</v>
          </cell>
          <cell r="U57">
            <v>69</v>
          </cell>
          <cell r="V57">
            <v>532</v>
          </cell>
          <cell r="X57">
            <v>133.22</v>
          </cell>
          <cell r="AA57">
            <v>44</v>
          </cell>
          <cell r="AB57">
            <v>3</v>
          </cell>
          <cell r="AC57">
            <v>42</v>
          </cell>
          <cell r="AD57">
            <v>42</v>
          </cell>
          <cell r="AE57">
            <v>20</v>
          </cell>
          <cell r="AF57">
            <v>22</v>
          </cell>
          <cell r="AG57">
            <v>1815</v>
          </cell>
          <cell r="AH57">
            <v>7</v>
          </cell>
          <cell r="AI57">
            <v>3587</v>
          </cell>
          <cell r="AJ57">
            <v>9</v>
          </cell>
          <cell r="AK57">
            <v>0</v>
          </cell>
          <cell r="AL57">
            <v>77</v>
          </cell>
          <cell r="AM57">
            <v>14</v>
          </cell>
          <cell r="AN57">
            <v>53</v>
          </cell>
          <cell r="AO57">
            <v>10</v>
          </cell>
          <cell r="AP57">
            <v>0</v>
          </cell>
        </row>
        <row r="58">
          <cell r="F58" t="str">
            <v>300CE</v>
          </cell>
          <cell r="G58">
            <v>715565</v>
          </cell>
          <cell r="H58">
            <v>21466950</v>
          </cell>
          <cell r="I58">
            <v>4367</v>
          </cell>
          <cell r="J58">
            <v>242</v>
          </cell>
          <cell r="K58">
            <v>11</v>
          </cell>
          <cell r="L58">
            <v>1305</v>
          </cell>
          <cell r="M58">
            <v>2483</v>
          </cell>
          <cell r="N58">
            <v>8408</v>
          </cell>
          <cell r="O58">
            <v>4204</v>
          </cell>
          <cell r="P58">
            <v>5.88</v>
          </cell>
          <cell r="R58">
            <v>128.76</v>
          </cell>
          <cell r="S58">
            <v>134.63999999999999</v>
          </cell>
          <cell r="T58">
            <v>-555</v>
          </cell>
          <cell r="U58">
            <v>1117</v>
          </cell>
          <cell r="V58">
            <v>8970</v>
          </cell>
          <cell r="X58">
            <v>134.63999999999999</v>
          </cell>
          <cell r="AA58">
            <v>743</v>
          </cell>
          <cell r="AB58">
            <v>57</v>
          </cell>
          <cell r="AC58">
            <v>702</v>
          </cell>
          <cell r="AD58">
            <v>700</v>
          </cell>
          <cell r="AE58">
            <v>331</v>
          </cell>
          <cell r="AF58">
            <v>369</v>
          </cell>
          <cell r="AG58">
            <v>30601</v>
          </cell>
          <cell r="AH58">
            <v>116</v>
          </cell>
          <cell r="AI58">
            <v>60483</v>
          </cell>
          <cell r="AJ58">
            <v>165</v>
          </cell>
          <cell r="AK58">
            <v>0</v>
          </cell>
          <cell r="AL58">
            <v>1305</v>
          </cell>
          <cell r="AM58">
            <v>230</v>
          </cell>
          <cell r="AN58">
            <v>899</v>
          </cell>
          <cell r="AO58">
            <v>176</v>
          </cell>
          <cell r="AP58">
            <v>0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X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X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 t="str">
            <v>450B</v>
          </cell>
          <cell r="G64">
            <v>1104977</v>
          </cell>
          <cell r="H64">
            <v>22099540</v>
          </cell>
          <cell r="I64">
            <v>4496</v>
          </cell>
          <cell r="J64">
            <v>249</v>
          </cell>
          <cell r="K64">
            <v>11</v>
          </cell>
          <cell r="L64">
            <v>1344</v>
          </cell>
          <cell r="M64">
            <v>2556</v>
          </cell>
          <cell r="N64">
            <v>8656</v>
          </cell>
          <cell r="O64">
            <v>4328</v>
          </cell>
          <cell r="P64">
            <v>3.92</v>
          </cell>
          <cell r="R64">
            <v>117.45</v>
          </cell>
          <cell r="S64">
            <v>121.37</v>
          </cell>
          <cell r="T64">
            <v>-876</v>
          </cell>
          <cell r="U64">
            <v>1723</v>
          </cell>
          <cell r="V64">
            <v>9503</v>
          </cell>
          <cell r="X64">
            <v>121.37</v>
          </cell>
          <cell r="AA64">
            <v>765</v>
          </cell>
          <cell r="AB64">
            <v>58</v>
          </cell>
          <cell r="AC64">
            <v>722</v>
          </cell>
          <cell r="AD64">
            <v>721</v>
          </cell>
          <cell r="AE64">
            <v>341</v>
          </cell>
          <cell r="AF64">
            <v>380</v>
          </cell>
          <cell r="AG64">
            <v>31503</v>
          </cell>
          <cell r="AH64">
            <v>119</v>
          </cell>
          <cell r="AI64">
            <v>62265</v>
          </cell>
          <cell r="AJ64">
            <v>171</v>
          </cell>
          <cell r="AK64">
            <v>0</v>
          </cell>
          <cell r="AL64">
            <v>1344</v>
          </cell>
          <cell r="AM64">
            <v>237</v>
          </cell>
          <cell r="AN64">
            <v>925</v>
          </cell>
          <cell r="AO64">
            <v>182</v>
          </cell>
          <cell r="AP64">
            <v>0</v>
          </cell>
        </row>
        <row r="65">
          <cell r="F65" t="str">
            <v>450BE</v>
          </cell>
          <cell r="G65">
            <v>129750</v>
          </cell>
          <cell r="H65">
            <v>2595000</v>
          </cell>
          <cell r="I65">
            <v>528</v>
          </cell>
          <cell r="J65">
            <v>29</v>
          </cell>
          <cell r="K65">
            <v>1</v>
          </cell>
          <cell r="L65">
            <v>158</v>
          </cell>
          <cell r="M65">
            <v>300</v>
          </cell>
          <cell r="N65">
            <v>1016</v>
          </cell>
          <cell r="O65">
            <v>508</v>
          </cell>
          <cell r="P65">
            <v>3.92</v>
          </cell>
          <cell r="R65">
            <v>117.59</v>
          </cell>
          <cell r="S65">
            <v>121.51</v>
          </cell>
          <cell r="T65">
            <v>-103</v>
          </cell>
          <cell r="U65">
            <v>203</v>
          </cell>
          <cell r="V65">
            <v>1116</v>
          </cell>
          <cell r="X65">
            <v>121.51</v>
          </cell>
          <cell r="AA65">
            <v>90</v>
          </cell>
          <cell r="AB65">
            <v>7</v>
          </cell>
          <cell r="AC65">
            <v>85</v>
          </cell>
          <cell r="AD65">
            <v>85</v>
          </cell>
          <cell r="AE65">
            <v>40</v>
          </cell>
          <cell r="AF65">
            <v>45</v>
          </cell>
          <cell r="AG65">
            <v>3699</v>
          </cell>
          <cell r="AH65">
            <v>14</v>
          </cell>
          <cell r="AI65">
            <v>7311</v>
          </cell>
          <cell r="AJ65">
            <v>19</v>
          </cell>
          <cell r="AK65">
            <v>0</v>
          </cell>
          <cell r="AL65">
            <v>158</v>
          </cell>
          <cell r="AM65">
            <v>28</v>
          </cell>
          <cell r="AN65">
            <v>109</v>
          </cell>
          <cell r="AO65">
            <v>21</v>
          </cell>
          <cell r="AP65">
            <v>0</v>
          </cell>
        </row>
        <row r="66">
          <cell r="F66" t="str">
            <v>450C</v>
          </cell>
          <cell r="G66">
            <v>363148</v>
          </cell>
          <cell r="H66">
            <v>7262960</v>
          </cell>
          <cell r="I66">
            <v>1478</v>
          </cell>
          <cell r="J66">
            <v>82</v>
          </cell>
          <cell r="K66">
            <v>4</v>
          </cell>
          <cell r="L66">
            <v>442</v>
          </cell>
          <cell r="M66">
            <v>840</v>
          </cell>
          <cell r="N66">
            <v>2846</v>
          </cell>
          <cell r="O66">
            <v>1423</v>
          </cell>
          <cell r="P66">
            <v>3.92</v>
          </cell>
          <cell r="R66">
            <v>124.59</v>
          </cell>
          <cell r="S66">
            <v>128.51</v>
          </cell>
          <cell r="T66">
            <v>-291</v>
          </cell>
          <cell r="U66">
            <v>565</v>
          </cell>
          <cell r="V66">
            <v>3120</v>
          </cell>
          <cell r="X66">
            <v>128.51</v>
          </cell>
          <cell r="AA66">
            <v>251</v>
          </cell>
          <cell r="AB66">
            <v>19</v>
          </cell>
          <cell r="AC66">
            <v>237</v>
          </cell>
          <cell r="AD66">
            <v>237</v>
          </cell>
          <cell r="AE66">
            <v>112</v>
          </cell>
          <cell r="AF66">
            <v>125</v>
          </cell>
          <cell r="AG66">
            <v>10353</v>
          </cell>
          <cell r="AH66">
            <v>39</v>
          </cell>
          <cell r="AI66">
            <v>20463</v>
          </cell>
          <cell r="AJ66">
            <v>57</v>
          </cell>
          <cell r="AK66">
            <v>0</v>
          </cell>
          <cell r="AL66">
            <v>442</v>
          </cell>
          <cell r="AM66">
            <v>78</v>
          </cell>
          <cell r="AN66">
            <v>304</v>
          </cell>
          <cell r="AO66">
            <v>60</v>
          </cell>
          <cell r="AP66">
            <v>0</v>
          </cell>
        </row>
        <row r="67">
          <cell r="F67" t="str">
            <v>450CE</v>
          </cell>
          <cell r="G67">
            <v>38939</v>
          </cell>
          <cell r="H67">
            <v>778780</v>
          </cell>
          <cell r="I67">
            <v>158</v>
          </cell>
          <cell r="J67">
            <v>9</v>
          </cell>
          <cell r="K67">
            <v>0</v>
          </cell>
          <cell r="L67">
            <v>47</v>
          </cell>
          <cell r="M67">
            <v>90</v>
          </cell>
          <cell r="N67">
            <v>304</v>
          </cell>
          <cell r="O67">
            <v>152</v>
          </cell>
          <cell r="P67">
            <v>3.9</v>
          </cell>
          <cell r="R67">
            <v>124.66</v>
          </cell>
          <cell r="S67">
            <v>128.56</v>
          </cell>
          <cell r="T67">
            <v>-31</v>
          </cell>
          <cell r="U67">
            <v>61</v>
          </cell>
          <cell r="V67">
            <v>334</v>
          </cell>
          <cell r="X67">
            <v>128.56</v>
          </cell>
          <cell r="AA67">
            <v>27</v>
          </cell>
          <cell r="AB67">
            <v>2</v>
          </cell>
          <cell r="AC67">
            <v>25</v>
          </cell>
          <cell r="AD67">
            <v>25</v>
          </cell>
          <cell r="AE67">
            <v>12</v>
          </cell>
          <cell r="AF67">
            <v>13</v>
          </cell>
          <cell r="AG67">
            <v>1110</v>
          </cell>
          <cell r="AH67">
            <v>4</v>
          </cell>
          <cell r="AI67">
            <v>2194</v>
          </cell>
          <cell r="AJ67">
            <v>7</v>
          </cell>
          <cell r="AK67">
            <v>0</v>
          </cell>
          <cell r="AL67">
            <v>47</v>
          </cell>
          <cell r="AM67">
            <v>8</v>
          </cell>
          <cell r="AN67">
            <v>32</v>
          </cell>
          <cell r="AO67">
            <v>7</v>
          </cell>
          <cell r="AP67">
            <v>0</v>
          </cell>
        </row>
        <row r="68">
          <cell r="F68" t="str">
            <v>600B</v>
          </cell>
          <cell r="G68">
            <v>637797</v>
          </cell>
          <cell r="H68">
            <v>9566955</v>
          </cell>
          <cell r="I68">
            <v>1946</v>
          </cell>
          <cell r="J68">
            <v>108</v>
          </cell>
          <cell r="K68">
            <v>5</v>
          </cell>
          <cell r="L68">
            <v>582</v>
          </cell>
          <cell r="M68">
            <v>1106</v>
          </cell>
          <cell r="N68">
            <v>3747</v>
          </cell>
          <cell r="O68">
            <v>1874</v>
          </cell>
          <cell r="P68">
            <v>2.94</v>
          </cell>
          <cell r="R68">
            <v>115.38</v>
          </cell>
          <cell r="S68">
            <v>118.32</v>
          </cell>
          <cell r="T68">
            <v>-510</v>
          </cell>
          <cell r="U68">
            <v>997</v>
          </cell>
          <cell r="V68">
            <v>4234</v>
          </cell>
          <cell r="X68">
            <v>118.32</v>
          </cell>
          <cell r="AA68">
            <v>331</v>
          </cell>
          <cell r="AB68">
            <v>25</v>
          </cell>
          <cell r="AC68">
            <v>313</v>
          </cell>
          <cell r="AD68">
            <v>312</v>
          </cell>
          <cell r="AE68">
            <v>148</v>
          </cell>
          <cell r="AF68">
            <v>164</v>
          </cell>
          <cell r="AG68">
            <v>13638</v>
          </cell>
          <cell r="AH68">
            <v>52</v>
          </cell>
          <cell r="AI68">
            <v>26955</v>
          </cell>
          <cell r="AJ68">
            <v>73</v>
          </cell>
          <cell r="AK68">
            <v>0</v>
          </cell>
          <cell r="AL68">
            <v>582</v>
          </cell>
          <cell r="AM68">
            <v>103</v>
          </cell>
          <cell r="AN68">
            <v>401</v>
          </cell>
          <cell r="AO68">
            <v>78</v>
          </cell>
          <cell r="AP68">
            <v>0</v>
          </cell>
        </row>
        <row r="69">
          <cell r="F69" t="str">
            <v>600BE</v>
          </cell>
          <cell r="G69">
            <v>454200</v>
          </cell>
          <cell r="H69">
            <v>6813000</v>
          </cell>
          <cell r="I69">
            <v>1386</v>
          </cell>
          <cell r="J69">
            <v>77</v>
          </cell>
          <cell r="K69">
            <v>4</v>
          </cell>
          <cell r="L69">
            <v>414</v>
          </cell>
          <cell r="M69">
            <v>788</v>
          </cell>
          <cell r="N69">
            <v>2669</v>
          </cell>
          <cell r="O69">
            <v>1335</v>
          </cell>
          <cell r="P69">
            <v>2.94</v>
          </cell>
          <cell r="R69">
            <v>115.51</v>
          </cell>
          <cell r="S69">
            <v>118.45</v>
          </cell>
          <cell r="T69">
            <v>-363</v>
          </cell>
          <cell r="U69">
            <v>708</v>
          </cell>
          <cell r="V69">
            <v>3014</v>
          </cell>
          <cell r="X69">
            <v>118.45</v>
          </cell>
          <cell r="AA69">
            <v>236</v>
          </cell>
          <cell r="AB69">
            <v>18</v>
          </cell>
          <cell r="AC69">
            <v>223</v>
          </cell>
          <cell r="AD69">
            <v>222</v>
          </cell>
          <cell r="AE69">
            <v>105</v>
          </cell>
          <cell r="AF69">
            <v>117</v>
          </cell>
          <cell r="AG69">
            <v>9712</v>
          </cell>
          <cell r="AH69">
            <v>37</v>
          </cell>
          <cell r="AI69">
            <v>19196</v>
          </cell>
          <cell r="AJ69">
            <v>52</v>
          </cell>
          <cell r="AK69">
            <v>0</v>
          </cell>
          <cell r="AL69">
            <v>414</v>
          </cell>
          <cell r="AM69">
            <v>73</v>
          </cell>
          <cell r="AN69">
            <v>285</v>
          </cell>
          <cell r="AO69">
            <v>56</v>
          </cell>
          <cell r="AP69">
            <v>0</v>
          </cell>
        </row>
        <row r="70">
          <cell r="F70" t="str">
            <v>600C</v>
          </cell>
          <cell r="G70">
            <v>173839</v>
          </cell>
          <cell r="H70">
            <v>2607585</v>
          </cell>
          <cell r="I70">
            <v>530</v>
          </cell>
          <cell r="J70">
            <v>29</v>
          </cell>
          <cell r="K70">
            <v>1</v>
          </cell>
          <cell r="L70">
            <v>159</v>
          </cell>
          <cell r="M70">
            <v>302</v>
          </cell>
          <cell r="N70">
            <v>1021</v>
          </cell>
          <cell r="O70">
            <v>511</v>
          </cell>
          <cell r="P70">
            <v>2.94</v>
          </cell>
          <cell r="R70">
            <v>122.49</v>
          </cell>
          <cell r="S70">
            <v>125.42999999999999</v>
          </cell>
          <cell r="T70">
            <v>-139</v>
          </cell>
          <cell r="U70">
            <v>271</v>
          </cell>
          <cell r="V70">
            <v>1153</v>
          </cell>
          <cell r="X70">
            <v>125.42999999999999</v>
          </cell>
          <cell r="AA70">
            <v>90</v>
          </cell>
          <cell r="AB70">
            <v>7</v>
          </cell>
          <cell r="AC70">
            <v>85</v>
          </cell>
          <cell r="AD70">
            <v>85</v>
          </cell>
          <cell r="AE70">
            <v>40</v>
          </cell>
          <cell r="AF70">
            <v>45</v>
          </cell>
          <cell r="AG70">
            <v>3717</v>
          </cell>
          <cell r="AH70">
            <v>14</v>
          </cell>
          <cell r="AI70">
            <v>7347</v>
          </cell>
          <cell r="AJ70">
            <v>21</v>
          </cell>
          <cell r="AK70">
            <v>0</v>
          </cell>
          <cell r="AL70">
            <v>159</v>
          </cell>
          <cell r="AM70">
            <v>28</v>
          </cell>
          <cell r="AN70">
            <v>109</v>
          </cell>
          <cell r="AO70">
            <v>22</v>
          </cell>
          <cell r="AP70">
            <v>0</v>
          </cell>
        </row>
        <row r="71">
          <cell r="F71" t="str">
            <v>600CE</v>
          </cell>
          <cell r="G71">
            <v>59414</v>
          </cell>
          <cell r="H71">
            <v>891210</v>
          </cell>
          <cell r="I71">
            <v>181</v>
          </cell>
          <cell r="J71">
            <v>10</v>
          </cell>
          <cell r="K71">
            <v>0</v>
          </cell>
          <cell r="L71">
            <v>54</v>
          </cell>
          <cell r="M71">
            <v>103</v>
          </cell>
          <cell r="N71">
            <v>348</v>
          </cell>
          <cell r="O71">
            <v>174</v>
          </cell>
          <cell r="P71">
            <v>2.93</v>
          </cell>
          <cell r="R71">
            <v>122.56</v>
          </cell>
          <cell r="S71">
            <v>125.49000000000001</v>
          </cell>
          <cell r="T71">
            <v>-48</v>
          </cell>
          <cell r="U71">
            <v>93</v>
          </cell>
          <cell r="V71">
            <v>393</v>
          </cell>
          <cell r="X71">
            <v>125.49000000000001</v>
          </cell>
          <cell r="AA71">
            <v>31</v>
          </cell>
          <cell r="AB71">
            <v>2</v>
          </cell>
          <cell r="AC71">
            <v>29</v>
          </cell>
          <cell r="AD71">
            <v>29</v>
          </cell>
          <cell r="AE71">
            <v>14</v>
          </cell>
          <cell r="AF71">
            <v>15</v>
          </cell>
          <cell r="AG71">
            <v>1270</v>
          </cell>
          <cell r="AH71">
            <v>5</v>
          </cell>
          <cell r="AI71">
            <v>2511</v>
          </cell>
          <cell r="AJ71">
            <v>7</v>
          </cell>
          <cell r="AK71">
            <v>0</v>
          </cell>
          <cell r="AL71">
            <v>54</v>
          </cell>
          <cell r="AM71">
            <v>10</v>
          </cell>
          <cell r="AN71">
            <v>37</v>
          </cell>
          <cell r="AO71">
            <v>7</v>
          </cell>
          <cell r="AP71">
            <v>0</v>
          </cell>
        </row>
        <row r="72">
          <cell r="F72" t="str">
            <v>700B</v>
          </cell>
          <cell r="G72">
            <v>4770</v>
          </cell>
          <cell r="H72">
            <v>61329</v>
          </cell>
          <cell r="I72">
            <v>12</v>
          </cell>
          <cell r="J72">
            <v>1</v>
          </cell>
          <cell r="K72">
            <v>0</v>
          </cell>
          <cell r="L72">
            <v>4</v>
          </cell>
          <cell r="M72">
            <v>7</v>
          </cell>
          <cell r="N72">
            <v>24</v>
          </cell>
          <cell r="O72">
            <v>12</v>
          </cell>
          <cell r="P72">
            <v>2.52</v>
          </cell>
          <cell r="R72">
            <v>115.09</v>
          </cell>
          <cell r="S72">
            <v>117.61</v>
          </cell>
          <cell r="T72">
            <v>-4</v>
          </cell>
          <cell r="U72">
            <v>7</v>
          </cell>
          <cell r="V72">
            <v>27</v>
          </cell>
          <cell r="X72">
            <v>117.61</v>
          </cell>
          <cell r="AA72">
            <v>2</v>
          </cell>
          <cell r="AB72">
            <v>0</v>
          </cell>
          <cell r="AC72">
            <v>2</v>
          </cell>
          <cell r="AD72">
            <v>2</v>
          </cell>
          <cell r="AE72">
            <v>1</v>
          </cell>
          <cell r="AF72">
            <v>1</v>
          </cell>
          <cell r="AG72">
            <v>87</v>
          </cell>
          <cell r="AH72">
            <v>0</v>
          </cell>
          <cell r="AI72">
            <v>173</v>
          </cell>
          <cell r="AJ72">
            <v>1</v>
          </cell>
          <cell r="AK72">
            <v>0</v>
          </cell>
          <cell r="AL72">
            <v>4</v>
          </cell>
          <cell r="AM72">
            <v>1</v>
          </cell>
          <cell r="AN72">
            <v>3</v>
          </cell>
          <cell r="AO72">
            <v>0</v>
          </cell>
          <cell r="AP72">
            <v>0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X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X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X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X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F79" t="str">
            <v>130B</v>
          </cell>
          <cell r="G79">
            <v>52729</v>
          </cell>
          <cell r="H79">
            <v>3650469</v>
          </cell>
          <cell r="I79">
            <v>743</v>
          </cell>
          <cell r="J79">
            <v>41</v>
          </cell>
          <cell r="K79">
            <v>2</v>
          </cell>
          <cell r="L79">
            <v>222</v>
          </cell>
          <cell r="M79">
            <v>422</v>
          </cell>
          <cell r="N79">
            <v>1430</v>
          </cell>
          <cell r="O79">
            <v>715</v>
          </cell>
          <cell r="P79">
            <v>13.56</v>
          </cell>
          <cell r="R79">
            <v>157.52000000000001</v>
          </cell>
          <cell r="S79">
            <v>171.08</v>
          </cell>
          <cell r="T79">
            <v>-334</v>
          </cell>
          <cell r="U79">
            <v>81</v>
          </cell>
          <cell r="V79">
            <v>1177</v>
          </cell>
          <cell r="X79">
            <v>171.08</v>
          </cell>
          <cell r="AA79">
            <v>126</v>
          </cell>
          <cell r="AB79">
            <v>10</v>
          </cell>
          <cell r="AC79">
            <v>119</v>
          </cell>
          <cell r="AD79">
            <v>119</v>
          </cell>
          <cell r="AE79">
            <v>56</v>
          </cell>
          <cell r="AF79">
            <v>63</v>
          </cell>
          <cell r="AG79">
            <v>5204</v>
          </cell>
          <cell r="AH79">
            <v>20</v>
          </cell>
          <cell r="AI79">
            <v>10285</v>
          </cell>
          <cell r="AJ79">
            <v>28</v>
          </cell>
          <cell r="AK79">
            <v>0</v>
          </cell>
          <cell r="AL79">
            <v>222</v>
          </cell>
          <cell r="AM79">
            <v>39</v>
          </cell>
          <cell r="AN79">
            <v>153</v>
          </cell>
          <cell r="AO79">
            <v>30</v>
          </cell>
          <cell r="AP79">
            <v>0</v>
          </cell>
        </row>
        <row r="80">
          <cell r="F80" t="str">
            <v>78B</v>
          </cell>
          <cell r="G80">
            <v>9192</v>
          </cell>
          <cell r="H80">
            <v>1060615</v>
          </cell>
          <cell r="I80">
            <v>216</v>
          </cell>
          <cell r="J80">
            <v>12</v>
          </cell>
          <cell r="K80">
            <v>1</v>
          </cell>
          <cell r="L80">
            <v>64</v>
          </cell>
          <cell r="M80">
            <v>123</v>
          </cell>
          <cell r="N80">
            <v>416</v>
          </cell>
          <cell r="O80">
            <v>208</v>
          </cell>
          <cell r="P80">
            <v>22.63</v>
          </cell>
          <cell r="R80">
            <v>157.63999999999999</v>
          </cell>
          <cell r="S80">
            <v>180.26999999999998</v>
          </cell>
          <cell r="T80">
            <v>-7</v>
          </cell>
          <cell r="U80">
            <v>14</v>
          </cell>
          <cell r="V80">
            <v>423</v>
          </cell>
          <cell r="X80">
            <v>180.26999999999998</v>
          </cell>
          <cell r="AA80">
            <v>37</v>
          </cell>
          <cell r="AB80">
            <v>3</v>
          </cell>
          <cell r="AC80">
            <v>35</v>
          </cell>
          <cell r="AD80">
            <v>35</v>
          </cell>
          <cell r="AE80">
            <v>17</v>
          </cell>
          <cell r="AF80">
            <v>18</v>
          </cell>
          <cell r="AG80">
            <v>1512</v>
          </cell>
          <cell r="AH80">
            <v>6</v>
          </cell>
          <cell r="AI80">
            <v>2988</v>
          </cell>
          <cell r="AJ80">
            <v>7</v>
          </cell>
          <cell r="AK80">
            <v>0</v>
          </cell>
          <cell r="AL80">
            <v>64</v>
          </cell>
          <cell r="AM80">
            <v>11</v>
          </cell>
          <cell r="AN80">
            <v>44</v>
          </cell>
          <cell r="AO80">
            <v>9</v>
          </cell>
          <cell r="AP80">
            <v>0</v>
          </cell>
        </row>
        <row r="81">
          <cell r="F81" t="str">
            <v>50B</v>
          </cell>
          <cell r="G81">
            <v>8235</v>
          </cell>
          <cell r="H81">
            <v>1482300</v>
          </cell>
          <cell r="I81">
            <v>302</v>
          </cell>
          <cell r="J81">
            <v>17</v>
          </cell>
          <cell r="K81">
            <v>1</v>
          </cell>
          <cell r="L81">
            <v>90</v>
          </cell>
          <cell r="M81">
            <v>171</v>
          </cell>
          <cell r="N81">
            <v>581</v>
          </cell>
          <cell r="O81">
            <v>291</v>
          </cell>
          <cell r="P81">
            <v>35.340000000000003</v>
          </cell>
          <cell r="R81">
            <v>185.06</v>
          </cell>
          <cell r="S81">
            <v>220.4</v>
          </cell>
          <cell r="T81">
            <v>-8</v>
          </cell>
          <cell r="U81">
            <v>12</v>
          </cell>
          <cell r="V81">
            <v>585</v>
          </cell>
          <cell r="X81">
            <v>220.4</v>
          </cell>
          <cell r="AA81">
            <v>51</v>
          </cell>
          <cell r="AB81">
            <v>4</v>
          </cell>
          <cell r="AC81">
            <v>48</v>
          </cell>
          <cell r="AD81">
            <v>48</v>
          </cell>
          <cell r="AE81">
            <v>23</v>
          </cell>
          <cell r="AF81">
            <v>25</v>
          </cell>
          <cell r="AG81">
            <v>2113</v>
          </cell>
          <cell r="AH81">
            <v>8</v>
          </cell>
          <cell r="AI81">
            <v>4176</v>
          </cell>
          <cell r="AJ81">
            <v>12</v>
          </cell>
          <cell r="AK81">
            <v>0</v>
          </cell>
          <cell r="AL81">
            <v>90</v>
          </cell>
          <cell r="AM81">
            <v>16</v>
          </cell>
          <cell r="AN81">
            <v>62</v>
          </cell>
          <cell r="AO81">
            <v>12</v>
          </cell>
          <cell r="AP81">
            <v>0</v>
          </cell>
        </row>
        <row r="82">
          <cell r="F82" t="str">
            <v>180C</v>
          </cell>
          <cell r="G82">
            <v>13780</v>
          </cell>
          <cell r="H82">
            <v>689000</v>
          </cell>
          <cell r="I82">
            <v>140</v>
          </cell>
          <cell r="J82">
            <v>8</v>
          </cell>
          <cell r="K82">
            <v>0</v>
          </cell>
          <cell r="L82">
            <v>42</v>
          </cell>
          <cell r="M82">
            <v>80</v>
          </cell>
          <cell r="N82">
            <v>270</v>
          </cell>
          <cell r="O82">
            <v>135</v>
          </cell>
          <cell r="P82">
            <v>9.8000000000000007</v>
          </cell>
          <cell r="R82">
            <v>137.06</v>
          </cell>
          <cell r="S82">
            <v>146.86000000000001</v>
          </cell>
          <cell r="T82">
            <v>-13</v>
          </cell>
          <cell r="U82">
            <v>21</v>
          </cell>
          <cell r="V82">
            <v>278</v>
          </cell>
          <cell r="X82">
            <v>146.86000000000001</v>
          </cell>
          <cell r="AA82">
            <v>24</v>
          </cell>
          <cell r="AB82">
            <v>2</v>
          </cell>
          <cell r="AC82">
            <v>23</v>
          </cell>
          <cell r="AD82">
            <v>22</v>
          </cell>
          <cell r="AE82">
            <v>10</v>
          </cell>
          <cell r="AF82">
            <v>12</v>
          </cell>
          <cell r="AG82">
            <v>982</v>
          </cell>
          <cell r="AH82">
            <v>4</v>
          </cell>
          <cell r="AI82">
            <v>1941</v>
          </cell>
          <cell r="AJ82">
            <v>5</v>
          </cell>
          <cell r="AK82">
            <v>0</v>
          </cell>
          <cell r="AL82">
            <v>42</v>
          </cell>
          <cell r="AM82">
            <v>7</v>
          </cell>
          <cell r="AN82">
            <v>29</v>
          </cell>
          <cell r="AO82">
            <v>6</v>
          </cell>
          <cell r="AP82">
            <v>0</v>
          </cell>
        </row>
        <row r="83">
          <cell r="F83" t="str">
            <v>35B</v>
          </cell>
          <cell r="G83">
            <v>538</v>
          </cell>
          <cell r="H83">
            <v>138343</v>
          </cell>
          <cell r="I83">
            <v>28</v>
          </cell>
          <cell r="J83">
            <v>2</v>
          </cell>
          <cell r="K83">
            <v>0</v>
          </cell>
          <cell r="L83">
            <v>8</v>
          </cell>
          <cell r="M83">
            <v>16</v>
          </cell>
          <cell r="N83">
            <v>54</v>
          </cell>
          <cell r="O83">
            <v>27</v>
          </cell>
          <cell r="P83">
            <v>50.19</v>
          </cell>
          <cell r="R83">
            <v>219.33</v>
          </cell>
          <cell r="S83">
            <v>269.52</v>
          </cell>
          <cell r="T83">
            <v>-1</v>
          </cell>
          <cell r="U83">
            <v>1</v>
          </cell>
          <cell r="V83">
            <v>54</v>
          </cell>
          <cell r="X83">
            <v>269.52</v>
          </cell>
          <cell r="AA83">
            <v>5</v>
          </cell>
          <cell r="AB83">
            <v>0</v>
          </cell>
          <cell r="AC83">
            <v>5</v>
          </cell>
          <cell r="AD83">
            <v>5</v>
          </cell>
          <cell r="AE83">
            <v>2</v>
          </cell>
          <cell r="AF83">
            <v>3</v>
          </cell>
          <cell r="AG83">
            <v>197</v>
          </cell>
          <cell r="AH83">
            <v>1</v>
          </cell>
          <cell r="AI83">
            <v>390</v>
          </cell>
          <cell r="AJ83">
            <v>0</v>
          </cell>
          <cell r="AK83">
            <v>0</v>
          </cell>
          <cell r="AL83">
            <v>8</v>
          </cell>
          <cell r="AM83">
            <v>1</v>
          </cell>
          <cell r="AN83">
            <v>6</v>
          </cell>
          <cell r="AO83">
            <v>1</v>
          </cell>
          <cell r="AP83">
            <v>0</v>
          </cell>
        </row>
        <row r="84">
          <cell r="F84" t="str">
            <v>30B</v>
          </cell>
          <cell r="G84">
            <v>4360</v>
          </cell>
          <cell r="H84">
            <v>1308000</v>
          </cell>
          <cell r="I84">
            <v>266</v>
          </cell>
          <cell r="J84">
            <v>15</v>
          </cell>
          <cell r="K84">
            <v>1</v>
          </cell>
          <cell r="L84">
            <v>80</v>
          </cell>
          <cell r="M84">
            <v>151</v>
          </cell>
          <cell r="N84">
            <v>513</v>
          </cell>
          <cell r="O84">
            <v>257</v>
          </cell>
          <cell r="P84">
            <v>58.94</v>
          </cell>
          <cell r="R84">
            <v>238.07</v>
          </cell>
          <cell r="S84">
            <v>297.01</v>
          </cell>
          <cell r="T84">
            <v>-5</v>
          </cell>
          <cell r="U84">
            <v>11</v>
          </cell>
          <cell r="V84">
            <v>519</v>
          </cell>
          <cell r="X84">
            <v>297.01</v>
          </cell>
          <cell r="AA84">
            <v>45</v>
          </cell>
          <cell r="AB84">
            <v>3</v>
          </cell>
          <cell r="AC84">
            <v>43</v>
          </cell>
          <cell r="AD84">
            <v>43</v>
          </cell>
          <cell r="AE84">
            <v>20</v>
          </cell>
          <cell r="AF84">
            <v>23</v>
          </cell>
          <cell r="AG84">
            <v>1865</v>
          </cell>
          <cell r="AH84">
            <v>7</v>
          </cell>
          <cell r="AI84">
            <v>3685</v>
          </cell>
          <cell r="AJ84">
            <v>10</v>
          </cell>
          <cell r="AK84">
            <v>0</v>
          </cell>
          <cell r="AL84">
            <v>80</v>
          </cell>
          <cell r="AM84">
            <v>14</v>
          </cell>
          <cell r="AN84">
            <v>55</v>
          </cell>
          <cell r="AO84">
            <v>11</v>
          </cell>
          <cell r="AP84">
            <v>0</v>
          </cell>
        </row>
        <row r="85">
          <cell r="F85" t="str">
            <v>150DE</v>
          </cell>
          <cell r="G85">
            <v>10696</v>
          </cell>
          <cell r="H85">
            <v>641760</v>
          </cell>
          <cell r="I85">
            <v>131</v>
          </cell>
          <cell r="J85">
            <v>7</v>
          </cell>
          <cell r="K85">
            <v>0</v>
          </cell>
          <cell r="L85">
            <v>39</v>
          </cell>
          <cell r="M85">
            <v>74</v>
          </cell>
          <cell r="N85">
            <v>251</v>
          </cell>
          <cell r="O85">
            <v>126</v>
          </cell>
          <cell r="P85">
            <v>11.78</v>
          </cell>
          <cell r="R85">
            <v>138.18</v>
          </cell>
          <cell r="S85">
            <v>149.96</v>
          </cell>
          <cell r="T85">
            <v>-9</v>
          </cell>
          <cell r="U85">
            <v>17</v>
          </cell>
          <cell r="V85">
            <v>259</v>
          </cell>
          <cell r="X85">
            <v>149.96</v>
          </cell>
          <cell r="AA85">
            <v>22</v>
          </cell>
          <cell r="AB85">
            <v>2</v>
          </cell>
          <cell r="AC85">
            <v>21</v>
          </cell>
          <cell r="AD85">
            <v>21</v>
          </cell>
          <cell r="AE85">
            <v>10</v>
          </cell>
          <cell r="AF85">
            <v>11</v>
          </cell>
          <cell r="AG85">
            <v>915</v>
          </cell>
          <cell r="AH85">
            <v>3</v>
          </cell>
          <cell r="AI85">
            <v>1808</v>
          </cell>
          <cell r="AJ85">
            <v>5</v>
          </cell>
          <cell r="AK85">
            <v>0</v>
          </cell>
          <cell r="AL85">
            <v>39</v>
          </cell>
          <cell r="AM85">
            <v>7</v>
          </cell>
          <cell r="AN85">
            <v>27</v>
          </cell>
          <cell r="AO85">
            <v>5</v>
          </cell>
          <cell r="AP85">
            <v>0</v>
          </cell>
        </row>
        <row r="93">
          <cell r="F93" t="str">
            <v>151-1500 (A)L</v>
          </cell>
          <cell r="G93">
            <v>3677070</v>
          </cell>
          <cell r="H93">
            <v>92156349</v>
          </cell>
          <cell r="I93">
            <v>18748</v>
          </cell>
          <cell r="J93">
            <v>1039</v>
          </cell>
          <cell r="K93">
            <v>47</v>
          </cell>
          <cell r="L93">
            <v>5606</v>
          </cell>
          <cell r="M93">
            <v>10658</v>
          </cell>
          <cell r="N93">
            <v>36098</v>
          </cell>
          <cell r="O93">
            <v>18051</v>
          </cell>
          <cell r="P93">
            <v>63.27000000000001</v>
          </cell>
          <cell r="Q93">
            <v>0</v>
          </cell>
          <cell r="R93">
            <v>1369.9599999999998</v>
          </cell>
          <cell r="S93">
            <v>1433.23</v>
          </cell>
          <cell r="T93">
            <v>-2920</v>
          </cell>
          <cell r="U93">
            <v>5743</v>
          </cell>
          <cell r="V93">
            <v>38921</v>
          </cell>
          <cell r="W93">
            <v>0</v>
          </cell>
          <cell r="X93">
            <v>1433.23</v>
          </cell>
          <cell r="AA93">
            <v>3188</v>
          </cell>
          <cell r="AB93">
            <v>242</v>
          </cell>
          <cell r="AC93">
            <v>3012</v>
          </cell>
          <cell r="AD93">
            <v>3006</v>
          </cell>
          <cell r="AE93">
            <v>1421</v>
          </cell>
          <cell r="AF93">
            <v>1585</v>
          </cell>
          <cell r="AG93">
            <v>131370</v>
          </cell>
          <cell r="AH93">
            <v>498</v>
          </cell>
          <cell r="AI93">
            <v>259651</v>
          </cell>
          <cell r="AJ93">
            <v>712</v>
          </cell>
          <cell r="AL93">
            <v>5606</v>
          </cell>
          <cell r="AM93">
            <v>990</v>
          </cell>
          <cell r="AN93">
            <v>3859</v>
          </cell>
          <cell r="AO93">
            <v>757</v>
          </cell>
          <cell r="AP93">
            <v>0</v>
          </cell>
        </row>
        <row r="94">
          <cell r="F94" t="str">
            <v>151-1500 (A)E</v>
          </cell>
          <cell r="G94">
            <v>1965506</v>
          </cell>
          <cell r="H94">
            <v>49798900</v>
          </cell>
          <cell r="I94">
            <v>10130</v>
          </cell>
          <cell r="J94">
            <v>562</v>
          </cell>
          <cell r="K94">
            <v>24</v>
          </cell>
          <cell r="L94">
            <v>3027</v>
          </cell>
          <cell r="M94">
            <v>5760</v>
          </cell>
          <cell r="N94">
            <v>19503</v>
          </cell>
          <cell r="O94">
            <v>9753</v>
          </cell>
          <cell r="P94">
            <v>43.129999999999995</v>
          </cell>
          <cell r="Q94">
            <v>0</v>
          </cell>
          <cell r="R94">
            <v>986.82999999999993</v>
          </cell>
          <cell r="S94">
            <v>1029.96</v>
          </cell>
          <cell r="T94">
            <v>-1542</v>
          </cell>
          <cell r="U94">
            <v>3067</v>
          </cell>
          <cell r="V94">
            <v>21028</v>
          </cell>
          <cell r="W94">
            <v>0</v>
          </cell>
          <cell r="X94">
            <v>1029.96</v>
          </cell>
          <cell r="AA94">
            <v>1724</v>
          </cell>
          <cell r="AB94">
            <v>131</v>
          </cell>
          <cell r="AC94">
            <v>1628</v>
          </cell>
          <cell r="AD94">
            <v>1624</v>
          </cell>
          <cell r="AE94">
            <v>767</v>
          </cell>
          <cell r="AF94">
            <v>857</v>
          </cell>
          <cell r="AG94">
            <v>70988</v>
          </cell>
          <cell r="AH94">
            <v>270</v>
          </cell>
          <cell r="AI94">
            <v>140308</v>
          </cell>
          <cell r="AJ94">
            <v>383</v>
          </cell>
          <cell r="AL94">
            <v>3027</v>
          </cell>
          <cell r="AM94">
            <v>534</v>
          </cell>
          <cell r="AN94">
            <v>2085</v>
          </cell>
          <cell r="AO94">
            <v>408</v>
          </cell>
          <cell r="AP94">
            <v>0</v>
          </cell>
        </row>
        <row r="95">
          <cell r="F95" t="str">
            <v>151-1500 (A) (L+E)</v>
          </cell>
          <cell r="G95">
            <v>5642576</v>
          </cell>
          <cell r="H95">
            <v>141955249</v>
          </cell>
          <cell r="I95">
            <v>28878</v>
          </cell>
          <cell r="J95">
            <v>1601</v>
          </cell>
          <cell r="K95">
            <v>71</v>
          </cell>
          <cell r="L95">
            <v>8633</v>
          </cell>
          <cell r="M95">
            <v>16418</v>
          </cell>
          <cell r="N95">
            <v>55601</v>
          </cell>
          <cell r="O95">
            <v>27804</v>
          </cell>
          <cell r="P95">
            <v>106.4</v>
          </cell>
          <cell r="Q95">
            <v>0</v>
          </cell>
          <cell r="R95">
            <v>2356.79</v>
          </cell>
          <cell r="S95">
            <v>2463.1899999999996</v>
          </cell>
          <cell r="T95">
            <v>-4462</v>
          </cell>
          <cell r="U95">
            <v>8810</v>
          </cell>
          <cell r="V95">
            <v>59949</v>
          </cell>
          <cell r="W95">
            <v>0</v>
          </cell>
          <cell r="X95">
            <v>2463.1899999999996</v>
          </cell>
          <cell r="AA95">
            <v>4912</v>
          </cell>
          <cell r="AB95">
            <v>373</v>
          </cell>
          <cell r="AC95">
            <v>4640</v>
          </cell>
          <cell r="AD95">
            <v>4630</v>
          </cell>
          <cell r="AE95">
            <v>2188</v>
          </cell>
          <cell r="AF95">
            <v>2442</v>
          </cell>
          <cell r="AG95">
            <v>202358</v>
          </cell>
          <cell r="AH95">
            <v>768</v>
          </cell>
          <cell r="AI95">
            <v>399959</v>
          </cell>
          <cell r="AJ95">
            <v>1095</v>
          </cell>
          <cell r="AL95">
            <v>8633</v>
          </cell>
          <cell r="AM95">
            <v>1524</v>
          </cell>
          <cell r="AN95">
            <v>5944</v>
          </cell>
          <cell r="AO95">
            <v>1165</v>
          </cell>
          <cell r="AP95">
            <v>0</v>
          </cell>
        </row>
        <row r="96"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</sheetData>
      <sheetData sheetId="18">
        <row r="15">
          <cell r="F15" t="str">
            <v>Linked Info</v>
          </cell>
        </row>
        <row r="16">
          <cell r="F16">
            <v>39559.766084953706</v>
          </cell>
          <cell r="G16" t="str">
            <v>Opening</v>
          </cell>
          <cell r="H16" t="str">
            <v>Opening</v>
          </cell>
          <cell r="I16" t="str">
            <v>Closing</v>
          </cell>
          <cell r="J16" t="str">
            <v>Conning</v>
          </cell>
          <cell r="K16" t="str">
            <v>Closing</v>
          </cell>
          <cell r="L16" t="str">
            <v>Closing</v>
          </cell>
          <cell r="M16" t="str">
            <v>St. Adj.</v>
          </cell>
          <cell r="N16" t="str">
            <v>St. Adj.</v>
          </cell>
          <cell r="O16" t="str">
            <v xml:space="preserve">INPUT </v>
          </cell>
          <cell r="P16" t="str">
            <v>COST OF</v>
          </cell>
          <cell r="Q16" t="str">
            <v>St. Adj.</v>
          </cell>
          <cell r="R16" t="str">
            <v>Sub-Total</v>
          </cell>
          <cell r="S16" t="str">
            <v>Net</v>
          </cell>
          <cell r="T16" t="str">
            <v>St. Adj.</v>
          </cell>
          <cell r="U16" t="str">
            <v>Conning</v>
          </cell>
          <cell r="V16" t="str">
            <v>Conning</v>
          </cell>
          <cell r="W16" t="str">
            <v>Opening</v>
          </cell>
          <cell r="X16" t="str">
            <v>Opening</v>
          </cell>
          <cell r="Y16" t="str">
            <v>Closing</v>
          </cell>
          <cell r="Z16" t="str">
            <v>Conning</v>
          </cell>
          <cell r="AA16" t="str">
            <v>clg finish</v>
          </cell>
          <cell r="AB16" t="str">
            <v>Closing</v>
          </cell>
          <cell r="AC16" t="str">
            <v>Total Cost</v>
          </cell>
          <cell r="AD16" t="str">
            <v>totalcost</v>
          </cell>
          <cell r="AE16" t="str">
            <v>clg finish</v>
          </cell>
          <cell r="AG16" t="str">
            <v>clg process</v>
          </cell>
        </row>
        <row r="17">
          <cell r="F17" t="str">
            <v>2003-04</v>
          </cell>
          <cell r="G17" t="str">
            <v>Process</v>
          </cell>
          <cell r="H17" t="str">
            <v>Process</v>
          </cell>
          <cell r="I17" t="str">
            <v>Process</v>
          </cell>
          <cell r="J17" t="str">
            <v>WIP Valuat.</v>
          </cell>
          <cell r="K17" t="str">
            <v>Process</v>
          </cell>
          <cell r="L17" t="str">
            <v>Process</v>
          </cell>
          <cell r="M17" t="str">
            <v>Conning</v>
          </cell>
          <cell r="N17" t="str">
            <v>Conning</v>
          </cell>
          <cell r="O17" t="str">
            <v>COST OF</v>
          </cell>
          <cell r="P17" t="str">
            <v>CONNING</v>
          </cell>
          <cell r="Q17" t="str">
            <v>coning</v>
          </cell>
          <cell r="S17" t="str">
            <v>Conning</v>
          </cell>
          <cell r="T17" t="str">
            <v>Conning</v>
          </cell>
          <cell r="U17" t="str">
            <v>Production</v>
          </cell>
          <cell r="V17" t="str">
            <v>Fin.St.Val.</v>
          </cell>
          <cell r="W17" t="str">
            <v>Finished</v>
          </cell>
          <cell r="X17" t="str">
            <v>Finished</v>
          </cell>
          <cell r="Y17" t="str">
            <v>Finished</v>
          </cell>
          <cell r="Z17" t="str">
            <v>Fin.St.Val.</v>
          </cell>
          <cell r="AA17" t="str">
            <v>coning</v>
          </cell>
          <cell r="AB17" t="str">
            <v>Finished</v>
          </cell>
          <cell r="AC17" t="str">
            <v>upto Conning</v>
          </cell>
          <cell r="AD17" t="str">
            <v>upto coning</v>
          </cell>
          <cell r="AE17" t="str">
            <v>coning</v>
          </cell>
          <cell r="AF17" t="str">
            <v>CONING</v>
          </cell>
          <cell r="AG17" t="str">
            <v>coning</v>
          </cell>
        </row>
        <row r="18">
          <cell r="F18" t="str">
            <v>DENIERS :</v>
          </cell>
          <cell r="G18" t="str">
            <v>Conning</v>
          </cell>
          <cell r="H18" t="str">
            <v>Conning</v>
          </cell>
          <cell r="I18" t="str">
            <v>Conning</v>
          </cell>
          <cell r="J18" t="str">
            <v>Rate</v>
          </cell>
          <cell r="K18" t="str">
            <v>Conning</v>
          </cell>
          <cell r="L18" t="str">
            <v>Conning</v>
          </cell>
          <cell r="M18" t="str">
            <v>Process</v>
          </cell>
          <cell r="N18" t="str">
            <v>Process</v>
          </cell>
          <cell r="O18" t="str">
            <v>CONES</v>
          </cell>
          <cell r="P18" t="str">
            <v>BEF. W.I.P.</v>
          </cell>
          <cell r="Q18" t="str">
            <v>proc.</v>
          </cell>
          <cell r="S18" t="str">
            <v>Production</v>
          </cell>
          <cell r="T18" t="str">
            <v>process</v>
          </cell>
          <cell r="U18" t="str">
            <v>after WIP</v>
          </cell>
          <cell r="V18" t="str">
            <v>Rate</v>
          </cell>
          <cell r="W18" t="str">
            <v>Conning</v>
          </cell>
          <cell r="X18" t="str">
            <v>Conning</v>
          </cell>
          <cell r="Y18" t="str">
            <v>Conning</v>
          </cell>
          <cell r="Z18" t="str">
            <v>Rate</v>
          </cell>
          <cell r="AB18" t="str">
            <v>Conning</v>
          </cell>
          <cell r="AC18" t="str">
            <v>Tfr. To Packing</v>
          </cell>
          <cell r="AD18" t="str">
            <v>tfr to Pkg</v>
          </cell>
          <cell r="AF18" t="str">
            <v>PROD</v>
          </cell>
        </row>
        <row r="19">
          <cell r="J19" t="str">
            <v>Rs./Kg.</v>
          </cell>
          <cell r="O19" t="str">
            <v>ONLY</v>
          </cell>
          <cell r="P19" t="str">
            <v>ADJ.</v>
          </cell>
          <cell r="V19" t="str">
            <v>Rs./Kg.</v>
          </cell>
          <cell r="Z19" t="str">
            <v>Rs./Kg.</v>
          </cell>
          <cell r="AC19" t="str">
            <v>Cones</v>
          </cell>
          <cell r="AD19" t="str">
            <v>Cones</v>
          </cell>
          <cell r="AF19" t="str">
            <v>after w.i.p.</v>
          </cell>
        </row>
        <row r="20">
          <cell r="G20" t="str">
            <v>Kg.</v>
          </cell>
          <cell r="H20" t="str">
            <v>Amt.</v>
          </cell>
          <cell r="I20" t="str">
            <v>Kg.</v>
          </cell>
          <cell r="K20" t="str">
            <v>Amt.</v>
          </cell>
          <cell r="L20" t="str">
            <v>Amt.</v>
          </cell>
          <cell r="M20" t="str">
            <v>Kg.</v>
          </cell>
          <cell r="N20" t="str">
            <v>Amt.</v>
          </cell>
          <cell r="P20" t="str">
            <v>RS.</v>
          </cell>
          <cell r="Q20" t="str">
            <v>amt.</v>
          </cell>
          <cell r="S20" t="str">
            <v>Kg.</v>
          </cell>
          <cell r="T20" t="str">
            <v>Kg.</v>
          </cell>
          <cell r="U20" t="str">
            <v>Kg.</v>
          </cell>
          <cell r="W20" t="str">
            <v>Kg.</v>
          </cell>
          <cell r="X20" t="str">
            <v>Amt.</v>
          </cell>
          <cell r="Y20" t="str">
            <v>Kg.</v>
          </cell>
          <cell r="AA20" t="str">
            <v>amt.</v>
          </cell>
          <cell r="AB20" t="str">
            <v>Amt.</v>
          </cell>
          <cell r="AE20" t="str">
            <v>amt.</v>
          </cell>
          <cell r="AF20" t="str">
            <v>KGS</v>
          </cell>
          <cell r="AG20" t="str">
            <v>amt.</v>
          </cell>
        </row>
        <row r="21">
          <cell r="F21" t="str">
            <v>Rounding Off</v>
          </cell>
          <cell r="G21">
            <v>-4506</v>
          </cell>
          <cell r="H21">
            <v>-631</v>
          </cell>
          <cell r="I21">
            <v>4332</v>
          </cell>
          <cell r="J21">
            <v>-6591.0399999999981</v>
          </cell>
          <cell r="K21">
            <v>664</v>
          </cell>
          <cell r="L21">
            <v>664</v>
          </cell>
          <cell r="M21">
            <v>-174</v>
          </cell>
          <cell r="N21">
            <v>33</v>
          </cell>
          <cell r="O21">
            <v>-1885147</v>
          </cell>
          <cell r="P21">
            <v>-321031</v>
          </cell>
          <cell r="Q21">
            <v>33</v>
          </cell>
          <cell r="R21">
            <v>-2206145</v>
          </cell>
          <cell r="S21">
            <v>-14229855</v>
          </cell>
          <cell r="T21">
            <v>-174</v>
          </cell>
          <cell r="U21">
            <v>-14230029</v>
          </cell>
          <cell r="V21">
            <v>-7142.09</v>
          </cell>
          <cell r="W21">
            <v>-43987</v>
          </cell>
          <cell r="X21">
            <v>-6336</v>
          </cell>
          <cell r="Y21">
            <v>29865</v>
          </cell>
          <cell r="Z21">
            <v>-7142.09</v>
          </cell>
          <cell r="AA21">
            <v>4681</v>
          </cell>
          <cell r="AB21">
            <v>4681</v>
          </cell>
          <cell r="AC21">
            <v>-2207800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F22" t="str">
            <v>Total</v>
          </cell>
          <cell r="G22">
            <v>4506</v>
          </cell>
          <cell r="H22">
            <v>631</v>
          </cell>
          <cell r="I22">
            <v>-4332</v>
          </cell>
          <cell r="J22">
            <v>6591.0399999999981</v>
          </cell>
          <cell r="K22">
            <v>-664</v>
          </cell>
          <cell r="L22">
            <v>-664</v>
          </cell>
          <cell r="M22">
            <v>174</v>
          </cell>
          <cell r="N22">
            <v>-33</v>
          </cell>
          <cell r="O22">
            <v>1885147</v>
          </cell>
          <cell r="P22">
            <v>321031</v>
          </cell>
          <cell r="Q22">
            <v>-33</v>
          </cell>
          <cell r="R22">
            <v>2206145</v>
          </cell>
          <cell r="S22">
            <v>14229855</v>
          </cell>
          <cell r="T22">
            <v>174</v>
          </cell>
          <cell r="U22">
            <v>14230029</v>
          </cell>
          <cell r="V22">
            <v>7142.09</v>
          </cell>
          <cell r="W22">
            <v>43987</v>
          </cell>
          <cell r="X22">
            <v>6336</v>
          </cell>
          <cell r="Y22">
            <v>-29865</v>
          </cell>
          <cell r="Z22">
            <v>7142.09</v>
          </cell>
          <cell r="AA22">
            <v>-4681</v>
          </cell>
          <cell r="AB22">
            <v>-4681</v>
          </cell>
          <cell r="AC22">
            <v>2207800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4506</v>
          </cell>
          <cell r="H24">
            <v>631</v>
          </cell>
          <cell r="I24">
            <v>-4332</v>
          </cell>
          <cell r="J24">
            <v>6591.0399999999981</v>
          </cell>
          <cell r="K24">
            <v>-664</v>
          </cell>
          <cell r="L24">
            <v>-664</v>
          </cell>
          <cell r="M24">
            <v>174</v>
          </cell>
          <cell r="N24">
            <v>-33</v>
          </cell>
          <cell r="O24">
            <v>1885147</v>
          </cell>
          <cell r="P24">
            <v>321031</v>
          </cell>
          <cell r="Q24">
            <v>-33</v>
          </cell>
          <cell r="R24">
            <v>2206145</v>
          </cell>
          <cell r="S24">
            <v>14229855</v>
          </cell>
          <cell r="T24">
            <v>174</v>
          </cell>
          <cell r="U24">
            <v>14230029</v>
          </cell>
          <cell r="V24">
            <v>7142.09</v>
          </cell>
          <cell r="W24">
            <v>43987</v>
          </cell>
          <cell r="X24">
            <v>6336</v>
          </cell>
          <cell r="Y24">
            <v>-29865</v>
          </cell>
          <cell r="Z24">
            <v>7142.09</v>
          </cell>
          <cell r="AA24">
            <v>-4681</v>
          </cell>
          <cell r="AB24">
            <v>-4681</v>
          </cell>
          <cell r="AC24">
            <v>2207800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F25" t="str">
            <v>G.TOTAL(L)</v>
          </cell>
          <cell r="G25">
            <v>4506</v>
          </cell>
          <cell r="H25">
            <v>631</v>
          </cell>
          <cell r="I25">
            <v>-4332</v>
          </cell>
          <cell r="J25">
            <v>4284.8099999999986</v>
          </cell>
          <cell r="K25">
            <v>-664</v>
          </cell>
          <cell r="L25">
            <v>-664</v>
          </cell>
          <cell r="M25">
            <v>174</v>
          </cell>
          <cell r="N25">
            <v>-33</v>
          </cell>
          <cell r="O25">
            <v>1551176</v>
          </cell>
          <cell r="P25">
            <v>281990</v>
          </cell>
          <cell r="Q25">
            <v>-33</v>
          </cell>
          <cell r="R25">
            <v>1833133</v>
          </cell>
          <cell r="S25">
            <v>11559459</v>
          </cell>
          <cell r="T25">
            <v>174</v>
          </cell>
          <cell r="U25">
            <v>11559633</v>
          </cell>
          <cell r="V25">
            <v>4687.3899999999994</v>
          </cell>
          <cell r="W25">
            <v>43987</v>
          </cell>
          <cell r="X25">
            <v>6336</v>
          </cell>
          <cell r="Y25">
            <v>-29865</v>
          </cell>
          <cell r="Z25">
            <v>4687.3899999999994</v>
          </cell>
          <cell r="AA25">
            <v>-4681</v>
          </cell>
          <cell r="AB25">
            <v>-4681</v>
          </cell>
          <cell r="AC25">
            <v>1834788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F26" t="str">
            <v>G.TOTAL(E</v>
          </cell>
          <cell r="G26">
            <v>0</v>
          </cell>
          <cell r="H26">
            <v>0</v>
          </cell>
          <cell r="I26">
            <v>0</v>
          </cell>
          <cell r="J26">
            <v>2306.2299999999996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333971</v>
          </cell>
          <cell r="P26">
            <v>39041</v>
          </cell>
          <cell r="Q26">
            <v>0</v>
          </cell>
          <cell r="R26">
            <v>373012</v>
          </cell>
          <cell r="S26">
            <v>2670396</v>
          </cell>
          <cell r="T26">
            <v>0</v>
          </cell>
          <cell r="U26">
            <v>2670396</v>
          </cell>
          <cell r="V26">
            <v>2454.7000000000003</v>
          </cell>
          <cell r="W26">
            <v>0</v>
          </cell>
          <cell r="X26">
            <v>0</v>
          </cell>
          <cell r="Y26">
            <v>0</v>
          </cell>
          <cell r="Z26">
            <v>2454.7000000000003</v>
          </cell>
          <cell r="AA26">
            <v>0</v>
          </cell>
          <cell r="AB26">
            <v>0</v>
          </cell>
          <cell r="AC26">
            <v>373012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8">
          <cell r="F28" t="str">
            <v>40B</v>
          </cell>
          <cell r="G28">
            <v>0</v>
          </cell>
          <cell r="H28">
            <v>0</v>
          </cell>
          <cell r="I28">
            <v>-45</v>
          </cell>
          <cell r="J28">
            <v>249.27999999999997</v>
          </cell>
          <cell r="K28">
            <v>-11</v>
          </cell>
          <cell r="L28">
            <v>-11</v>
          </cell>
          <cell r="M28">
            <v>-45</v>
          </cell>
          <cell r="N28">
            <v>-11</v>
          </cell>
          <cell r="O28">
            <v>11597</v>
          </cell>
          <cell r="P28">
            <v>5138</v>
          </cell>
          <cell r="Q28">
            <v>-11</v>
          </cell>
          <cell r="R28">
            <v>16724</v>
          </cell>
          <cell r="S28">
            <v>57238</v>
          </cell>
          <cell r="T28">
            <v>-45</v>
          </cell>
          <cell r="U28">
            <v>57193</v>
          </cell>
          <cell r="V28">
            <v>292.41000000000003</v>
          </cell>
          <cell r="W28">
            <v>96</v>
          </cell>
          <cell r="X28">
            <v>25</v>
          </cell>
          <cell r="Y28">
            <v>-166</v>
          </cell>
          <cell r="Z28">
            <v>292.41000000000003</v>
          </cell>
          <cell r="AA28">
            <v>-49</v>
          </cell>
          <cell r="AB28">
            <v>-49</v>
          </cell>
          <cell r="AC28">
            <v>16700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F30" t="str">
            <v>75B</v>
          </cell>
          <cell r="G30">
            <v>342</v>
          </cell>
          <cell r="H30">
            <v>57</v>
          </cell>
          <cell r="I30">
            <v>-348</v>
          </cell>
          <cell r="J30">
            <v>183.3</v>
          </cell>
          <cell r="K30">
            <v>-64</v>
          </cell>
          <cell r="L30">
            <v>-64</v>
          </cell>
          <cell r="M30">
            <v>-6</v>
          </cell>
          <cell r="N30">
            <v>-7</v>
          </cell>
          <cell r="O30">
            <v>57092</v>
          </cell>
          <cell r="P30">
            <v>17381</v>
          </cell>
          <cell r="Q30">
            <v>-7</v>
          </cell>
          <cell r="R30">
            <v>74466</v>
          </cell>
          <cell r="S30">
            <v>361578</v>
          </cell>
          <cell r="T30">
            <v>-6</v>
          </cell>
          <cell r="U30">
            <v>361572</v>
          </cell>
          <cell r="V30">
            <v>205.95</v>
          </cell>
          <cell r="W30">
            <v>1448</v>
          </cell>
          <cell r="X30">
            <v>270</v>
          </cell>
          <cell r="Y30">
            <v>-1314</v>
          </cell>
          <cell r="Z30">
            <v>205.95</v>
          </cell>
          <cell r="AA30">
            <v>-271</v>
          </cell>
          <cell r="AB30">
            <v>-271</v>
          </cell>
          <cell r="AC30">
            <v>74465</v>
          </cell>
        </row>
        <row r="31">
          <cell r="F31" t="str">
            <v>75BE</v>
          </cell>
          <cell r="G31">
            <v>0</v>
          </cell>
          <cell r="H31">
            <v>0</v>
          </cell>
          <cell r="I31">
            <v>0</v>
          </cell>
          <cell r="J31">
            <v>183.32000000000002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2804</v>
          </cell>
          <cell r="P31">
            <v>852</v>
          </cell>
          <cell r="Q31">
            <v>0</v>
          </cell>
          <cell r="R31">
            <v>3656</v>
          </cell>
          <cell r="S31">
            <v>17750</v>
          </cell>
          <cell r="T31">
            <v>0</v>
          </cell>
          <cell r="U31">
            <v>17750</v>
          </cell>
          <cell r="V31">
            <v>205.97</v>
          </cell>
          <cell r="W31">
            <v>0</v>
          </cell>
          <cell r="X31">
            <v>0</v>
          </cell>
          <cell r="Y31">
            <v>0</v>
          </cell>
          <cell r="Z31">
            <v>205.97</v>
          </cell>
          <cell r="AA31">
            <v>0</v>
          </cell>
          <cell r="AB31">
            <v>0</v>
          </cell>
          <cell r="AC31">
            <v>3656</v>
          </cell>
        </row>
        <row r="32">
          <cell r="F32" t="str">
            <v>75C</v>
          </cell>
          <cell r="G32">
            <v>41</v>
          </cell>
          <cell r="H32">
            <v>7</v>
          </cell>
          <cell r="I32">
            <v>0</v>
          </cell>
          <cell r="J32">
            <v>190.06</v>
          </cell>
          <cell r="K32">
            <v>0</v>
          </cell>
          <cell r="L32">
            <v>0</v>
          </cell>
          <cell r="M32">
            <v>41</v>
          </cell>
          <cell r="N32">
            <v>7</v>
          </cell>
          <cell r="O32">
            <v>1471</v>
          </cell>
          <cell r="P32">
            <v>432</v>
          </cell>
          <cell r="Q32">
            <v>7</v>
          </cell>
          <cell r="R32">
            <v>1910</v>
          </cell>
          <cell r="S32">
            <v>8942</v>
          </cell>
          <cell r="T32">
            <v>41</v>
          </cell>
          <cell r="U32">
            <v>8983</v>
          </cell>
          <cell r="V32">
            <v>212.62</v>
          </cell>
          <cell r="W32">
            <v>488</v>
          </cell>
          <cell r="X32">
            <v>94</v>
          </cell>
          <cell r="Y32">
            <v>0</v>
          </cell>
          <cell r="Z32">
            <v>212.62</v>
          </cell>
          <cell r="AA32">
            <v>0</v>
          </cell>
          <cell r="AB32">
            <v>0</v>
          </cell>
          <cell r="AC32">
            <v>2004</v>
          </cell>
        </row>
        <row r="33">
          <cell r="F33" t="str">
            <v>100B</v>
          </cell>
          <cell r="G33">
            <v>1278</v>
          </cell>
          <cell r="H33">
            <v>192</v>
          </cell>
          <cell r="I33">
            <v>-784</v>
          </cell>
          <cell r="J33">
            <v>164.46</v>
          </cell>
          <cell r="K33">
            <v>-129</v>
          </cell>
          <cell r="L33">
            <v>-129</v>
          </cell>
          <cell r="M33">
            <v>494</v>
          </cell>
          <cell r="N33">
            <v>63</v>
          </cell>
          <cell r="O33">
            <v>338643</v>
          </cell>
          <cell r="P33">
            <v>83975</v>
          </cell>
          <cell r="Q33">
            <v>63</v>
          </cell>
          <cell r="R33">
            <v>422681</v>
          </cell>
          <cell r="S33">
            <v>2331265</v>
          </cell>
          <cell r="T33">
            <v>494</v>
          </cell>
          <cell r="U33">
            <v>2331759</v>
          </cell>
          <cell r="V33">
            <v>181.27</v>
          </cell>
          <cell r="W33">
            <v>9310</v>
          </cell>
          <cell r="X33">
            <v>1531</v>
          </cell>
          <cell r="Y33">
            <v>-3611</v>
          </cell>
          <cell r="Z33">
            <v>181.27</v>
          </cell>
          <cell r="AA33">
            <v>-655</v>
          </cell>
          <cell r="AB33">
            <v>-655</v>
          </cell>
          <cell r="AC33">
            <v>423557</v>
          </cell>
        </row>
        <row r="34">
          <cell r="F34" t="str">
            <v>100BE</v>
          </cell>
          <cell r="G34">
            <v>0</v>
          </cell>
          <cell r="H34">
            <v>0</v>
          </cell>
          <cell r="I34">
            <v>0</v>
          </cell>
          <cell r="J34">
            <v>165.70999999999998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102</v>
          </cell>
          <cell r="P34">
            <v>25</v>
          </cell>
          <cell r="Q34">
            <v>0</v>
          </cell>
          <cell r="R34">
            <v>127</v>
          </cell>
          <cell r="S34">
            <v>700</v>
          </cell>
          <cell r="T34">
            <v>0</v>
          </cell>
          <cell r="U34">
            <v>700</v>
          </cell>
          <cell r="V34">
            <v>181.43</v>
          </cell>
          <cell r="W34">
            <v>0</v>
          </cell>
          <cell r="X34">
            <v>0</v>
          </cell>
          <cell r="Y34">
            <v>0</v>
          </cell>
          <cell r="Z34">
            <v>181.43</v>
          </cell>
          <cell r="AA34">
            <v>0</v>
          </cell>
          <cell r="AB34">
            <v>0</v>
          </cell>
          <cell r="AC34">
            <v>127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F36" t="str">
            <v>120B</v>
          </cell>
          <cell r="G36">
            <v>523</v>
          </cell>
          <cell r="H36">
            <v>74</v>
          </cell>
          <cell r="I36">
            <v>-820</v>
          </cell>
          <cell r="J36">
            <v>156.44999999999999</v>
          </cell>
          <cell r="K36">
            <v>-128</v>
          </cell>
          <cell r="L36">
            <v>-128</v>
          </cell>
          <cell r="M36">
            <v>-297</v>
          </cell>
          <cell r="N36">
            <v>-54</v>
          </cell>
          <cell r="O36">
            <v>162616</v>
          </cell>
          <cell r="P36">
            <v>34554</v>
          </cell>
          <cell r="Q36">
            <v>-54</v>
          </cell>
          <cell r="R36">
            <v>197116</v>
          </cell>
          <cell r="S36">
            <v>1159862</v>
          </cell>
          <cell r="T36">
            <v>-297</v>
          </cell>
          <cell r="U36">
            <v>1159565</v>
          </cell>
          <cell r="V36">
            <v>169.99</v>
          </cell>
          <cell r="W36">
            <v>3186</v>
          </cell>
          <cell r="X36">
            <v>490</v>
          </cell>
          <cell r="Y36">
            <v>-4510</v>
          </cell>
          <cell r="Z36">
            <v>169.99</v>
          </cell>
          <cell r="AA36">
            <v>-767</v>
          </cell>
          <cell r="AB36">
            <v>-767</v>
          </cell>
          <cell r="AC36">
            <v>196839</v>
          </cell>
        </row>
        <row r="37">
          <cell r="F37" t="str">
            <v>120BE</v>
          </cell>
          <cell r="G37">
            <v>0</v>
          </cell>
          <cell r="H37">
            <v>0</v>
          </cell>
          <cell r="I37">
            <v>0</v>
          </cell>
          <cell r="J37">
            <v>156.60999999999999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12625</v>
          </cell>
          <cell r="P37">
            <v>2680</v>
          </cell>
          <cell r="Q37">
            <v>0</v>
          </cell>
          <cell r="R37">
            <v>15305</v>
          </cell>
          <cell r="S37">
            <v>89953</v>
          </cell>
          <cell r="T37">
            <v>0</v>
          </cell>
          <cell r="U37">
            <v>89953</v>
          </cell>
          <cell r="V37">
            <v>170.14</v>
          </cell>
          <cell r="W37">
            <v>0</v>
          </cell>
          <cell r="X37">
            <v>0</v>
          </cell>
          <cell r="Y37">
            <v>0</v>
          </cell>
          <cell r="Z37">
            <v>170.14</v>
          </cell>
          <cell r="AA37">
            <v>0</v>
          </cell>
          <cell r="AB37">
            <v>0</v>
          </cell>
          <cell r="AC37">
            <v>15305</v>
          </cell>
        </row>
        <row r="38">
          <cell r="F38" t="str">
            <v>120C</v>
          </cell>
          <cell r="G38">
            <v>367</v>
          </cell>
          <cell r="H38">
            <v>54</v>
          </cell>
          <cell r="I38">
            <v>-279</v>
          </cell>
          <cell r="J38">
            <v>162.25</v>
          </cell>
          <cell r="K38">
            <v>-45</v>
          </cell>
          <cell r="L38">
            <v>-45</v>
          </cell>
          <cell r="M38">
            <v>88</v>
          </cell>
          <cell r="N38">
            <v>9</v>
          </cell>
          <cell r="O38">
            <v>109411</v>
          </cell>
          <cell r="P38">
            <v>22586</v>
          </cell>
          <cell r="Q38">
            <v>9</v>
          </cell>
          <cell r="R38">
            <v>132006</v>
          </cell>
          <cell r="S38">
            <v>749435</v>
          </cell>
          <cell r="T38">
            <v>88</v>
          </cell>
          <cell r="U38">
            <v>749523</v>
          </cell>
          <cell r="V38">
            <v>176.12</v>
          </cell>
          <cell r="W38">
            <v>3641</v>
          </cell>
          <cell r="X38">
            <v>583</v>
          </cell>
          <cell r="Y38">
            <v>-2198</v>
          </cell>
          <cell r="Z38">
            <v>176.12</v>
          </cell>
          <cell r="AA38">
            <v>-387</v>
          </cell>
          <cell r="AB38">
            <v>-387</v>
          </cell>
          <cell r="AC38">
            <v>132202</v>
          </cell>
        </row>
        <row r="39">
          <cell r="F39" t="str">
            <v>120CE</v>
          </cell>
          <cell r="G39">
            <v>0</v>
          </cell>
          <cell r="H39">
            <v>0</v>
          </cell>
          <cell r="I39">
            <v>0</v>
          </cell>
          <cell r="J39">
            <v>162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291</v>
          </cell>
          <cell r="P39">
            <v>60</v>
          </cell>
          <cell r="Q39">
            <v>0</v>
          </cell>
          <cell r="R39">
            <v>351</v>
          </cell>
          <cell r="S39">
            <v>2000</v>
          </cell>
          <cell r="T39">
            <v>0</v>
          </cell>
          <cell r="U39">
            <v>2000</v>
          </cell>
          <cell r="V39">
            <v>175.5</v>
          </cell>
          <cell r="W39">
            <v>0</v>
          </cell>
          <cell r="X39">
            <v>0</v>
          </cell>
          <cell r="Y39">
            <v>0</v>
          </cell>
          <cell r="Z39">
            <v>175.5</v>
          </cell>
          <cell r="AA39">
            <v>0</v>
          </cell>
          <cell r="AB39">
            <v>0</v>
          </cell>
          <cell r="AC39">
            <v>351</v>
          </cell>
        </row>
        <row r="40">
          <cell r="F40" t="str">
            <v>120D</v>
          </cell>
          <cell r="G40">
            <v>108</v>
          </cell>
          <cell r="H40">
            <v>16</v>
          </cell>
          <cell r="I40">
            <v>-27</v>
          </cell>
          <cell r="J40">
            <v>158.4</v>
          </cell>
          <cell r="K40">
            <v>-4</v>
          </cell>
          <cell r="L40">
            <v>-4</v>
          </cell>
          <cell r="M40">
            <v>81</v>
          </cell>
          <cell r="N40">
            <v>12</v>
          </cell>
          <cell r="O40">
            <v>7697</v>
          </cell>
          <cell r="P40">
            <v>1636</v>
          </cell>
          <cell r="Q40">
            <v>12</v>
          </cell>
          <cell r="R40">
            <v>9345</v>
          </cell>
          <cell r="S40">
            <v>54158</v>
          </cell>
          <cell r="T40">
            <v>81</v>
          </cell>
          <cell r="U40">
            <v>54239</v>
          </cell>
          <cell r="V40">
            <v>172.29</v>
          </cell>
          <cell r="W40">
            <v>1043</v>
          </cell>
          <cell r="X40">
            <v>163</v>
          </cell>
          <cell r="Y40">
            <v>-218</v>
          </cell>
          <cell r="Z40">
            <v>172.29</v>
          </cell>
          <cell r="AA40">
            <v>-38</v>
          </cell>
          <cell r="AB40">
            <v>-38</v>
          </cell>
          <cell r="AC40">
            <v>9470</v>
          </cell>
        </row>
        <row r="41">
          <cell r="F41" t="str">
            <v>120DE</v>
          </cell>
          <cell r="G41">
            <v>0</v>
          </cell>
          <cell r="H41">
            <v>0</v>
          </cell>
          <cell r="I41">
            <v>0</v>
          </cell>
          <cell r="J41">
            <v>158.98999999999998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378</v>
          </cell>
          <cell r="P41">
            <v>79</v>
          </cell>
          <cell r="Q41">
            <v>0</v>
          </cell>
          <cell r="R41">
            <v>457</v>
          </cell>
          <cell r="S41">
            <v>2648</v>
          </cell>
          <cell r="T41">
            <v>0</v>
          </cell>
          <cell r="U41">
            <v>2648</v>
          </cell>
          <cell r="V41">
            <v>172.58</v>
          </cell>
          <cell r="W41">
            <v>0</v>
          </cell>
          <cell r="X41">
            <v>0</v>
          </cell>
          <cell r="Y41">
            <v>0</v>
          </cell>
          <cell r="Z41">
            <v>172.58</v>
          </cell>
          <cell r="AA41">
            <v>0</v>
          </cell>
          <cell r="AB41">
            <v>0</v>
          </cell>
          <cell r="AC41">
            <v>457</v>
          </cell>
        </row>
        <row r="42">
          <cell r="F42" t="str">
            <v>150B</v>
          </cell>
          <cell r="G42">
            <v>932</v>
          </cell>
          <cell r="H42">
            <v>124</v>
          </cell>
          <cell r="I42">
            <v>-1196</v>
          </cell>
          <cell r="J42">
            <v>146.30000000000001</v>
          </cell>
          <cell r="K42">
            <v>-175</v>
          </cell>
          <cell r="L42">
            <v>-175</v>
          </cell>
          <cell r="M42">
            <v>-264</v>
          </cell>
          <cell r="N42">
            <v>-51</v>
          </cell>
          <cell r="O42">
            <v>376050</v>
          </cell>
          <cell r="P42">
            <v>68375</v>
          </cell>
          <cell r="Q42">
            <v>-51</v>
          </cell>
          <cell r="R42">
            <v>444374</v>
          </cell>
          <cell r="S42">
            <v>2827639</v>
          </cell>
          <cell r="T42">
            <v>-264</v>
          </cell>
          <cell r="U42">
            <v>2827375</v>
          </cell>
          <cell r="V42">
            <v>157.16999999999999</v>
          </cell>
          <cell r="W42">
            <v>9189</v>
          </cell>
          <cell r="X42">
            <v>1311</v>
          </cell>
          <cell r="Y42">
            <v>-6190</v>
          </cell>
          <cell r="Z42">
            <v>157.16999999999999</v>
          </cell>
          <cell r="AA42">
            <v>-973</v>
          </cell>
          <cell r="AB42">
            <v>-973</v>
          </cell>
          <cell r="AC42">
            <v>444712</v>
          </cell>
        </row>
        <row r="43">
          <cell r="F43" t="str">
            <v>150BE</v>
          </cell>
          <cell r="G43">
            <v>0</v>
          </cell>
          <cell r="H43">
            <v>0</v>
          </cell>
          <cell r="I43">
            <v>0</v>
          </cell>
          <cell r="J43">
            <v>146.38999999999999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61000</v>
          </cell>
          <cell r="P43">
            <v>11082</v>
          </cell>
          <cell r="Q43">
            <v>0</v>
          </cell>
          <cell r="R43">
            <v>72082</v>
          </cell>
          <cell r="S43">
            <v>458361</v>
          </cell>
          <cell r="T43">
            <v>0</v>
          </cell>
          <cell r="U43">
            <v>458361</v>
          </cell>
          <cell r="V43">
            <v>157.26</v>
          </cell>
          <cell r="W43">
            <v>0</v>
          </cell>
          <cell r="X43">
            <v>0</v>
          </cell>
          <cell r="Y43">
            <v>0</v>
          </cell>
          <cell r="Z43">
            <v>157.26</v>
          </cell>
          <cell r="AA43">
            <v>0</v>
          </cell>
          <cell r="AB43">
            <v>0</v>
          </cell>
          <cell r="AC43">
            <v>72082</v>
          </cell>
        </row>
        <row r="44">
          <cell r="F44" t="str">
            <v>150C</v>
          </cell>
          <cell r="G44">
            <v>0</v>
          </cell>
          <cell r="H44">
            <v>0</v>
          </cell>
          <cell r="I44">
            <v>0</v>
          </cell>
          <cell r="J44">
            <v>153.29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34256</v>
          </cell>
          <cell r="P44">
            <v>5931</v>
          </cell>
          <cell r="Q44">
            <v>0</v>
          </cell>
          <cell r="R44">
            <v>40187</v>
          </cell>
          <cell r="S44">
            <v>244738</v>
          </cell>
          <cell r="T44">
            <v>0</v>
          </cell>
          <cell r="U44">
            <v>244738</v>
          </cell>
          <cell r="V44">
            <v>164.2</v>
          </cell>
          <cell r="W44">
            <v>0</v>
          </cell>
          <cell r="X44">
            <v>0</v>
          </cell>
          <cell r="Y44">
            <v>0</v>
          </cell>
          <cell r="Z44">
            <v>164.2</v>
          </cell>
          <cell r="AA44">
            <v>0</v>
          </cell>
          <cell r="AB44">
            <v>0</v>
          </cell>
          <cell r="AC44">
            <v>40187</v>
          </cell>
        </row>
        <row r="45">
          <cell r="F45" t="str">
            <v>150CE</v>
          </cell>
          <cell r="G45">
            <v>0</v>
          </cell>
          <cell r="H45">
            <v>0</v>
          </cell>
          <cell r="I45">
            <v>0</v>
          </cell>
          <cell r="J45">
            <v>153.29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17186</v>
          </cell>
          <cell r="P45">
            <v>2976</v>
          </cell>
          <cell r="Q45">
            <v>0</v>
          </cell>
          <cell r="R45">
            <v>20162</v>
          </cell>
          <cell r="S45">
            <v>122782</v>
          </cell>
          <cell r="T45">
            <v>0</v>
          </cell>
          <cell r="U45">
            <v>122782</v>
          </cell>
          <cell r="V45">
            <v>164.21</v>
          </cell>
          <cell r="W45">
            <v>0</v>
          </cell>
          <cell r="X45">
            <v>0</v>
          </cell>
          <cell r="Y45">
            <v>0</v>
          </cell>
          <cell r="Z45">
            <v>164.21</v>
          </cell>
          <cell r="AA45">
            <v>0</v>
          </cell>
          <cell r="AB45">
            <v>0</v>
          </cell>
          <cell r="AC45">
            <v>20162</v>
          </cell>
        </row>
        <row r="46">
          <cell r="F46" t="str">
            <v>150D</v>
          </cell>
          <cell r="G46">
            <v>0</v>
          </cell>
          <cell r="H46">
            <v>0</v>
          </cell>
          <cell r="I46">
            <v>0</v>
          </cell>
          <cell r="J46">
            <v>149.51000000000002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1706</v>
          </cell>
          <cell r="P46">
            <v>303</v>
          </cell>
          <cell r="Q46">
            <v>0</v>
          </cell>
          <cell r="R46">
            <v>2009</v>
          </cell>
          <cell r="S46">
            <v>12521</v>
          </cell>
          <cell r="T46">
            <v>0</v>
          </cell>
          <cell r="U46">
            <v>12521</v>
          </cell>
          <cell r="V46">
            <v>160.44999999999999</v>
          </cell>
          <cell r="W46">
            <v>0</v>
          </cell>
          <cell r="X46">
            <v>0</v>
          </cell>
          <cell r="Y46">
            <v>0</v>
          </cell>
          <cell r="Z46">
            <v>160.44999999999999</v>
          </cell>
          <cell r="AA46">
            <v>0</v>
          </cell>
          <cell r="AB46">
            <v>0</v>
          </cell>
          <cell r="AC46">
            <v>2009</v>
          </cell>
        </row>
        <row r="47">
          <cell r="F47" t="str">
            <v>180B</v>
          </cell>
          <cell r="G47">
            <v>36</v>
          </cell>
          <cell r="H47">
            <v>5</v>
          </cell>
          <cell r="I47">
            <v>-45</v>
          </cell>
          <cell r="J47">
            <v>139.83000000000001</v>
          </cell>
          <cell r="K47">
            <v>-6</v>
          </cell>
          <cell r="L47">
            <v>-6</v>
          </cell>
          <cell r="M47">
            <v>-9</v>
          </cell>
          <cell r="N47">
            <v>-1</v>
          </cell>
          <cell r="O47">
            <v>19633</v>
          </cell>
          <cell r="P47">
            <v>3112</v>
          </cell>
          <cell r="Q47">
            <v>-1</v>
          </cell>
          <cell r="R47">
            <v>22744</v>
          </cell>
          <cell r="S47">
            <v>152825</v>
          </cell>
          <cell r="T47">
            <v>-9</v>
          </cell>
          <cell r="U47">
            <v>152816</v>
          </cell>
          <cell r="V47">
            <v>148.83000000000001</v>
          </cell>
          <cell r="W47">
            <v>566</v>
          </cell>
          <cell r="X47">
            <v>77</v>
          </cell>
          <cell r="Y47">
            <v>-460</v>
          </cell>
          <cell r="Z47">
            <v>148.83000000000001</v>
          </cell>
          <cell r="AA47">
            <v>-68</v>
          </cell>
          <cell r="AB47">
            <v>-68</v>
          </cell>
          <cell r="AC47">
            <v>22753</v>
          </cell>
        </row>
        <row r="48">
          <cell r="F48" t="str">
            <v>180BE</v>
          </cell>
          <cell r="G48">
            <v>0</v>
          </cell>
          <cell r="H48">
            <v>0</v>
          </cell>
          <cell r="I48">
            <v>0</v>
          </cell>
          <cell r="J48">
            <v>139.98999999999998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379</v>
          </cell>
          <cell r="P48">
            <v>60</v>
          </cell>
          <cell r="Q48">
            <v>0</v>
          </cell>
          <cell r="R48">
            <v>439</v>
          </cell>
          <cell r="S48">
            <v>2943</v>
          </cell>
          <cell r="T48">
            <v>0</v>
          </cell>
          <cell r="U48">
            <v>2943</v>
          </cell>
          <cell r="V48">
            <v>149.16999999999999</v>
          </cell>
          <cell r="W48">
            <v>0</v>
          </cell>
          <cell r="X48">
            <v>0</v>
          </cell>
          <cell r="Y48">
            <v>0</v>
          </cell>
          <cell r="Z48">
            <v>149.16999999999999</v>
          </cell>
          <cell r="AA48">
            <v>0</v>
          </cell>
          <cell r="AB48">
            <v>0</v>
          </cell>
          <cell r="AC48">
            <v>439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F51" t="str">
            <v>225B</v>
          </cell>
          <cell r="G51">
            <v>68</v>
          </cell>
          <cell r="H51">
            <v>8</v>
          </cell>
          <cell r="I51">
            <v>-113</v>
          </cell>
          <cell r="J51">
            <v>133.69</v>
          </cell>
          <cell r="K51">
            <v>-15</v>
          </cell>
          <cell r="L51">
            <v>-15</v>
          </cell>
          <cell r="M51">
            <v>-45</v>
          </cell>
          <cell r="N51">
            <v>-7</v>
          </cell>
          <cell r="O51">
            <v>63263</v>
          </cell>
          <cell r="P51">
            <v>8365</v>
          </cell>
          <cell r="Q51">
            <v>-7</v>
          </cell>
          <cell r="R51">
            <v>71621</v>
          </cell>
          <cell r="S51">
            <v>508937</v>
          </cell>
          <cell r="T51">
            <v>-45</v>
          </cell>
          <cell r="U51">
            <v>508892</v>
          </cell>
          <cell r="V51">
            <v>140.74</v>
          </cell>
          <cell r="W51">
            <v>786</v>
          </cell>
          <cell r="X51">
            <v>101</v>
          </cell>
          <cell r="Y51">
            <v>-710</v>
          </cell>
          <cell r="Z51">
            <v>140.74</v>
          </cell>
          <cell r="AA51">
            <v>-100</v>
          </cell>
          <cell r="AB51">
            <v>-100</v>
          </cell>
          <cell r="AC51">
            <v>71622</v>
          </cell>
        </row>
        <row r="52">
          <cell r="F52" t="str">
            <v>225BE</v>
          </cell>
          <cell r="G52">
            <v>0</v>
          </cell>
          <cell r="H52">
            <v>0</v>
          </cell>
          <cell r="I52">
            <v>0</v>
          </cell>
          <cell r="J52">
            <v>133.70000000000002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2063</v>
          </cell>
          <cell r="P52">
            <v>272</v>
          </cell>
          <cell r="Q52">
            <v>0</v>
          </cell>
          <cell r="R52">
            <v>2335</v>
          </cell>
          <cell r="S52">
            <v>16596</v>
          </cell>
          <cell r="T52">
            <v>0</v>
          </cell>
          <cell r="U52">
            <v>16596</v>
          </cell>
          <cell r="V52">
            <v>140.69999999999999</v>
          </cell>
          <cell r="W52">
            <v>0</v>
          </cell>
          <cell r="X52">
            <v>0</v>
          </cell>
          <cell r="Y52">
            <v>0</v>
          </cell>
          <cell r="Z52">
            <v>140.69999999999999</v>
          </cell>
          <cell r="AA52">
            <v>0</v>
          </cell>
          <cell r="AB52">
            <v>0</v>
          </cell>
          <cell r="AC52">
            <v>2335</v>
          </cell>
        </row>
        <row r="53">
          <cell r="F53" t="str">
            <v>225C</v>
          </cell>
          <cell r="G53">
            <v>0</v>
          </cell>
          <cell r="H53">
            <v>0</v>
          </cell>
          <cell r="I53">
            <v>0</v>
          </cell>
          <cell r="J53">
            <v>140.98999999999998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4745</v>
          </cell>
          <cell r="P53">
            <v>594</v>
          </cell>
          <cell r="Q53">
            <v>0</v>
          </cell>
          <cell r="R53">
            <v>5339</v>
          </cell>
          <cell r="S53">
            <v>36067</v>
          </cell>
          <cell r="T53">
            <v>0</v>
          </cell>
          <cell r="U53">
            <v>36067</v>
          </cell>
          <cell r="V53">
            <v>148.03</v>
          </cell>
          <cell r="W53">
            <v>0</v>
          </cell>
          <cell r="X53">
            <v>0</v>
          </cell>
          <cell r="Y53">
            <v>0</v>
          </cell>
          <cell r="Z53">
            <v>148.03</v>
          </cell>
          <cell r="AA53">
            <v>0</v>
          </cell>
          <cell r="AB53">
            <v>0</v>
          </cell>
          <cell r="AC53">
            <v>5339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F55" t="str">
            <v>300B</v>
          </cell>
          <cell r="G55">
            <v>270</v>
          </cell>
          <cell r="H55">
            <v>31</v>
          </cell>
          <cell r="I55">
            <v>-161</v>
          </cell>
          <cell r="J55">
            <v>127.39999999999999</v>
          </cell>
          <cell r="K55">
            <v>-21</v>
          </cell>
          <cell r="L55">
            <v>-21</v>
          </cell>
          <cell r="M55">
            <v>109</v>
          </cell>
          <cell r="N55">
            <v>10</v>
          </cell>
          <cell r="O55">
            <v>76586</v>
          </cell>
          <cell r="P55">
            <v>8003</v>
          </cell>
          <cell r="Q55">
            <v>10</v>
          </cell>
          <cell r="R55">
            <v>84599</v>
          </cell>
          <cell r="S55">
            <v>638468</v>
          </cell>
          <cell r="T55">
            <v>109</v>
          </cell>
          <cell r="U55">
            <v>638577</v>
          </cell>
          <cell r="V55">
            <v>132.47999999999999</v>
          </cell>
          <cell r="W55">
            <v>4163</v>
          </cell>
          <cell r="X55">
            <v>503</v>
          </cell>
          <cell r="Y55">
            <v>-2068</v>
          </cell>
          <cell r="Z55">
            <v>132.47999999999999</v>
          </cell>
          <cell r="AA55">
            <v>-274</v>
          </cell>
          <cell r="AB55">
            <v>-274</v>
          </cell>
          <cell r="AC55">
            <v>84828</v>
          </cell>
        </row>
        <row r="56">
          <cell r="F56" t="str">
            <v>300BE</v>
          </cell>
          <cell r="G56">
            <v>0</v>
          </cell>
          <cell r="H56">
            <v>0</v>
          </cell>
          <cell r="I56">
            <v>0</v>
          </cell>
          <cell r="J56">
            <v>127.61999999999999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65871</v>
          </cell>
          <cell r="P56">
            <v>6869</v>
          </cell>
          <cell r="Q56">
            <v>0</v>
          </cell>
          <cell r="R56">
            <v>72740</v>
          </cell>
          <cell r="S56">
            <v>548099</v>
          </cell>
          <cell r="T56">
            <v>0</v>
          </cell>
          <cell r="U56">
            <v>548099</v>
          </cell>
          <cell r="V56">
            <v>132.71</v>
          </cell>
          <cell r="W56">
            <v>0</v>
          </cell>
          <cell r="X56">
            <v>0</v>
          </cell>
          <cell r="Y56">
            <v>0</v>
          </cell>
          <cell r="Z56">
            <v>132.71</v>
          </cell>
          <cell r="AA56">
            <v>0</v>
          </cell>
          <cell r="AB56">
            <v>0</v>
          </cell>
          <cell r="AC56">
            <v>72740</v>
          </cell>
        </row>
        <row r="57">
          <cell r="F57" t="str">
            <v>300C</v>
          </cell>
          <cell r="G57">
            <v>216</v>
          </cell>
          <cell r="H57">
            <v>26</v>
          </cell>
          <cell r="I57">
            <v>-107</v>
          </cell>
          <cell r="J57">
            <v>133.22</v>
          </cell>
          <cell r="K57">
            <v>-14</v>
          </cell>
          <cell r="L57">
            <v>-14</v>
          </cell>
          <cell r="M57">
            <v>109</v>
          </cell>
          <cell r="N57">
            <v>12</v>
          </cell>
          <cell r="O57">
            <v>5328</v>
          </cell>
          <cell r="P57">
            <v>532</v>
          </cell>
          <cell r="Q57">
            <v>12</v>
          </cell>
          <cell r="R57">
            <v>5872</v>
          </cell>
          <cell r="S57">
            <v>42380</v>
          </cell>
          <cell r="T57">
            <v>109</v>
          </cell>
          <cell r="U57">
            <v>42489</v>
          </cell>
          <cell r="V57">
            <v>138.19999999999999</v>
          </cell>
          <cell r="W57">
            <v>3889</v>
          </cell>
          <cell r="X57">
            <v>492</v>
          </cell>
          <cell r="Y57">
            <v>-1694</v>
          </cell>
          <cell r="Z57">
            <v>138.19999999999999</v>
          </cell>
          <cell r="AA57">
            <v>-234</v>
          </cell>
          <cell r="AB57">
            <v>-234</v>
          </cell>
          <cell r="AC57">
            <v>6130</v>
          </cell>
        </row>
        <row r="58">
          <cell r="F58" t="str">
            <v>300CE</v>
          </cell>
          <cell r="G58">
            <v>0</v>
          </cell>
          <cell r="H58">
            <v>0</v>
          </cell>
          <cell r="I58">
            <v>0</v>
          </cell>
          <cell r="J58">
            <v>134.63999999999999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91020</v>
          </cell>
          <cell r="P58">
            <v>8970</v>
          </cell>
          <cell r="Q58">
            <v>0</v>
          </cell>
          <cell r="R58">
            <v>99990</v>
          </cell>
          <cell r="S58">
            <v>715565</v>
          </cell>
          <cell r="T58">
            <v>0</v>
          </cell>
          <cell r="U58">
            <v>715565</v>
          </cell>
          <cell r="V58">
            <v>139.74</v>
          </cell>
          <cell r="W58">
            <v>0</v>
          </cell>
          <cell r="X58">
            <v>0</v>
          </cell>
          <cell r="Y58">
            <v>0</v>
          </cell>
          <cell r="Z58">
            <v>139.74</v>
          </cell>
          <cell r="AA58">
            <v>0</v>
          </cell>
          <cell r="AB58">
            <v>0</v>
          </cell>
          <cell r="AC58">
            <v>99990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F64" t="str">
            <v>450B</v>
          </cell>
          <cell r="G64">
            <v>149</v>
          </cell>
          <cell r="H64">
            <v>17</v>
          </cell>
          <cell r="I64">
            <v>-160</v>
          </cell>
          <cell r="J64">
            <v>121.37</v>
          </cell>
          <cell r="K64">
            <v>-19</v>
          </cell>
          <cell r="L64">
            <v>-19</v>
          </cell>
          <cell r="M64">
            <v>-11</v>
          </cell>
          <cell r="N64">
            <v>-2</v>
          </cell>
          <cell r="O64">
            <v>128055</v>
          </cell>
          <cell r="P64">
            <v>9503</v>
          </cell>
          <cell r="Q64">
            <v>-2</v>
          </cell>
          <cell r="R64">
            <v>137556</v>
          </cell>
          <cell r="S64">
            <v>1104983</v>
          </cell>
          <cell r="T64">
            <v>-11</v>
          </cell>
          <cell r="U64">
            <v>1104972</v>
          </cell>
          <cell r="V64">
            <v>124.49</v>
          </cell>
          <cell r="W64">
            <v>3130</v>
          </cell>
          <cell r="X64">
            <v>356</v>
          </cell>
          <cell r="Y64">
            <v>-3313</v>
          </cell>
          <cell r="Z64">
            <v>124.49</v>
          </cell>
          <cell r="AA64">
            <v>-412</v>
          </cell>
          <cell r="AB64">
            <v>-412</v>
          </cell>
          <cell r="AC64">
            <v>137500</v>
          </cell>
        </row>
        <row r="65">
          <cell r="F65" t="str">
            <v>450BE</v>
          </cell>
          <cell r="G65">
            <v>0</v>
          </cell>
          <cell r="H65">
            <v>0</v>
          </cell>
          <cell r="I65">
            <v>0</v>
          </cell>
          <cell r="J65">
            <v>121.51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15054</v>
          </cell>
          <cell r="P65">
            <v>1116</v>
          </cell>
          <cell r="Q65">
            <v>0</v>
          </cell>
          <cell r="R65">
            <v>16170</v>
          </cell>
          <cell r="S65">
            <v>129750</v>
          </cell>
          <cell r="T65">
            <v>0</v>
          </cell>
          <cell r="U65">
            <v>129750</v>
          </cell>
          <cell r="V65">
            <v>124.62</v>
          </cell>
          <cell r="W65">
            <v>0</v>
          </cell>
          <cell r="X65">
            <v>0</v>
          </cell>
          <cell r="Y65">
            <v>0</v>
          </cell>
          <cell r="Z65">
            <v>124.62</v>
          </cell>
          <cell r="AA65">
            <v>0</v>
          </cell>
          <cell r="AB65">
            <v>0</v>
          </cell>
          <cell r="AC65">
            <v>16170</v>
          </cell>
        </row>
        <row r="66">
          <cell r="F66" t="str">
            <v>450C</v>
          </cell>
          <cell r="G66">
            <v>14</v>
          </cell>
          <cell r="H66">
            <v>2</v>
          </cell>
          <cell r="I66">
            <v>-54</v>
          </cell>
          <cell r="J66">
            <v>128.51</v>
          </cell>
          <cell r="K66">
            <v>-7</v>
          </cell>
          <cell r="L66">
            <v>-7</v>
          </cell>
          <cell r="M66">
            <v>-40</v>
          </cell>
          <cell r="N66">
            <v>-5</v>
          </cell>
          <cell r="O66">
            <v>44682</v>
          </cell>
          <cell r="P66">
            <v>3120</v>
          </cell>
          <cell r="Q66">
            <v>-5</v>
          </cell>
          <cell r="R66">
            <v>47797</v>
          </cell>
          <cell r="S66">
            <v>363168</v>
          </cell>
          <cell r="T66">
            <v>-40</v>
          </cell>
          <cell r="U66">
            <v>363128</v>
          </cell>
          <cell r="V66">
            <v>131.63</v>
          </cell>
          <cell r="W66">
            <v>104</v>
          </cell>
          <cell r="X66">
            <v>13</v>
          </cell>
          <cell r="Y66">
            <v>-877</v>
          </cell>
          <cell r="Z66">
            <v>131.63</v>
          </cell>
          <cell r="AA66">
            <v>-115</v>
          </cell>
          <cell r="AB66">
            <v>-115</v>
          </cell>
          <cell r="AC66">
            <v>47695</v>
          </cell>
        </row>
        <row r="67">
          <cell r="F67" t="str">
            <v>450CE</v>
          </cell>
          <cell r="G67">
            <v>0</v>
          </cell>
          <cell r="H67">
            <v>0</v>
          </cell>
          <cell r="I67">
            <v>0</v>
          </cell>
          <cell r="J67">
            <v>128.56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4793</v>
          </cell>
          <cell r="P67">
            <v>334</v>
          </cell>
          <cell r="Q67">
            <v>0</v>
          </cell>
          <cell r="R67">
            <v>5127</v>
          </cell>
          <cell r="S67">
            <v>38939</v>
          </cell>
          <cell r="T67">
            <v>0</v>
          </cell>
          <cell r="U67">
            <v>38939</v>
          </cell>
          <cell r="V67">
            <v>131.66999999999999</v>
          </cell>
          <cell r="W67">
            <v>0</v>
          </cell>
          <cell r="X67">
            <v>0</v>
          </cell>
          <cell r="Y67">
            <v>0</v>
          </cell>
          <cell r="Z67">
            <v>131.66999999999999</v>
          </cell>
          <cell r="AA67">
            <v>0</v>
          </cell>
          <cell r="AB67">
            <v>0</v>
          </cell>
          <cell r="AC67">
            <v>5127</v>
          </cell>
        </row>
        <row r="68">
          <cell r="F68" t="str">
            <v>600B</v>
          </cell>
          <cell r="G68">
            <v>135</v>
          </cell>
          <cell r="H68">
            <v>15</v>
          </cell>
          <cell r="I68">
            <v>-108</v>
          </cell>
          <cell r="J68">
            <v>118.32</v>
          </cell>
          <cell r="K68">
            <v>-13</v>
          </cell>
          <cell r="L68">
            <v>-13</v>
          </cell>
          <cell r="M68">
            <v>27</v>
          </cell>
          <cell r="N68">
            <v>2</v>
          </cell>
          <cell r="O68">
            <v>72593</v>
          </cell>
          <cell r="P68">
            <v>4234</v>
          </cell>
          <cell r="Q68">
            <v>2</v>
          </cell>
          <cell r="R68">
            <v>76829</v>
          </cell>
          <cell r="S68">
            <v>637783</v>
          </cell>
          <cell r="T68">
            <v>27</v>
          </cell>
          <cell r="U68">
            <v>637810</v>
          </cell>
          <cell r="V68">
            <v>120.46</v>
          </cell>
          <cell r="W68">
            <v>2456</v>
          </cell>
          <cell r="X68">
            <v>270</v>
          </cell>
          <cell r="Y68">
            <v>-1307</v>
          </cell>
          <cell r="Z68">
            <v>120.46</v>
          </cell>
          <cell r="AA68">
            <v>-157</v>
          </cell>
          <cell r="AB68">
            <v>-157</v>
          </cell>
          <cell r="AC68">
            <v>76942</v>
          </cell>
        </row>
        <row r="69">
          <cell r="F69" t="str">
            <v>600BE</v>
          </cell>
          <cell r="G69">
            <v>0</v>
          </cell>
          <cell r="H69">
            <v>0</v>
          </cell>
          <cell r="I69">
            <v>0</v>
          </cell>
          <cell r="J69">
            <v>118.45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51755</v>
          </cell>
          <cell r="P69">
            <v>3014</v>
          </cell>
          <cell r="Q69">
            <v>0</v>
          </cell>
          <cell r="R69">
            <v>54769</v>
          </cell>
          <cell r="S69">
            <v>454200</v>
          </cell>
          <cell r="T69">
            <v>0</v>
          </cell>
          <cell r="U69">
            <v>454200</v>
          </cell>
          <cell r="V69">
            <v>120.58</v>
          </cell>
          <cell r="W69">
            <v>0</v>
          </cell>
          <cell r="X69">
            <v>0</v>
          </cell>
          <cell r="Y69">
            <v>0</v>
          </cell>
          <cell r="Z69">
            <v>120.58</v>
          </cell>
          <cell r="AA69">
            <v>0</v>
          </cell>
          <cell r="AB69">
            <v>0</v>
          </cell>
          <cell r="AC69">
            <v>54769</v>
          </cell>
        </row>
        <row r="70">
          <cell r="F70" t="str">
            <v>600C</v>
          </cell>
          <cell r="G70">
            <v>27</v>
          </cell>
          <cell r="H70">
            <v>3</v>
          </cell>
          <cell r="I70">
            <v>-24</v>
          </cell>
          <cell r="J70">
            <v>125.42999999999999</v>
          </cell>
          <cell r="K70">
            <v>-3</v>
          </cell>
          <cell r="L70">
            <v>-3</v>
          </cell>
          <cell r="M70">
            <v>3</v>
          </cell>
          <cell r="N70">
            <v>0</v>
          </cell>
          <cell r="O70">
            <v>21022</v>
          </cell>
          <cell r="P70">
            <v>1153</v>
          </cell>
          <cell r="Q70">
            <v>0</v>
          </cell>
          <cell r="R70">
            <v>22175</v>
          </cell>
          <cell r="S70">
            <v>173837</v>
          </cell>
          <cell r="T70">
            <v>3</v>
          </cell>
          <cell r="U70">
            <v>173840</v>
          </cell>
          <cell r="V70">
            <v>127.56</v>
          </cell>
          <cell r="W70">
            <v>492</v>
          </cell>
          <cell r="X70">
            <v>57</v>
          </cell>
          <cell r="Y70">
            <v>-480</v>
          </cell>
          <cell r="Z70">
            <v>127.56</v>
          </cell>
          <cell r="AA70">
            <v>-61</v>
          </cell>
          <cell r="AB70">
            <v>-61</v>
          </cell>
          <cell r="AC70">
            <v>22171</v>
          </cell>
        </row>
        <row r="71">
          <cell r="F71" t="str">
            <v>600CE</v>
          </cell>
          <cell r="G71">
            <v>0</v>
          </cell>
          <cell r="H71">
            <v>0</v>
          </cell>
          <cell r="I71">
            <v>0</v>
          </cell>
          <cell r="J71">
            <v>125.49000000000001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7189</v>
          </cell>
          <cell r="P71">
            <v>393</v>
          </cell>
          <cell r="Q71">
            <v>0</v>
          </cell>
          <cell r="R71">
            <v>7582</v>
          </cell>
          <cell r="S71">
            <v>59414</v>
          </cell>
          <cell r="T71">
            <v>0</v>
          </cell>
          <cell r="U71">
            <v>59414</v>
          </cell>
          <cell r="V71">
            <v>127.61</v>
          </cell>
          <cell r="W71">
            <v>0</v>
          </cell>
          <cell r="X71">
            <v>0</v>
          </cell>
          <cell r="Y71">
            <v>0</v>
          </cell>
          <cell r="Z71">
            <v>127.61</v>
          </cell>
          <cell r="AA71">
            <v>0</v>
          </cell>
          <cell r="AB71">
            <v>0</v>
          </cell>
          <cell r="AC71">
            <v>7582</v>
          </cell>
        </row>
        <row r="72">
          <cell r="F72" t="str">
            <v>700B</v>
          </cell>
          <cell r="G72">
            <v>0</v>
          </cell>
          <cell r="H72">
            <v>0</v>
          </cell>
          <cell r="I72">
            <v>0</v>
          </cell>
          <cell r="J72">
            <v>117.61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542</v>
          </cell>
          <cell r="P72">
            <v>27</v>
          </cell>
          <cell r="Q72">
            <v>0</v>
          </cell>
          <cell r="R72">
            <v>569</v>
          </cell>
          <cell r="S72">
            <v>4770</v>
          </cell>
          <cell r="T72">
            <v>0</v>
          </cell>
          <cell r="U72">
            <v>4770</v>
          </cell>
          <cell r="V72">
            <v>119.29</v>
          </cell>
          <cell r="W72">
            <v>0</v>
          </cell>
          <cell r="X72">
            <v>0</v>
          </cell>
          <cell r="Y72">
            <v>0</v>
          </cell>
          <cell r="Z72">
            <v>119.29</v>
          </cell>
          <cell r="AA72">
            <v>0</v>
          </cell>
          <cell r="AB72">
            <v>0</v>
          </cell>
          <cell r="AC72">
            <v>569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F79" t="str">
            <v>130B</v>
          </cell>
          <cell r="G79">
            <v>0</v>
          </cell>
          <cell r="H79">
            <v>0</v>
          </cell>
          <cell r="I79">
            <v>-27</v>
          </cell>
          <cell r="J79">
            <v>171.08</v>
          </cell>
          <cell r="K79">
            <v>-5</v>
          </cell>
          <cell r="L79">
            <v>-5</v>
          </cell>
          <cell r="M79">
            <v>-27</v>
          </cell>
          <cell r="N79">
            <v>-5</v>
          </cell>
          <cell r="O79">
            <v>8227</v>
          </cell>
          <cell r="P79">
            <v>1177</v>
          </cell>
          <cell r="Q79">
            <v>-5</v>
          </cell>
          <cell r="R79">
            <v>9399</v>
          </cell>
          <cell r="S79">
            <v>52743</v>
          </cell>
          <cell r="T79">
            <v>-27</v>
          </cell>
          <cell r="U79">
            <v>52716</v>
          </cell>
          <cell r="V79">
            <v>178.3</v>
          </cell>
          <cell r="W79">
            <v>0</v>
          </cell>
          <cell r="X79">
            <v>0</v>
          </cell>
          <cell r="Y79">
            <v>-163</v>
          </cell>
          <cell r="Z79">
            <v>178.3</v>
          </cell>
          <cell r="AA79">
            <v>-29</v>
          </cell>
          <cell r="AB79">
            <v>-29</v>
          </cell>
          <cell r="AC79">
            <v>9370</v>
          </cell>
        </row>
        <row r="80">
          <cell r="F80" t="str">
            <v>78B</v>
          </cell>
          <cell r="G80">
            <v>0</v>
          </cell>
          <cell r="H80">
            <v>0</v>
          </cell>
          <cell r="I80">
            <v>0</v>
          </cell>
          <cell r="J80">
            <v>180.26999999999998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1435</v>
          </cell>
          <cell r="P80">
            <v>423</v>
          </cell>
          <cell r="Q80">
            <v>0</v>
          </cell>
          <cell r="R80">
            <v>1858</v>
          </cell>
          <cell r="S80">
            <v>9192</v>
          </cell>
          <cell r="T80">
            <v>0</v>
          </cell>
          <cell r="U80">
            <v>9192</v>
          </cell>
          <cell r="V80">
            <v>202.13</v>
          </cell>
          <cell r="W80">
            <v>0</v>
          </cell>
          <cell r="X80">
            <v>0</v>
          </cell>
          <cell r="Y80">
            <v>0</v>
          </cell>
          <cell r="Z80">
            <v>202.13</v>
          </cell>
          <cell r="AA80">
            <v>0</v>
          </cell>
          <cell r="AB80">
            <v>0</v>
          </cell>
          <cell r="AC80">
            <v>1858</v>
          </cell>
        </row>
        <row r="81">
          <cell r="F81" t="str">
            <v>50B</v>
          </cell>
          <cell r="G81">
            <v>0</v>
          </cell>
          <cell r="H81">
            <v>0</v>
          </cell>
          <cell r="I81">
            <v>0</v>
          </cell>
          <cell r="J81">
            <v>220.4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1512</v>
          </cell>
          <cell r="P81">
            <v>585</v>
          </cell>
          <cell r="Q81">
            <v>0</v>
          </cell>
          <cell r="R81">
            <v>2097</v>
          </cell>
          <cell r="S81">
            <v>8235</v>
          </cell>
          <cell r="T81">
            <v>0</v>
          </cell>
          <cell r="U81">
            <v>8235</v>
          </cell>
          <cell r="V81">
            <v>254.64</v>
          </cell>
          <cell r="W81">
            <v>0</v>
          </cell>
          <cell r="X81">
            <v>0</v>
          </cell>
          <cell r="Y81">
            <v>0</v>
          </cell>
          <cell r="Z81">
            <v>254.64</v>
          </cell>
          <cell r="AA81">
            <v>0</v>
          </cell>
          <cell r="AB81">
            <v>0</v>
          </cell>
          <cell r="AC81">
            <v>2097</v>
          </cell>
        </row>
        <row r="82">
          <cell r="F82" t="str">
            <v>180C</v>
          </cell>
          <cell r="G82">
            <v>0</v>
          </cell>
          <cell r="H82">
            <v>0</v>
          </cell>
          <cell r="I82">
            <v>-34</v>
          </cell>
          <cell r="J82">
            <v>146.86000000000001</v>
          </cell>
          <cell r="K82">
            <v>-5</v>
          </cell>
          <cell r="L82">
            <v>-5</v>
          </cell>
          <cell r="M82">
            <v>-34</v>
          </cell>
          <cell r="N82">
            <v>-5</v>
          </cell>
          <cell r="O82">
            <v>1870</v>
          </cell>
          <cell r="P82">
            <v>278</v>
          </cell>
          <cell r="Q82">
            <v>-5</v>
          </cell>
          <cell r="R82">
            <v>2143</v>
          </cell>
          <cell r="S82">
            <v>13797</v>
          </cell>
          <cell r="T82">
            <v>-34</v>
          </cell>
          <cell r="U82">
            <v>13763</v>
          </cell>
          <cell r="V82">
            <v>155.71</v>
          </cell>
          <cell r="W82">
            <v>0</v>
          </cell>
          <cell r="X82">
            <v>0</v>
          </cell>
          <cell r="Y82">
            <v>-586</v>
          </cell>
          <cell r="Z82">
            <v>155.71</v>
          </cell>
          <cell r="AA82">
            <v>-91</v>
          </cell>
          <cell r="AB82">
            <v>-91</v>
          </cell>
          <cell r="AC82">
            <v>2052</v>
          </cell>
        </row>
        <row r="83">
          <cell r="F83" t="str">
            <v>35B</v>
          </cell>
          <cell r="G83">
            <v>0</v>
          </cell>
          <cell r="H83">
            <v>0</v>
          </cell>
          <cell r="I83">
            <v>0</v>
          </cell>
          <cell r="J83">
            <v>269.52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117</v>
          </cell>
          <cell r="P83">
            <v>54</v>
          </cell>
          <cell r="Q83">
            <v>0</v>
          </cell>
          <cell r="R83">
            <v>171</v>
          </cell>
          <cell r="S83">
            <v>538</v>
          </cell>
          <cell r="T83">
            <v>0</v>
          </cell>
          <cell r="U83">
            <v>538</v>
          </cell>
          <cell r="V83">
            <v>317.83999999999997</v>
          </cell>
          <cell r="W83">
            <v>0</v>
          </cell>
          <cell r="X83">
            <v>0</v>
          </cell>
          <cell r="Y83">
            <v>0</v>
          </cell>
          <cell r="Z83">
            <v>317.83999999999997</v>
          </cell>
          <cell r="AA83">
            <v>0</v>
          </cell>
          <cell r="AB83">
            <v>0</v>
          </cell>
          <cell r="AC83">
            <v>171</v>
          </cell>
        </row>
        <row r="84">
          <cell r="F84" t="str">
            <v>30B</v>
          </cell>
          <cell r="G84">
            <v>0</v>
          </cell>
          <cell r="H84">
            <v>0</v>
          </cell>
          <cell r="I84">
            <v>0</v>
          </cell>
          <cell r="J84">
            <v>297.01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1027</v>
          </cell>
          <cell r="P84">
            <v>519</v>
          </cell>
          <cell r="Q84">
            <v>0</v>
          </cell>
          <cell r="R84">
            <v>1546</v>
          </cell>
          <cell r="S84">
            <v>4360</v>
          </cell>
          <cell r="T84">
            <v>0</v>
          </cell>
          <cell r="U84">
            <v>4360</v>
          </cell>
          <cell r="V84">
            <v>354.59</v>
          </cell>
          <cell r="W84">
            <v>0</v>
          </cell>
          <cell r="X84">
            <v>0</v>
          </cell>
          <cell r="Y84">
            <v>0</v>
          </cell>
          <cell r="Z84">
            <v>354.59</v>
          </cell>
          <cell r="AA84">
            <v>0</v>
          </cell>
          <cell r="AB84">
            <v>0</v>
          </cell>
          <cell r="AC84">
            <v>1546</v>
          </cell>
        </row>
        <row r="85">
          <cell r="F85" t="str">
            <v>150DE</v>
          </cell>
          <cell r="G85">
            <v>0</v>
          </cell>
          <cell r="H85">
            <v>0</v>
          </cell>
          <cell r="I85">
            <v>0</v>
          </cell>
          <cell r="J85">
            <v>149.96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1461</v>
          </cell>
          <cell r="P85">
            <v>259</v>
          </cell>
          <cell r="Q85">
            <v>0</v>
          </cell>
          <cell r="R85">
            <v>1720</v>
          </cell>
          <cell r="S85">
            <v>10696</v>
          </cell>
          <cell r="T85">
            <v>0</v>
          </cell>
          <cell r="U85">
            <v>10696</v>
          </cell>
          <cell r="V85">
            <v>160.81</v>
          </cell>
          <cell r="W85">
            <v>0</v>
          </cell>
          <cell r="X85">
            <v>0</v>
          </cell>
          <cell r="Y85">
            <v>0</v>
          </cell>
          <cell r="Z85">
            <v>160.81</v>
          </cell>
          <cell r="AA85">
            <v>0</v>
          </cell>
          <cell r="AB85">
            <v>0</v>
          </cell>
          <cell r="AC85">
            <v>1720</v>
          </cell>
        </row>
        <row r="93">
          <cell r="F93" t="str">
            <v>151-1500 (A)L</v>
          </cell>
          <cell r="G93">
            <v>915</v>
          </cell>
          <cell r="H93">
            <v>107</v>
          </cell>
          <cell r="I93">
            <v>-806</v>
          </cell>
          <cell r="J93">
            <v>1433.23</v>
          </cell>
          <cell r="K93">
            <v>-103</v>
          </cell>
          <cell r="L93">
            <v>-103</v>
          </cell>
          <cell r="M93">
            <v>109</v>
          </cell>
          <cell r="N93">
            <v>4</v>
          </cell>
          <cell r="O93">
            <v>438319</v>
          </cell>
          <cell r="P93">
            <v>38921</v>
          </cell>
          <cell r="Q93">
            <v>4</v>
          </cell>
          <cell r="R93">
            <v>477244</v>
          </cell>
          <cell r="S93">
            <v>3677015</v>
          </cell>
          <cell r="T93">
            <v>109</v>
          </cell>
          <cell r="U93">
            <v>3677124</v>
          </cell>
          <cell r="V93">
            <v>1487.4199999999998</v>
          </cell>
          <cell r="W93">
            <v>15586</v>
          </cell>
          <cell r="X93">
            <v>1869</v>
          </cell>
          <cell r="Y93">
            <v>-11495</v>
          </cell>
          <cell r="Z93">
            <v>1487.4199999999998</v>
          </cell>
          <cell r="AA93">
            <v>-1512</v>
          </cell>
          <cell r="AB93">
            <v>-1512</v>
          </cell>
          <cell r="AC93">
            <v>477601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</row>
        <row r="94">
          <cell r="F94" t="str">
            <v>151-1500 (A)E</v>
          </cell>
          <cell r="G94">
            <v>0</v>
          </cell>
          <cell r="H94">
            <v>0</v>
          </cell>
          <cell r="I94">
            <v>0</v>
          </cell>
          <cell r="J94">
            <v>1029.96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238124</v>
          </cell>
          <cell r="P94">
            <v>21028</v>
          </cell>
          <cell r="Q94">
            <v>0</v>
          </cell>
          <cell r="R94">
            <v>259152</v>
          </cell>
          <cell r="S94">
            <v>1965506</v>
          </cell>
          <cell r="T94">
            <v>0</v>
          </cell>
          <cell r="U94">
            <v>1965506</v>
          </cell>
          <cell r="V94">
            <v>1066.8</v>
          </cell>
          <cell r="W94">
            <v>0</v>
          </cell>
          <cell r="X94">
            <v>0</v>
          </cell>
          <cell r="Y94">
            <v>0</v>
          </cell>
          <cell r="Z94">
            <v>1066.8</v>
          </cell>
          <cell r="AA94">
            <v>0</v>
          </cell>
          <cell r="AB94">
            <v>0</v>
          </cell>
          <cell r="AC94">
            <v>259152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</row>
        <row r="95">
          <cell r="F95" t="str">
            <v>151-1500 (A) (L+E)</v>
          </cell>
          <cell r="G95">
            <v>915</v>
          </cell>
          <cell r="H95">
            <v>107</v>
          </cell>
          <cell r="I95">
            <v>-806</v>
          </cell>
          <cell r="J95">
            <v>2463.1899999999996</v>
          </cell>
          <cell r="K95">
            <v>-103</v>
          </cell>
          <cell r="L95">
            <v>-103</v>
          </cell>
          <cell r="M95">
            <v>109</v>
          </cell>
          <cell r="N95">
            <v>4</v>
          </cell>
          <cell r="O95">
            <v>676443</v>
          </cell>
          <cell r="P95">
            <v>59949</v>
          </cell>
          <cell r="Q95">
            <v>4</v>
          </cell>
          <cell r="R95">
            <v>736396</v>
          </cell>
          <cell r="S95">
            <v>5642521</v>
          </cell>
          <cell r="T95">
            <v>109</v>
          </cell>
          <cell r="U95">
            <v>5642630</v>
          </cell>
          <cell r="V95">
            <v>2554.2200000000003</v>
          </cell>
          <cell r="W95">
            <v>15586</v>
          </cell>
          <cell r="X95">
            <v>1869</v>
          </cell>
          <cell r="Y95">
            <v>-11495</v>
          </cell>
          <cell r="Z95">
            <v>2554.2200000000003</v>
          </cell>
          <cell r="AA95">
            <v>-1512</v>
          </cell>
          <cell r="AB95">
            <v>-1512</v>
          </cell>
          <cell r="AC95">
            <v>736753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</row>
      </sheetData>
      <sheetData sheetId="19">
        <row r="15">
          <cell r="F15" t="str">
            <v>Linked Info</v>
          </cell>
        </row>
        <row r="16">
          <cell r="F16">
            <v>39559.766084953706</v>
          </cell>
          <cell r="G16" t="str">
            <v>Input cost</v>
          </cell>
          <cell r="H16" t="str">
            <v>Input</v>
          </cell>
          <cell r="I16" t="str">
            <v>RS/kg</v>
          </cell>
          <cell r="J16" t="str">
            <v>Opg .</v>
          </cell>
          <cell r="K16" t="str">
            <v>Opg .</v>
          </cell>
          <cell r="L16" t="str">
            <v>Clg .</v>
          </cell>
          <cell r="M16" t="str">
            <v>cakes</v>
          </cell>
          <cell r="N16" t="str">
            <v>Clg .</v>
          </cell>
          <cell r="O16" t="str">
            <v>Clg .</v>
          </cell>
          <cell r="P16" t="str">
            <v>totalcost</v>
          </cell>
          <cell r="Q16" t="str">
            <v>totalcost</v>
          </cell>
          <cell r="R16" t="str">
            <v>Total input</v>
          </cell>
          <cell r="S16" t="str">
            <v>St. Adj.</v>
          </cell>
          <cell r="T16" t="str">
            <v>COST OF</v>
          </cell>
          <cell r="U16" t="str">
            <v>sub-total</v>
          </cell>
          <cell r="V16" t="str">
            <v>opg finish</v>
          </cell>
          <cell r="W16" t="str">
            <v xml:space="preserve"> opg wind. </v>
          </cell>
          <cell r="X16" t="str">
            <v xml:space="preserve">opg winding </v>
          </cell>
          <cell r="Y16" t="str">
            <v>clg finish</v>
          </cell>
          <cell r="Z16" t="str">
            <v>clg winding</v>
          </cell>
          <cell r="AA16" t="str">
            <v>clg winding</v>
          </cell>
          <cell r="AB16" t="str">
            <v>TOTAL</v>
          </cell>
          <cell r="AC16" t="str">
            <v>opg winding st.</v>
          </cell>
          <cell r="AD16" t="str">
            <v>clg winding</v>
          </cell>
          <cell r="AE16" t="str">
            <v>Total cost</v>
          </cell>
        </row>
        <row r="17">
          <cell r="F17" t="str">
            <v>2003-04</v>
          </cell>
          <cell r="G17" t="str">
            <v>for cakes</v>
          </cell>
          <cell r="H17" t="str">
            <v>Cakes</v>
          </cell>
          <cell r="J17" t="str">
            <v xml:space="preserve">Winding  </v>
          </cell>
          <cell r="K17" t="str">
            <v xml:space="preserve">Winding  </v>
          </cell>
          <cell r="L17" t="str">
            <v xml:space="preserve">Winding  </v>
          </cell>
          <cell r="M17" t="str">
            <v xml:space="preserve">winding </v>
          </cell>
          <cell r="N17" t="str">
            <v xml:space="preserve">Winding  </v>
          </cell>
          <cell r="O17" t="str">
            <v xml:space="preserve">Winding  </v>
          </cell>
          <cell r="P17" t="str">
            <v>upto coning</v>
          </cell>
          <cell r="Q17" t="str">
            <v>upto coning</v>
          </cell>
          <cell r="R17" t="str">
            <v>cns+cks</v>
          </cell>
          <cell r="S17" t="str">
            <v>coning</v>
          </cell>
          <cell r="T17" t="str">
            <v>CONNING</v>
          </cell>
          <cell r="V17" t="str">
            <v>coning</v>
          </cell>
          <cell r="W17" t="str">
            <v>Stock</v>
          </cell>
          <cell r="X17" t="str">
            <v>Stock</v>
          </cell>
          <cell r="Y17" t="str">
            <v>coning</v>
          </cell>
          <cell r="Z17" t="str">
            <v>cakes</v>
          </cell>
          <cell r="AA17" t="str">
            <v>CNS+CKS</v>
          </cell>
          <cell r="AB17" t="str">
            <v>COST TRF.</v>
          </cell>
          <cell r="AC17" t="str">
            <v>CNS+CKS</v>
          </cell>
          <cell r="AD17" t="str">
            <v>CNS+CKS</v>
          </cell>
          <cell r="AE17" t="str">
            <v>upto coning</v>
          </cell>
        </row>
        <row r="18">
          <cell r="F18" t="str">
            <v>DENIERS :</v>
          </cell>
          <cell r="G18" t="str">
            <v>only</v>
          </cell>
          <cell r="J18" t="str">
            <v>Stock</v>
          </cell>
          <cell r="K18" t="str">
            <v>Stock</v>
          </cell>
          <cell r="L18" t="str">
            <v>Stock</v>
          </cell>
          <cell r="M18" t="str">
            <v>St. Val.</v>
          </cell>
          <cell r="N18" t="str">
            <v>Stock</v>
          </cell>
          <cell r="O18" t="str">
            <v>Stock</v>
          </cell>
          <cell r="P18" t="str">
            <v>trf to Pkg</v>
          </cell>
          <cell r="Q18" t="str">
            <v>trf to Pkg</v>
          </cell>
          <cell r="R18" t="str">
            <v>from-prof-A</v>
          </cell>
          <cell r="S18" t="str">
            <v>process</v>
          </cell>
          <cell r="T18" t="str">
            <v>BEF. WIP.</v>
          </cell>
          <cell r="V18" t="str">
            <v>Cones</v>
          </cell>
          <cell r="W18" t="str">
            <v>cakes</v>
          </cell>
          <cell r="X18" t="str">
            <v>CNS+CKS</v>
          </cell>
          <cell r="Y18" t="str">
            <v>Cones</v>
          </cell>
          <cell r="AB18" t="str">
            <v>TO PKG.</v>
          </cell>
          <cell r="AE18" t="str">
            <v>trf to Pkg</v>
          </cell>
        </row>
        <row r="19">
          <cell r="J19" t="str">
            <v>Cakes</v>
          </cell>
          <cell r="K19" t="str">
            <v>Cakes</v>
          </cell>
          <cell r="L19" t="str">
            <v>Cakes</v>
          </cell>
          <cell r="M19" t="str">
            <v>RATE</v>
          </cell>
          <cell r="N19" t="str">
            <v>Cakes</v>
          </cell>
          <cell r="O19" t="str">
            <v>Cakes</v>
          </cell>
          <cell r="P19" t="str">
            <v>Cakes</v>
          </cell>
          <cell r="Q19" t="str">
            <v>Cones</v>
          </cell>
          <cell r="R19" t="str">
            <v>amount</v>
          </cell>
          <cell r="T19" t="str">
            <v>ADJ.</v>
          </cell>
          <cell r="AB19" t="str">
            <v>CNS+CKS</v>
          </cell>
          <cell r="AE19" t="str">
            <v>Cakes</v>
          </cell>
        </row>
        <row r="20">
          <cell r="H20" t="str">
            <v>Kg.</v>
          </cell>
          <cell r="J20" t="str">
            <v>Kg.</v>
          </cell>
          <cell r="K20" t="str">
            <v>Amt.</v>
          </cell>
          <cell r="L20" t="str">
            <v>Kg.</v>
          </cell>
          <cell r="M20" t="str">
            <v>RS/KG</v>
          </cell>
          <cell r="N20" t="str">
            <v>Amt.</v>
          </cell>
          <cell r="O20" t="str">
            <v>Amt.</v>
          </cell>
          <cell r="S20" t="str">
            <v>Amt.</v>
          </cell>
          <cell r="T20" t="str">
            <v>RS.</v>
          </cell>
          <cell r="V20" t="str">
            <v>Amt.</v>
          </cell>
          <cell r="W20" t="str">
            <v>Amt.</v>
          </cell>
          <cell r="X20" t="str">
            <v>Amt.</v>
          </cell>
          <cell r="Y20" t="str">
            <v>Amt.</v>
          </cell>
          <cell r="Z20" t="str">
            <v>Amt.</v>
          </cell>
          <cell r="AA20" t="str">
            <v>amt.</v>
          </cell>
          <cell r="AC20" t="str">
            <v>Amt.</v>
          </cell>
          <cell r="AD20" t="str">
            <v>Amt.</v>
          </cell>
        </row>
        <row r="21">
          <cell r="F21" t="str">
            <v>Rounding Off</v>
          </cell>
          <cell r="G21">
            <v>-267692</v>
          </cell>
          <cell r="H21">
            <v>-2004543</v>
          </cell>
          <cell r="I21">
            <v>-3.7047773490162927</v>
          </cell>
          <cell r="J21">
            <v>-4259</v>
          </cell>
          <cell r="K21">
            <v>-520</v>
          </cell>
          <cell r="L21">
            <v>4408</v>
          </cell>
          <cell r="M21">
            <v>-3.7047773490162927</v>
          </cell>
          <cell r="N21">
            <v>585</v>
          </cell>
          <cell r="O21">
            <v>585</v>
          </cell>
          <cell r="P21">
            <v>-267627</v>
          </cell>
          <cell r="Q21">
            <v>-2207800</v>
          </cell>
          <cell r="R21">
            <v>-2207800</v>
          </cell>
          <cell r="S21">
            <v>33</v>
          </cell>
          <cell r="T21">
            <v>-321031</v>
          </cell>
          <cell r="U21">
            <v>-2528798</v>
          </cell>
          <cell r="V21">
            <v>-6336</v>
          </cell>
          <cell r="W21">
            <v>-520</v>
          </cell>
          <cell r="X21">
            <v>-6856</v>
          </cell>
          <cell r="Y21">
            <v>4681</v>
          </cell>
          <cell r="Z21">
            <v>585</v>
          </cell>
          <cell r="AA21">
            <v>5266</v>
          </cell>
          <cell r="AB21">
            <v>-2530388</v>
          </cell>
          <cell r="AC21">
            <v>0</v>
          </cell>
          <cell r="AD21">
            <v>0</v>
          </cell>
          <cell r="AE21">
            <v>0</v>
          </cell>
        </row>
        <row r="22">
          <cell r="F22" t="str">
            <v>Total</v>
          </cell>
          <cell r="G22">
            <v>267692</v>
          </cell>
          <cell r="H22">
            <v>2004543</v>
          </cell>
          <cell r="I22">
            <v>3.7047773490162927</v>
          </cell>
          <cell r="J22">
            <v>4259</v>
          </cell>
          <cell r="K22">
            <v>520</v>
          </cell>
          <cell r="L22">
            <v>-4408</v>
          </cell>
          <cell r="M22">
            <v>3.7047773490162927</v>
          </cell>
          <cell r="N22">
            <v>-585</v>
          </cell>
          <cell r="O22">
            <v>-585</v>
          </cell>
          <cell r="P22">
            <v>267627</v>
          </cell>
          <cell r="Q22">
            <v>2207800</v>
          </cell>
          <cell r="R22">
            <v>2207800</v>
          </cell>
          <cell r="S22">
            <v>-33</v>
          </cell>
          <cell r="T22">
            <v>321031</v>
          </cell>
          <cell r="U22">
            <v>2528798</v>
          </cell>
          <cell r="V22">
            <v>6336</v>
          </cell>
          <cell r="W22">
            <v>520</v>
          </cell>
          <cell r="X22">
            <v>6856</v>
          </cell>
          <cell r="Y22">
            <v>-4681</v>
          </cell>
          <cell r="Z22">
            <v>-585</v>
          </cell>
          <cell r="AA22">
            <v>-5266</v>
          </cell>
          <cell r="AB22">
            <v>2530388</v>
          </cell>
          <cell r="AC22">
            <v>0</v>
          </cell>
          <cell r="AD22">
            <v>0</v>
          </cell>
          <cell r="AE22">
            <v>0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267692</v>
          </cell>
          <cell r="H24">
            <v>2004543</v>
          </cell>
          <cell r="I24">
            <v>3.7047773490162927</v>
          </cell>
          <cell r="J24">
            <v>4259</v>
          </cell>
          <cell r="K24">
            <v>520</v>
          </cell>
          <cell r="L24">
            <v>-4408</v>
          </cell>
          <cell r="M24">
            <v>3.7047773490162927</v>
          </cell>
          <cell r="N24">
            <v>-585</v>
          </cell>
          <cell r="O24">
            <v>-585</v>
          </cell>
          <cell r="P24">
            <v>267627</v>
          </cell>
          <cell r="Q24">
            <v>2207800</v>
          </cell>
          <cell r="R24">
            <v>2207800</v>
          </cell>
          <cell r="S24">
            <v>-33</v>
          </cell>
          <cell r="T24">
            <v>321031</v>
          </cell>
          <cell r="U24">
            <v>2528798</v>
          </cell>
          <cell r="V24">
            <v>6336</v>
          </cell>
          <cell r="W24">
            <v>520</v>
          </cell>
          <cell r="X24">
            <v>6856</v>
          </cell>
          <cell r="Y24">
            <v>-4681</v>
          </cell>
          <cell r="Z24">
            <v>-585</v>
          </cell>
          <cell r="AA24">
            <v>-5266</v>
          </cell>
          <cell r="AB24">
            <v>2530388</v>
          </cell>
          <cell r="AC24">
            <v>0</v>
          </cell>
          <cell r="AD24">
            <v>0</v>
          </cell>
          <cell r="AE24">
            <v>0</v>
          </cell>
        </row>
        <row r="25">
          <cell r="F25" t="str">
            <v>G.TOTAL(L)</v>
          </cell>
          <cell r="G25">
            <v>267692</v>
          </cell>
          <cell r="H25">
            <v>2004543</v>
          </cell>
          <cell r="I25">
            <v>3.7047773490162927</v>
          </cell>
          <cell r="J25">
            <v>4259</v>
          </cell>
          <cell r="K25">
            <v>520</v>
          </cell>
          <cell r="L25">
            <v>-4408</v>
          </cell>
          <cell r="M25">
            <v>3.7047773490162927</v>
          </cell>
          <cell r="N25">
            <v>-585</v>
          </cell>
          <cell r="O25">
            <v>-585</v>
          </cell>
          <cell r="P25">
            <v>267627</v>
          </cell>
          <cell r="Q25">
            <v>1834788</v>
          </cell>
          <cell r="R25">
            <v>1834788</v>
          </cell>
          <cell r="S25">
            <v>-33</v>
          </cell>
          <cell r="T25">
            <v>281990</v>
          </cell>
          <cell r="U25">
            <v>2116745</v>
          </cell>
          <cell r="V25">
            <v>6336</v>
          </cell>
          <cell r="W25">
            <v>520</v>
          </cell>
          <cell r="X25">
            <v>6856</v>
          </cell>
          <cell r="Y25">
            <v>-4681</v>
          </cell>
          <cell r="Z25">
            <v>-585</v>
          </cell>
          <cell r="AA25">
            <v>-5266</v>
          </cell>
          <cell r="AB25">
            <v>2118335</v>
          </cell>
          <cell r="AC25">
            <v>0</v>
          </cell>
          <cell r="AD25">
            <v>0</v>
          </cell>
          <cell r="AE25">
            <v>0</v>
          </cell>
        </row>
        <row r="26">
          <cell r="F26" t="str">
            <v>G.TOTAL(E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373012</v>
          </cell>
          <cell r="R26">
            <v>373012</v>
          </cell>
          <cell r="S26">
            <v>0</v>
          </cell>
          <cell r="T26">
            <v>39041</v>
          </cell>
          <cell r="U26">
            <v>412053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412053</v>
          </cell>
          <cell r="AC26">
            <v>0</v>
          </cell>
          <cell r="AD26">
            <v>0</v>
          </cell>
          <cell r="AE26">
            <v>0</v>
          </cell>
        </row>
        <row r="28">
          <cell r="F28" t="str">
            <v>40B</v>
          </cell>
          <cell r="G28">
            <v>2334</v>
          </cell>
          <cell r="H28">
            <v>11800</v>
          </cell>
          <cell r="I28">
            <v>0.19779661016949152</v>
          </cell>
          <cell r="J28">
            <v>0</v>
          </cell>
          <cell r="K28">
            <v>0</v>
          </cell>
          <cell r="L28">
            <v>-42</v>
          </cell>
          <cell r="M28">
            <v>0.19779661016949152</v>
          </cell>
          <cell r="N28">
            <v>-8</v>
          </cell>
          <cell r="O28">
            <v>-8</v>
          </cell>
          <cell r="P28">
            <v>2326</v>
          </cell>
          <cell r="Q28">
            <v>16700</v>
          </cell>
          <cell r="R28">
            <v>16700</v>
          </cell>
          <cell r="S28">
            <v>-11</v>
          </cell>
          <cell r="T28">
            <v>5138</v>
          </cell>
          <cell r="U28">
            <v>21827</v>
          </cell>
          <cell r="V28">
            <v>25</v>
          </cell>
          <cell r="W28">
            <v>0</v>
          </cell>
          <cell r="X28">
            <v>25</v>
          </cell>
          <cell r="Y28">
            <v>-49</v>
          </cell>
          <cell r="Z28">
            <v>-8</v>
          </cell>
          <cell r="AA28">
            <v>-57</v>
          </cell>
          <cell r="AB28">
            <v>21795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 t="str">
            <v>75B</v>
          </cell>
          <cell r="G30">
            <v>5958</v>
          </cell>
          <cell r="H30">
            <v>38564</v>
          </cell>
          <cell r="I30">
            <v>0.154496421533036</v>
          </cell>
          <cell r="J30">
            <v>168</v>
          </cell>
          <cell r="K30">
            <v>24</v>
          </cell>
          <cell r="L30">
            <v>-190</v>
          </cell>
          <cell r="M30">
            <v>0.154496421533036</v>
          </cell>
          <cell r="N30">
            <v>-29</v>
          </cell>
          <cell r="O30">
            <v>-29</v>
          </cell>
          <cell r="P30">
            <v>5953</v>
          </cell>
          <cell r="Q30">
            <v>74465</v>
          </cell>
          <cell r="R30">
            <v>74465</v>
          </cell>
          <cell r="S30">
            <v>-7</v>
          </cell>
          <cell r="T30">
            <v>17381</v>
          </cell>
          <cell r="U30">
            <v>91839</v>
          </cell>
          <cell r="V30">
            <v>270</v>
          </cell>
          <cell r="W30">
            <v>24</v>
          </cell>
          <cell r="X30">
            <v>294</v>
          </cell>
          <cell r="Y30">
            <v>-271</v>
          </cell>
          <cell r="Z30">
            <v>-29</v>
          </cell>
          <cell r="AA30">
            <v>-300</v>
          </cell>
          <cell r="AB30">
            <v>91833</v>
          </cell>
        </row>
        <row r="31">
          <cell r="F31" t="str">
            <v>75BE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3656</v>
          </cell>
          <cell r="R31">
            <v>3656</v>
          </cell>
          <cell r="S31">
            <v>0</v>
          </cell>
          <cell r="T31">
            <v>852</v>
          </cell>
          <cell r="U31">
            <v>4508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4508</v>
          </cell>
        </row>
        <row r="32">
          <cell r="F32" t="str">
            <v>75C</v>
          </cell>
          <cell r="G32">
            <v>218</v>
          </cell>
          <cell r="H32">
            <v>1350</v>
          </cell>
          <cell r="I32">
            <v>0.16148148148148148</v>
          </cell>
          <cell r="J32">
            <v>98</v>
          </cell>
          <cell r="K32">
            <v>14</v>
          </cell>
          <cell r="L32">
            <v>0</v>
          </cell>
          <cell r="M32">
            <v>0.16148148148148148</v>
          </cell>
          <cell r="N32">
            <v>0</v>
          </cell>
          <cell r="O32">
            <v>0</v>
          </cell>
          <cell r="P32">
            <v>232</v>
          </cell>
          <cell r="Q32">
            <v>2004</v>
          </cell>
          <cell r="R32">
            <v>2004</v>
          </cell>
          <cell r="S32">
            <v>7</v>
          </cell>
          <cell r="T32">
            <v>432</v>
          </cell>
          <cell r="U32">
            <v>2443</v>
          </cell>
          <cell r="V32">
            <v>94</v>
          </cell>
          <cell r="W32">
            <v>14</v>
          </cell>
          <cell r="X32">
            <v>108</v>
          </cell>
          <cell r="Y32">
            <v>0</v>
          </cell>
          <cell r="Z32">
            <v>0</v>
          </cell>
          <cell r="AA32">
            <v>0</v>
          </cell>
          <cell r="AB32">
            <v>2551</v>
          </cell>
        </row>
        <row r="33">
          <cell r="F33" t="str">
            <v>100B</v>
          </cell>
          <cell r="G33">
            <v>19221</v>
          </cell>
          <cell r="H33">
            <v>135095</v>
          </cell>
          <cell r="I33">
            <v>0.14227765646396981</v>
          </cell>
          <cell r="J33">
            <v>630</v>
          </cell>
          <cell r="K33">
            <v>82</v>
          </cell>
          <cell r="L33">
            <v>-364</v>
          </cell>
          <cell r="M33">
            <v>0.14227765646396981</v>
          </cell>
          <cell r="N33">
            <v>-52</v>
          </cell>
          <cell r="O33">
            <v>-52</v>
          </cell>
          <cell r="P33">
            <v>19251</v>
          </cell>
          <cell r="Q33">
            <v>423557</v>
          </cell>
          <cell r="R33">
            <v>423557</v>
          </cell>
          <cell r="S33">
            <v>63</v>
          </cell>
          <cell r="T33">
            <v>83975</v>
          </cell>
          <cell r="U33">
            <v>507595</v>
          </cell>
          <cell r="V33">
            <v>1531</v>
          </cell>
          <cell r="W33">
            <v>82</v>
          </cell>
          <cell r="X33">
            <v>1613</v>
          </cell>
          <cell r="Y33">
            <v>-655</v>
          </cell>
          <cell r="Z33">
            <v>-52</v>
          </cell>
          <cell r="AA33">
            <v>-707</v>
          </cell>
          <cell r="AB33">
            <v>508501</v>
          </cell>
        </row>
        <row r="34">
          <cell r="F34" t="str">
            <v>100BE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127</v>
          </cell>
          <cell r="R34">
            <v>127</v>
          </cell>
          <cell r="S34">
            <v>0</v>
          </cell>
          <cell r="T34">
            <v>25</v>
          </cell>
          <cell r="U34">
            <v>152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152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F36" t="str">
            <v>120B</v>
          </cell>
          <cell r="G36">
            <v>82719</v>
          </cell>
          <cell r="H36">
            <v>607696</v>
          </cell>
          <cell r="I36">
            <v>0.1361190463652879</v>
          </cell>
          <cell r="J36">
            <v>622</v>
          </cell>
          <cell r="K36">
            <v>78</v>
          </cell>
          <cell r="L36">
            <v>-1073</v>
          </cell>
          <cell r="M36">
            <v>0.1361190463652879</v>
          </cell>
          <cell r="N36">
            <v>-146</v>
          </cell>
          <cell r="O36">
            <v>-146</v>
          </cell>
          <cell r="P36">
            <v>82651</v>
          </cell>
          <cell r="Q36">
            <v>196839</v>
          </cell>
          <cell r="R36">
            <v>196839</v>
          </cell>
          <cell r="S36">
            <v>-54</v>
          </cell>
          <cell r="T36">
            <v>34554</v>
          </cell>
          <cell r="U36">
            <v>231339</v>
          </cell>
          <cell r="V36">
            <v>490</v>
          </cell>
          <cell r="W36">
            <v>78</v>
          </cell>
          <cell r="X36">
            <v>568</v>
          </cell>
          <cell r="Y36">
            <v>-767</v>
          </cell>
          <cell r="Z36">
            <v>-146</v>
          </cell>
          <cell r="AA36">
            <v>-913</v>
          </cell>
          <cell r="AB36">
            <v>230994</v>
          </cell>
        </row>
        <row r="37">
          <cell r="F37" t="str">
            <v>120BE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15305</v>
          </cell>
          <cell r="R37">
            <v>15305</v>
          </cell>
          <cell r="S37">
            <v>0</v>
          </cell>
          <cell r="T37">
            <v>2680</v>
          </cell>
          <cell r="U37">
            <v>17985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17985</v>
          </cell>
        </row>
        <row r="38">
          <cell r="F38" t="str">
            <v>120C</v>
          </cell>
          <cell r="G38">
            <v>6389</v>
          </cell>
          <cell r="H38">
            <v>44688</v>
          </cell>
          <cell r="I38">
            <v>0.14296902971715003</v>
          </cell>
          <cell r="J38">
            <v>489</v>
          </cell>
          <cell r="K38">
            <v>64</v>
          </cell>
          <cell r="L38">
            <v>-646</v>
          </cell>
          <cell r="M38">
            <v>0.14296902971715003</v>
          </cell>
          <cell r="N38">
            <v>-92</v>
          </cell>
          <cell r="O38">
            <v>-92</v>
          </cell>
          <cell r="P38">
            <v>6361</v>
          </cell>
          <cell r="Q38">
            <v>132202</v>
          </cell>
          <cell r="R38">
            <v>132202</v>
          </cell>
          <cell r="S38">
            <v>9</v>
          </cell>
          <cell r="T38">
            <v>22586</v>
          </cell>
          <cell r="U38">
            <v>154797</v>
          </cell>
          <cell r="V38">
            <v>583</v>
          </cell>
          <cell r="W38">
            <v>64</v>
          </cell>
          <cell r="X38">
            <v>647</v>
          </cell>
          <cell r="Y38">
            <v>-387</v>
          </cell>
          <cell r="Z38">
            <v>-92</v>
          </cell>
          <cell r="AA38">
            <v>-479</v>
          </cell>
          <cell r="AB38">
            <v>154965</v>
          </cell>
        </row>
        <row r="39">
          <cell r="F39" t="str">
            <v>120CE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351</v>
          </cell>
          <cell r="R39">
            <v>351</v>
          </cell>
          <cell r="S39">
            <v>0</v>
          </cell>
          <cell r="T39">
            <v>60</v>
          </cell>
          <cell r="U39">
            <v>411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411</v>
          </cell>
        </row>
        <row r="40">
          <cell r="F40" t="str">
            <v>120D</v>
          </cell>
          <cell r="G40">
            <v>380</v>
          </cell>
          <cell r="H40">
            <v>2727</v>
          </cell>
          <cell r="I40">
            <v>0.13934726806013933</v>
          </cell>
          <cell r="J40">
            <v>108</v>
          </cell>
          <cell r="K40">
            <v>14</v>
          </cell>
          <cell r="L40">
            <v>-55</v>
          </cell>
          <cell r="M40">
            <v>0.13934726806013933</v>
          </cell>
          <cell r="N40">
            <v>-8</v>
          </cell>
          <cell r="O40">
            <v>-8</v>
          </cell>
          <cell r="P40">
            <v>386</v>
          </cell>
          <cell r="Q40">
            <v>9470</v>
          </cell>
          <cell r="R40">
            <v>9470</v>
          </cell>
          <cell r="S40">
            <v>12</v>
          </cell>
          <cell r="T40">
            <v>1636</v>
          </cell>
          <cell r="U40">
            <v>11118</v>
          </cell>
          <cell r="V40">
            <v>163</v>
          </cell>
          <cell r="W40">
            <v>14</v>
          </cell>
          <cell r="X40">
            <v>177</v>
          </cell>
          <cell r="Y40">
            <v>-38</v>
          </cell>
          <cell r="Z40">
            <v>-8</v>
          </cell>
          <cell r="AA40">
            <v>-46</v>
          </cell>
          <cell r="AB40">
            <v>11249</v>
          </cell>
        </row>
        <row r="41">
          <cell r="F41" t="str">
            <v>120DE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457</v>
          </cell>
          <cell r="R41">
            <v>457</v>
          </cell>
          <cell r="S41">
            <v>0</v>
          </cell>
          <cell r="T41">
            <v>79</v>
          </cell>
          <cell r="U41">
            <v>536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536</v>
          </cell>
        </row>
        <row r="42">
          <cell r="F42" t="str">
            <v>150B</v>
          </cell>
          <cell r="G42">
            <v>67944</v>
          </cell>
          <cell r="H42">
            <v>522699</v>
          </cell>
          <cell r="I42">
            <v>0.1299868566804222</v>
          </cell>
          <cell r="J42">
            <v>599</v>
          </cell>
          <cell r="K42">
            <v>71</v>
          </cell>
          <cell r="L42">
            <v>-396</v>
          </cell>
          <cell r="M42">
            <v>0.1299868566804222</v>
          </cell>
          <cell r="N42">
            <v>-51</v>
          </cell>
          <cell r="O42">
            <v>-51</v>
          </cell>
          <cell r="P42">
            <v>67964</v>
          </cell>
          <cell r="Q42">
            <v>444712</v>
          </cell>
          <cell r="R42">
            <v>444712</v>
          </cell>
          <cell r="S42">
            <v>-51</v>
          </cell>
          <cell r="T42">
            <v>68375</v>
          </cell>
          <cell r="U42">
            <v>513036</v>
          </cell>
          <cell r="V42">
            <v>1311</v>
          </cell>
          <cell r="W42">
            <v>71</v>
          </cell>
          <cell r="X42">
            <v>1382</v>
          </cell>
          <cell r="Y42">
            <v>-973</v>
          </cell>
          <cell r="Z42">
            <v>-51</v>
          </cell>
          <cell r="AA42">
            <v>-1024</v>
          </cell>
          <cell r="AB42">
            <v>513394</v>
          </cell>
        </row>
        <row r="43">
          <cell r="F43" t="str">
            <v>150BE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72082</v>
          </cell>
          <cell r="R43">
            <v>72082</v>
          </cell>
          <cell r="S43">
            <v>0</v>
          </cell>
          <cell r="T43">
            <v>11082</v>
          </cell>
          <cell r="U43">
            <v>83164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83164</v>
          </cell>
        </row>
        <row r="44">
          <cell r="F44" t="str">
            <v>150C</v>
          </cell>
          <cell r="G44">
            <v>3600</v>
          </cell>
          <cell r="H44">
            <v>26283</v>
          </cell>
          <cell r="I44">
            <v>0.13697066544914965</v>
          </cell>
          <cell r="J44">
            <v>0</v>
          </cell>
          <cell r="K44">
            <v>0</v>
          </cell>
          <cell r="L44">
            <v>-53</v>
          </cell>
          <cell r="M44">
            <v>0.13697066544914965</v>
          </cell>
          <cell r="N44">
            <v>-7</v>
          </cell>
          <cell r="O44">
            <v>-7</v>
          </cell>
          <cell r="P44">
            <v>3593</v>
          </cell>
          <cell r="Q44">
            <v>40187</v>
          </cell>
          <cell r="R44">
            <v>40187</v>
          </cell>
          <cell r="S44">
            <v>0</v>
          </cell>
          <cell r="T44">
            <v>5931</v>
          </cell>
          <cell r="U44">
            <v>46118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-7</v>
          </cell>
          <cell r="AA44">
            <v>-7</v>
          </cell>
          <cell r="AB44">
            <v>46111</v>
          </cell>
        </row>
        <row r="45">
          <cell r="F45" t="str">
            <v>150CE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20162</v>
          </cell>
          <cell r="R45">
            <v>20162</v>
          </cell>
          <cell r="S45">
            <v>0</v>
          </cell>
          <cell r="T45">
            <v>2976</v>
          </cell>
          <cell r="U45">
            <v>23138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23138</v>
          </cell>
        </row>
        <row r="46">
          <cell r="F46" t="str">
            <v>150D</v>
          </cell>
          <cell r="G46">
            <v>138</v>
          </cell>
          <cell r="H46">
            <v>1030</v>
          </cell>
          <cell r="I46">
            <v>0.13398058252427184</v>
          </cell>
          <cell r="J46">
            <v>0</v>
          </cell>
          <cell r="K46">
            <v>0</v>
          </cell>
          <cell r="L46">
            <v>0</v>
          </cell>
          <cell r="M46">
            <v>0.13398058252427184</v>
          </cell>
          <cell r="N46">
            <v>0</v>
          </cell>
          <cell r="O46">
            <v>0</v>
          </cell>
          <cell r="P46">
            <v>138</v>
          </cell>
          <cell r="Q46">
            <v>2009</v>
          </cell>
          <cell r="R46">
            <v>2009</v>
          </cell>
          <cell r="S46">
            <v>0</v>
          </cell>
          <cell r="T46">
            <v>303</v>
          </cell>
          <cell r="U46">
            <v>2312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2312</v>
          </cell>
        </row>
        <row r="47">
          <cell r="F47" t="str">
            <v>180B</v>
          </cell>
          <cell r="G47">
            <v>692</v>
          </cell>
          <cell r="H47">
            <v>5495</v>
          </cell>
          <cell r="I47">
            <v>0.1259326660600546</v>
          </cell>
          <cell r="J47">
            <v>88</v>
          </cell>
          <cell r="K47">
            <v>10</v>
          </cell>
          <cell r="L47">
            <v>-68</v>
          </cell>
          <cell r="M47">
            <v>0.1259326660600546</v>
          </cell>
          <cell r="N47">
            <v>-9</v>
          </cell>
          <cell r="O47">
            <v>-9</v>
          </cell>
          <cell r="P47">
            <v>693</v>
          </cell>
          <cell r="Q47">
            <v>22753</v>
          </cell>
          <cell r="R47">
            <v>22753</v>
          </cell>
          <cell r="S47">
            <v>-1</v>
          </cell>
          <cell r="T47">
            <v>3112</v>
          </cell>
          <cell r="U47">
            <v>25864</v>
          </cell>
          <cell r="V47">
            <v>77</v>
          </cell>
          <cell r="W47">
            <v>10</v>
          </cell>
          <cell r="X47">
            <v>87</v>
          </cell>
          <cell r="Y47">
            <v>-68</v>
          </cell>
          <cell r="Z47">
            <v>-9</v>
          </cell>
          <cell r="AA47">
            <v>-77</v>
          </cell>
          <cell r="AB47">
            <v>25874</v>
          </cell>
        </row>
        <row r="48">
          <cell r="F48" t="str">
            <v>180BE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439</v>
          </cell>
          <cell r="R48">
            <v>439</v>
          </cell>
          <cell r="S48">
            <v>0</v>
          </cell>
          <cell r="T48">
            <v>60</v>
          </cell>
          <cell r="U48">
            <v>499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499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</row>
        <row r="51">
          <cell r="F51" t="str">
            <v>225B</v>
          </cell>
          <cell r="G51">
            <v>2074</v>
          </cell>
          <cell r="H51">
            <v>17028</v>
          </cell>
          <cell r="I51">
            <v>0.12179938924124971</v>
          </cell>
          <cell r="J51">
            <v>131</v>
          </cell>
          <cell r="K51">
            <v>15</v>
          </cell>
          <cell r="L51">
            <v>-91</v>
          </cell>
          <cell r="M51">
            <v>0.12179938924124971</v>
          </cell>
          <cell r="N51">
            <v>-11</v>
          </cell>
          <cell r="O51">
            <v>-11</v>
          </cell>
          <cell r="P51">
            <v>2078</v>
          </cell>
          <cell r="Q51">
            <v>71622</v>
          </cell>
          <cell r="R51">
            <v>71622</v>
          </cell>
          <cell r="S51">
            <v>-7</v>
          </cell>
          <cell r="T51">
            <v>8365</v>
          </cell>
          <cell r="U51">
            <v>79980</v>
          </cell>
          <cell r="V51">
            <v>101</v>
          </cell>
          <cell r="W51">
            <v>15</v>
          </cell>
          <cell r="X51">
            <v>116</v>
          </cell>
          <cell r="Y51">
            <v>-100</v>
          </cell>
          <cell r="Z51">
            <v>-11</v>
          </cell>
          <cell r="AA51">
            <v>-111</v>
          </cell>
          <cell r="AB51">
            <v>79985</v>
          </cell>
        </row>
        <row r="52">
          <cell r="F52" t="str">
            <v>225BE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2335</v>
          </cell>
          <cell r="R52">
            <v>2335</v>
          </cell>
          <cell r="S52">
            <v>0</v>
          </cell>
          <cell r="T52">
            <v>272</v>
          </cell>
          <cell r="U52">
            <v>2607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2607</v>
          </cell>
        </row>
        <row r="53">
          <cell r="F53" t="str">
            <v>225C</v>
          </cell>
          <cell r="G53">
            <v>258</v>
          </cell>
          <cell r="H53">
            <v>2002</v>
          </cell>
          <cell r="I53">
            <v>0.12887112887112886</v>
          </cell>
          <cell r="J53">
            <v>0</v>
          </cell>
          <cell r="K53">
            <v>0</v>
          </cell>
          <cell r="L53">
            <v>0</v>
          </cell>
          <cell r="M53">
            <v>0.12887112887112886</v>
          </cell>
          <cell r="N53">
            <v>0</v>
          </cell>
          <cell r="O53">
            <v>0</v>
          </cell>
          <cell r="P53">
            <v>258</v>
          </cell>
          <cell r="Q53">
            <v>5339</v>
          </cell>
          <cell r="R53">
            <v>5339</v>
          </cell>
          <cell r="S53">
            <v>0</v>
          </cell>
          <cell r="T53">
            <v>594</v>
          </cell>
          <cell r="U53">
            <v>5933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5933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F55" t="str">
            <v>300B</v>
          </cell>
          <cell r="G55">
            <v>4620</v>
          </cell>
          <cell r="H55">
            <v>39303</v>
          </cell>
          <cell r="I55">
            <v>0.11754827875734676</v>
          </cell>
          <cell r="J55">
            <v>247</v>
          </cell>
          <cell r="K55">
            <v>27</v>
          </cell>
          <cell r="L55">
            <v>-200</v>
          </cell>
          <cell r="M55">
            <v>0.11754827875734676</v>
          </cell>
          <cell r="N55">
            <v>-24</v>
          </cell>
          <cell r="O55">
            <v>-24</v>
          </cell>
          <cell r="P55">
            <v>4623</v>
          </cell>
          <cell r="Q55">
            <v>84828</v>
          </cell>
          <cell r="R55">
            <v>84828</v>
          </cell>
          <cell r="S55">
            <v>10</v>
          </cell>
          <cell r="T55">
            <v>8003</v>
          </cell>
          <cell r="U55">
            <v>92841</v>
          </cell>
          <cell r="V55">
            <v>503</v>
          </cell>
          <cell r="W55">
            <v>27</v>
          </cell>
          <cell r="X55">
            <v>530</v>
          </cell>
          <cell r="Y55">
            <v>-274</v>
          </cell>
          <cell r="Z55">
            <v>-24</v>
          </cell>
          <cell r="AA55">
            <v>-298</v>
          </cell>
          <cell r="AB55">
            <v>93073</v>
          </cell>
        </row>
        <row r="56">
          <cell r="F56" t="str">
            <v>300BE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72740</v>
          </cell>
          <cell r="R56">
            <v>72740</v>
          </cell>
          <cell r="S56">
            <v>0</v>
          </cell>
          <cell r="T56">
            <v>6869</v>
          </cell>
          <cell r="U56">
            <v>79609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79609</v>
          </cell>
        </row>
        <row r="57">
          <cell r="F57" t="str">
            <v>300C</v>
          </cell>
          <cell r="G57">
            <v>3667</v>
          </cell>
          <cell r="H57">
            <v>29800</v>
          </cell>
          <cell r="I57">
            <v>0.12305369127516778</v>
          </cell>
          <cell r="J57">
            <v>482</v>
          </cell>
          <cell r="K57">
            <v>55</v>
          </cell>
          <cell r="L57">
            <v>-355</v>
          </cell>
          <cell r="M57">
            <v>0.12305369127516778</v>
          </cell>
          <cell r="N57">
            <v>-44</v>
          </cell>
          <cell r="O57">
            <v>-44</v>
          </cell>
          <cell r="P57">
            <v>3678</v>
          </cell>
          <cell r="Q57">
            <v>6130</v>
          </cell>
          <cell r="R57">
            <v>6130</v>
          </cell>
          <cell r="S57">
            <v>12</v>
          </cell>
          <cell r="T57">
            <v>532</v>
          </cell>
          <cell r="U57">
            <v>6674</v>
          </cell>
          <cell r="V57">
            <v>492</v>
          </cell>
          <cell r="W57">
            <v>55</v>
          </cell>
          <cell r="X57">
            <v>547</v>
          </cell>
          <cell r="Y57">
            <v>-234</v>
          </cell>
          <cell r="Z57">
            <v>-44</v>
          </cell>
          <cell r="AA57">
            <v>-278</v>
          </cell>
          <cell r="AB57">
            <v>6943</v>
          </cell>
        </row>
        <row r="58">
          <cell r="F58" t="str">
            <v>300CE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99990</v>
          </cell>
          <cell r="R58">
            <v>99990</v>
          </cell>
          <cell r="S58">
            <v>0</v>
          </cell>
          <cell r="T58">
            <v>8970</v>
          </cell>
          <cell r="U58">
            <v>108960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108960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F64" t="str">
            <v>450B</v>
          </cell>
          <cell r="G64">
            <v>4919</v>
          </cell>
          <cell r="H64">
            <v>43328</v>
          </cell>
          <cell r="I64">
            <v>0.11352935745937962</v>
          </cell>
          <cell r="J64">
            <v>164</v>
          </cell>
          <cell r="K64">
            <v>17</v>
          </cell>
          <cell r="L64">
            <v>-189</v>
          </cell>
          <cell r="M64">
            <v>0.11352935745937962</v>
          </cell>
          <cell r="N64">
            <v>-21</v>
          </cell>
          <cell r="O64">
            <v>-21</v>
          </cell>
          <cell r="P64">
            <v>4915</v>
          </cell>
          <cell r="Q64">
            <v>137500</v>
          </cell>
          <cell r="R64">
            <v>137500</v>
          </cell>
          <cell r="S64">
            <v>-2</v>
          </cell>
          <cell r="T64">
            <v>9503</v>
          </cell>
          <cell r="U64">
            <v>147001</v>
          </cell>
          <cell r="V64">
            <v>356</v>
          </cell>
          <cell r="W64">
            <v>17</v>
          </cell>
          <cell r="X64">
            <v>373</v>
          </cell>
          <cell r="Y64">
            <v>-412</v>
          </cell>
          <cell r="Z64">
            <v>-21</v>
          </cell>
          <cell r="AA64">
            <v>-433</v>
          </cell>
          <cell r="AB64">
            <v>146941</v>
          </cell>
        </row>
        <row r="65">
          <cell r="F65" t="str">
            <v>450BE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16170</v>
          </cell>
          <cell r="R65">
            <v>16170</v>
          </cell>
          <cell r="S65">
            <v>0</v>
          </cell>
          <cell r="T65">
            <v>1116</v>
          </cell>
          <cell r="U65">
            <v>17286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17286</v>
          </cell>
        </row>
        <row r="66">
          <cell r="F66" t="str">
            <v>450C</v>
          </cell>
          <cell r="G66">
            <v>2057</v>
          </cell>
          <cell r="H66">
            <v>17073</v>
          </cell>
          <cell r="I66">
            <v>0.12048263339776255</v>
          </cell>
          <cell r="J66">
            <v>73</v>
          </cell>
          <cell r="K66">
            <v>8</v>
          </cell>
          <cell r="L66">
            <v>-108</v>
          </cell>
          <cell r="M66">
            <v>0.12048263339776255</v>
          </cell>
          <cell r="N66">
            <v>-13</v>
          </cell>
          <cell r="O66">
            <v>-13</v>
          </cell>
          <cell r="P66">
            <v>2052</v>
          </cell>
          <cell r="Q66">
            <v>47695</v>
          </cell>
          <cell r="R66">
            <v>47695</v>
          </cell>
          <cell r="S66">
            <v>-5</v>
          </cell>
          <cell r="T66">
            <v>3120</v>
          </cell>
          <cell r="U66">
            <v>50810</v>
          </cell>
          <cell r="V66">
            <v>13</v>
          </cell>
          <cell r="W66">
            <v>8</v>
          </cell>
          <cell r="X66">
            <v>21</v>
          </cell>
          <cell r="Y66">
            <v>-115</v>
          </cell>
          <cell r="Z66">
            <v>-13</v>
          </cell>
          <cell r="AA66">
            <v>-128</v>
          </cell>
          <cell r="AB66">
            <v>50703</v>
          </cell>
        </row>
        <row r="67">
          <cell r="F67" t="str">
            <v>450CE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5127</v>
          </cell>
          <cell r="R67">
            <v>5127</v>
          </cell>
          <cell r="S67">
            <v>0</v>
          </cell>
          <cell r="T67">
            <v>334</v>
          </cell>
          <cell r="U67">
            <v>5461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5461</v>
          </cell>
        </row>
        <row r="68">
          <cell r="F68" t="str">
            <v>600B</v>
          </cell>
          <cell r="G68">
            <v>5814</v>
          </cell>
          <cell r="H68">
            <v>52152</v>
          </cell>
          <cell r="I68">
            <v>0.11148182236539346</v>
          </cell>
          <cell r="J68">
            <v>101</v>
          </cell>
          <cell r="K68">
            <v>10</v>
          </cell>
          <cell r="L68">
            <v>-217</v>
          </cell>
          <cell r="M68">
            <v>0.11148182236539346</v>
          </cell>
          <cell r="N68">
            <v>-24</v>
          </cell>
          <cell r="O68">
            <v>-24</v>
          </cell>
          <cell r="P68">
            <v>5800</v>
          </cell>
          <cell r="Q68">
            <v>76942</v>
          </cell>
          <cell r="R68">
            <v>76942</v>
          </cell>
          <cell r="S68">
            <v>2</v>
          </cell>
          <cell r="T68">
            <v>4234</v>
          </cell>
          <cell r="U68">
            <v>81178</v>
          </cell>
          <cell r="V68">
            <v>270</v>
          </cell>
          <cell r="W68">
            <v>10</v>
          </cell>
          <cell r="X68">
            <v>280</v>
          </cell>
          <cell r="Y68">
            <v>-157</v>
          </cell>
          <cell r="Z68">
            <v>-24</v>
          </cell>
          <cell r="AA68">
            <v>-181</v>
          </cell>
          <cell r="AB68">
            <v>81277</v>
          </cell>
        </row>
        <row r="69">
          <cell r="F69" t="str">
            <v>600BE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54769</v>
          </cell>
          <cell r="R69">
            <v>54769</v>
          </cell>
          <cell r="S69">
            <v>0</v>
          </cell>
          <cell r="T69">
            <v>3014</v>
          </cell>
          <cell r="U69">
            <v>57783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57783</v>
          </cell>
        </row>
        <row r="70">
          <cell r="F70" t="str">
            <v>600C</v>
          </cell>
          <cell r="G70">
            <v>1185</v>
          </cell>
          <cell r="H70">
            <v>10001</v>
          </cell>
          <cell r="I70">
            <v>0.11848815118488151</v>
          </cell>
          <cell r="J70">
            <v>66</v>
          </cell>
          <cell r="K70">
            <v>7</v>
          </cell>
          <cell r="L70">
            <v>-77</v>
          </cell>
          <cell r="M70">
            <v>0.11848815118488151</v>
          </cell>
          <cell r="N70">
            <v>-9</v>
          </cell>
          <cell r="O70">
            <v>-9</v>
          </cell>
          <cell r="P70">
            <v>1183</v>
          </cell>
          <cell r="Q70">
            <v>22171</v>
          </cell>
          <cell r="R70">
            <v>22171</v>
          </cell>
          <cell r="S70">
            <v>0</v>
          </cell>
          <cell r="T70">
            <v>1153</v>
          </cell>
          <cell r="U70">
            <v>23324</v>
          </cell>
          <cell r="V70">
            <v>57</v>
          </cell>
          <cell r="W70">
            <v>7</v>
          </cell>
          <cell r="X70">
            <v>64</v>
          </cell>
          <cell r="Y70">
            <v>-61</v>
          </cell>
          <cell r="Z70">
            <v>-9</v>
          </cell>
          <cell r="AA70">
            <v>-70</v>
          </cell>
          <cell r="AB70">
            <v>23318</v>
          </cell>
        </row>
        <row r="71">
          <cell r="F71" t="str">
            <v>600CE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7582</v>
          </cell>
          <cell r="R71">
            <v>7582</v>
          </cell>
          <cell r="S71">
            <v>0</v>
          </cell>
          <cell r="T71">
            <v>393</v>
          </cell>
          <cell r="U71">
            <v>7975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7975</v>
          </cell>
        </row>
        <row r="72">
          <cell r="F72" t="str">
            <v>700B</v>
          </cell>
          <cell r="G72">
            <v>21</v>
          </cell>
          <cell r="H72">
            <v>190</v>
          </cell>
          <cell r="I72">
            <v>0.11052631578947368</v>
          </cell>
          <cell r="J72">
            <v>0</v>
          </cell>
          <cell r="K72">
            <v>0</v>
          </cell>
          <cell r="L72">
            <v>0</v>
          </cell>
          <cell r="M72">
            <v>0.11052631578947368</v>
          </cell>
          <cell r="N72">
            <v>0</v>
          </cell>
          <cell r="O72">
            <v>0</v>
          </cell>
          <cell r="P72">
            <v>21</v>
          </cell>
          <cell r="Q72">
            <v>569</v>
          </cell>
          <cell r="R72">
            <v>569</v>
          </cell>
          <cell r="S72">
            <v>0</v>
          </cell>
          <cell r="T72">
            <v>27</v>
          </cell>
          <cell r="U72">
            <v>596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596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F79" t="str">
            <v>130B</v>
          </cell>
          <cell r="G79">
            <v>51831</v>
          </cell>
          <cell r="H79">
            <v>387469</v>
          </cell>
          <cell r="I79">
            <v>0.13376812080450307</v>
          </cell>
          <cell r="J79">
            <v>193</v>
          </cell>
          <cell r="K79">
            <v>24</v>
          </cell>
          <cell r="L79">
            <v>-213</v>
          </cell>
          <cell r="M79">
            <v>0.13376812080450307</v>
          </cell>
          <cell r="N79">
            <v>-28</v>
          </cell>
          <cell r="O79">
            <v>-28</v>
          </cell>
          <cell r="P79">
            <v>51827</v>
          </cell>
          <cell r="Q79">
            <v>9370</v>
          </cell>
          <cell r="R79">
            <v>9370</v>
          </cell>
          <cell r="S79">
            <v>-5</v>
          </cell>
          <cell r="T79">
            <v>1177</v>
          </cell>
          <cell r="U79">
            <v>10542</v>
          </cell>
          <cell r="V79">
            <v>0</v>
          </cell>
          <cell r="W79">
            <v>24</v>
          </cell>
          <cell r="X79">
            <v>24</v>
          </cell>
          <cell r="Y79">
            <v>-29</v>
          </cell>
          <cell r="Z79">
            <v>-28</v>
          </cell>
          <cell r="AA79">
            <v>-57</v>
          </cell>
          <cell r="AB79">
            <v>10509</v>
          </cell>
        </row>
        <row r="80">
          <cell r="F80" t="str">
            <v>78B</v>
          </cell>
          <cell r="G80">
            <v>86</v>
          </cell>
          <cell r="H80">
            <v>563</v>
          </cell>
          <cell r="I80">
            <v>0.15275310834813499</v>
          </cell>
          <cell r="J80">
            <v>0</v>
          </cell>
          <cell r="K80">
            <v>0</v>
          </cell>
          <cell r="L80">
            <v>0</v>
          </cell>
          <cell r="M80">
            <v>0.15275310834813499</v>
          </cell>
          <cell r="N80">
            <v>0</v>
          </cell>
          <cell r="O80">
            <v>0</v>
          </cell>
          <cell r="P80">
            <v>86</v>
          </cell>
          <cell r="Q80">
            <v>1858</v>
          </cell>
          <cell r="R80">
            <v>1858</v>
          </cell>
          <cell r="S80">
            <v>0</v>
          </cell>
          <cell r="T80">
            <v>423</v>
          </cell>
          <cell r="U80">
            <v>2281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2281</v>
          </cell>
        </row>
        <row r="81">
          <cell r="F81" t="str">
            <v>50B</v>
          </cell>
          <cell r="G81">
            <v>862</v>
          </cell>
          <cell r="H81">
            <v>4804</v>
          </cell>
          <cell r="I81">
            <v>0.17943380516236471</v>
          </cell>
          <cell r="J81">
            <v>0</v>
          </cell>
          <cell r="K81">
            <v>0</v>
          </cell>
          <cell r="L81">
            <v>0</v>
          </cell>
          <cell r="M81">
            <v>0.17943380516236471</v>
          </cell>
          <cell r="N81">
            <v>0</v>
          </cell>
          <cell r="O81">
            <v>0</v>
          </cell>
          <cell r="P81">
            <v>862</v>
          </cell>
          <cell r="Q81">
            <v>2097</v>
          </cell>
          <cell r="R81">
            <v>2097</v>
          </cell>
          <cell r="S81">
            <v>0</v>
          </cell>
          <cell r="T81">
            <v>585</v>
          </cell>
          <cell r="U81">
            <v>2682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2682</v>
          </cell>
        </row>
        <row r="82">
          <cell r="F82" t="str">
            <v>180C</v>
          </cell>
          <cell r="G82">
            <v>89</v>
          </cell>
          <cell r="H82">
            <v>669</v>
          </cell>
          <cell r="I82">
            <v>0.13303437967115098</v>
          </cell>
          <cell r="J82">
            <v>0</v>
          </cell>
          <cell r="K82">
            <v>0</v>
          </cell>
          <cell r="L82">
            <v>-71</v>
          </cell>
          <cell r="M82">
            <v>0.13303437967115098</v>
          </cell>
          <cell r="N82">
            <v>-9</v>
          </cell>
          <cell r="O82">
            <v>-9</v>
          </cell>
          <cell r="P82">
            <v>80</v>
          </cell>
          <cell r="Q82">
            <v>2052</v>
          </cell>
          <cell r="R82">
            <v>2052</v>
          </cell>
          <cell r="S82">
            <v>-5</v>
          </cell>
          <cell r="T82">
            <v>278</v>
          </cell>
          <cell r="U82">
            <v>2325</v>
          </cell>
          <cell r="V82">
            <v>0</v>
          </cell>
          <cell r="W82">
            <v>0</v>
          </cell>
          <cell r="X82">
            <v>0</v>
          </cell>
          <cell r="Y82">
            <v>-91</v>
          </cell>
          <cell r="Z82">
            <v>-9</v>
          </cell>
          <cell r="AA82">
            <v>-100</v>
          </cell>
          <cell r="AB82">
            <v>2225</v>
          </cell>
        </row>
        <row r="83">
          <cell r="F83" t="str">
            <v>35B</v>
          </cell>
          <cell r="G83">
            <v>99</v>
          </cell>
          <cell r="H83">
            <v>471</v>
          </cell>
          <cell r="I83">
            <v>0.21019108280254778</v>
          </cell>
          <cell r="J83">
            <v>0</v>
          </cell>
          <cell r="K83">
            <v>0</v>
          </cell>
          <cell r="L83">
            <v>0</v>
          </cell>
          <cell r="M83">
            <v>0.21019108280254778</v>
          </cell>
          <cell r="N83">
            <v>0</v>
          </cell>
          <cell r="O83">
            <v>0</v>
          </cell>
          <cell r="P83">
            <v>99</v>
          </cell>
          <cell r="Q83">
            <v>171</v>
          </cell>
          <cell r="R83">
            <v>171</v>
          </cell>
          <cell r="S83">
            <v>0</v>
          </cell>
          <cell r="T83">
            <v>54</v>
          </cell>
          <cell r="U83">
            <v>225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225</v>
          </cell>
        </row>
        <row r="84">
          <cell r="F84" t="str">
            <v>30B</v>
          </cell>
          <cell r="G84">
            <v>517</v>
          </cell>
          <cell r="H84">
            <v>2263</v>
          </cell>
          <cell r="I84">
            <v>0.22845779938135219</v>
          </cell>
          <cell r="J84">
            <v>0</v>
          </cell>
          <cell r="K84">
            <v>0</v>
          </cell>
          <cell r="L84">
            <v>0</v>
          </cell>
          <cell r="M84">
            <v>0.22845779938135219</v>
          </cell>
          <cell r="N84">
            <v>0</v>
          </cell>
          <cell r="O84">
            <v>0</v>
          </cell>
          <cell r="P84">
            <v>517</v>
          </cell>
          <cell r="Q84">
            <v>1546</v>
          </cell>
          <cell r="R84">
            <v>1546</v>
          </cell>
          <cell r="S84">
            <v>0</v>
          </cell>
          <cell r="T84">
            <v>519</v>
          </cell>
          <cell r="U84">
            <v>2065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2065</v>
          </cell>
        </row>
        <row r="85">
          <cell r="F85" t="str">
            <v>150DE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1720</v>
          </cell>
          <cell r="R85">
            <v>1720</v>
          </cell>
          <cell r="S85">
            <v>0</v>
          </cell>
          <cell r="T85">
            <v>259</v>
          </cell>
          <cell r="U85">
            <v>1979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1979</v>
          </cell>
        </row>
        <row r="93">
          <cell r="F93" t="str">
            <v>151-1500 (A)L</v>
          </cell>
          <cell r="G93">
            <v>25396</v>
          </cell>
          <cell r="H93">
            <v>217041</v>
          </cell>
          <cell r="I93">
            <v>1.3247478140729896</v>
          </cell>
          <cell r="J93">
            <v>1352</v>
          </cell>
          <cell r="K93">
            <v>149</v>
          </cell>
          <cell r="L93">
            <v>-1376</v>
          </cell>
          <cell r="M93">
            <v>1.3247478140729896</v>
          </cell>
          <cell r="N93">
            <v>-164</v>
          </cell>
          <cell r="O93">
            <v>-164</v>
          </cell>
          <cell r="P93">
            <v>25381</v>
          </cell>
          <cell r="Q93">
            <v>477601</v>
          </cell>
          <cell r="R93">
            <v>477601</v>
          </cell>
          <cell r="S93">
            <v>4</v>
          </cell>
          <cell r="T93">
            <v>38921</v>
          </cell>
          <cell r="U93">
            <v>516526</v>
          </cell>
          <cell r="V93">
            <v>1869</v>
          </cell>
          <cell r="W93">
            <v>149</v>
          </cell>
          <cell r="X93">
            <v>2018</v>
          </cell>
          <cell r="Y93">
            <v>-1512</v>
          </cell>
          <cell r="Z93">
            <v>-164</v>
          </cell>
          <cell r="AA93">
            <v>-1676</v>
          </cell>
          <cell r="AB93">
            <v>516868</v>
          </cell>
          <cell r="AC93">
            <v>0</v>
          </cell>
          <cell r="AD93">
            <v>0</v>
          </cell>
          <cell r="AE93">
            <v>0</v>
          </cell>
        </row>
        <row r="94">
          <cell r="F94" t="str">
            <v>151-1500 (A)E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259152</v>
          </cell>
          <cell r="R94">
            <v>259152</v>
          </cell>
          <cell r="S94">
            <v>0</v>
          </cell>
          <cell r="T94">
            <v>21028</v>
          </cell>
          <cell r="U94">
            <v>280180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280180</v>
          </cell>
          <cell r="AC94">
            <v>0</v>
          </cell>
          <cell r="AD94">
            <v>0</v>
          </cell>
          <cell r="AE94">
            <v>0</v>
          </cell>
        </row>
        <row r="95">
          <cell r="F95" t="str">
            <v>151-1500 (A) (L+E)</v>
          </cell>
          <cell r="G95">
            <v>25396</v>
          </cell>
          <cell r="H95">
            <v>217041</v>
          </cell>
          <cell r="I95">
            <v>1.3247478140729896</v>
          </cell>
          <cell r="J95">
            <v>1352</v>
          </cell>
          <cell r="K95">
            <v>149</v>
          </cell>
          <cell r="L95">
            <v>-1376</v>
          </cell>
          <cell r="M95">
            <v>1.3247478140729896</v>
          </cell>
          <cell r="N95">
            <v>-164</v>
          </cell>
          <cell r="O95">
            <v>-164</v>
          </cell>
          <cell r="P95">
            <v>25381</v>
          </cell>
          <cell r="Q95">
            <v>736753</v>
          </cell>
          <cell r="R95">
            <v>736753</v>
          </cell>
          <cell r="S95">
            <v>4</v>
          </cell>
          <cell r="T95">
            <v>59949</v>
          </cell>
          <cell r="U95">
            <v>796706</v>
          </cell>
          <cell r="V95">
            <v>1869</v>
          </cell>
          <cell r="W95">
            <v>149</v>
          </cell>
          <cell r="X95">
            <v>2018</v>
          </cell>
          <cell r="Y95">
            <v>-1512</v>
          </cell>
          <cell r="Z95">
            <v>-164</v>
          </cell>
          <cell r="AA95">
            <v>-1676</v>
          </cell>
          <cell r="AB95">
            <v>797048</v>
          </cell>
          <cell r="AC95">
            <v>0</v>
          </cell>
          <cell r="AD95">
            <v>0</v>
          </cell>
          <cell r="AE95">
            <v>0</v>
          </cell>
        </row>
      </sheetData>
      <sheetData sheetId="20">
        <row r="15">
          <cell r="F15" t="str">
            <v>Linked Info</v>
          </cell>
          <cell r="G15">
            <v>16248545</v>
          </cell>
          <cell r="J15">
            <v>35792</v>
          </cell>
          <cell r="Q15">
            <v>7154</v>
          </cell>
          <cell r="X15">
            <v>13641</v>
          </cell>
          <cell r="AE15">
            <v>156</v>
          </cell>
          <cell r="BI15">
            <v>13641</v>
          </cell>
          <cell r="BJ15">
            <v>0</v>
          </cell>
          <cell r="BK15">
            <v>0</v>
          </cell>
          <cell r="BL15">
            <v>5734</v>
          </cell>
          <cell r="BN15">
            <v>0</v>
          </cell>
          <cell r="BP15">
            <v>7154</v>
          </cell>
          <cell r="BQ15">
            <v>0</v>
          </cell>
          <cell r="BR15">
            <v>0</v>
          </cell>
          <cell r="BS15">
            <v>1887</v>
          </cell>
          <cell r="BT15">
            <v>3824</v>
          </cell>
          <cell r="BU15">
            <v>1443</v>
          </cell>
        </row>
        <row r="16">
          <cell r="F16">
            <v>39559.766084953706</v>
          </cell>
          <cell r="G16" t="str">
            <v>PACKED</v>
          </cell>
          <cell r="H16" t="str">
            <v>PACKED</v>
          </cell>
          <cell r="I16" t="str">
            <v>PACKED</v>
          </cell>
          <cell r="J16" t="str">
            <v>SALARIES</v>
          </cell>
          <cell r="K16" t="str">
            <v>SALARIES</v>
          </cell>
          <cell r="L16" t="str">
            <v>SALARIES</v>
          </cell>
          <cell r="M16" t="str">
            <v>SALARIES</v>
          </cell>
          <cell r="N16" t="str">
            <v>SALARIES</v>
          </cell>
          <cell r="O16" t="str">
            <v>SALARIES</v>
          </cell>
          <cell r="Q16" t="str">
            <v>REPAIR</v>
          </cell>
          <cell r="R16" t="str">
            <v>REPAIR</v>
          </cell>
          <cell r="S16" t="str">
            <v>REPAIR</v>
          </cell>
          <cell r="T16" t="str">
            <v>REPAIR</v>
          </cell>
          <cell r="U16" t="str">
            <v>REPAIR</v>
          </cell>
          <cell r="V16" t="str">
            <v>REPAIR</v>
          </cell>
          <cell r="X16" t="str">
            <v>OTHER</v>
          </cell>
          <cell r="Y16" t="str">
            <v>OTHER</v>
          </cell>
          <cell r="Z16" t="str">
            <v>OTHER</v>
          </cell>
          <cell r="AA16" t="str">
            <v>OTHER</v>
          </cell>
          <cell r="AB16" t="str">
            <v>OTHER</v>
          </cell>
          <cell r="AC16" t="str">
            <v>OTHER</v>
          </cell>
          <cell r="AE16" t="str">
            <v>DEPRECIAT</v>
          </cell>
          <cell r="AF16" t="str">
            <v>DEPRECIAT</v>
          </cell>
          <cell r="AG16" t="str">
            <v>DEPRECIAT</v>
          </cell>
          <cell r="AH16" t="str">
            <v>DEPRECIAT</v>
          </cell>
          <cell r="AI16" t="str">
            <v>DEPRECIAT</v>
          </cell>
          <cell r="AJ16" t="str">
            <v>DEPRECIAT</v>
          </cell>
          <cell r="AK16" t="str">
            <v>SUB-TOTAL</v>
          </cell>
          <cell r="AL16" t="str">
            <v>SUB-TOTAL</v>
          </cell>
          <cell r="AM16" t="str">
            <v>SUB-TOTAL</v>
          </cell>
          <cell r="AN16" t="str">
            <v>SUB-TOTAL</v>
          </cell>
          <cell r="AO16" t="str">
            <v>PACKING</v>
          </cell>
          <cell r="AP16" t="str">
            <v>PACKING</v>
          </cell>
          <cell r="AQ16" t="str">
            <v>PACKING</v>
          </cell>
          <cell r="AR16" t="str">
            <v>COST FOR</v>
          </cell>
          <cell r="AS16" t="str">
            <v>COST FOR</v>
          </cell>
          <cell r="AT16" t="str">
            <v>COST FOR</v>
          </cell>
          <cell r="AU16" t="str">
            <v>COST TRF</v>
          </cell>
          <cell r="AV16" t="str">
            <v>COST TRF</v>
          </cell>
          <cell r="AW16" t="str">
            <v>COST TRF</v>
          </cell>
          <cell r="AX16" t="str">
            <v>COSTUPTO</v>
          </cell>
          <cell r="AY16" t="str">
            <v>COSTUPTO</v>
          </cell>
          <cell r="AZ16" t="str">
            <v>COSTUPTO</v>
          </cell>
          <cell r="BD16" t="str">
            <v>COSTUPTO</v>
          </cell>
          <cell r="BE16" t="str">
            <v>COSTUPTO</v>
          </cell>
          <cell r="BF16" t="str">
            <v>COSTUPTO</v>
          </cell>
          <cell r="BI16" t="str">
            <v>OTHER</v>
          </cell>
          <cell r="BJ16" t="str">
            <v>OTHER</v>
          </cell>
          <cell r="BK16" t="str">
            <v>OTHER</v>
          </cell>
          <cell r="BL16" t="str">
            <v xml:space="preserve">AOH </v>
          </cell>
          <cell r="BM16" t="str">
            <v xml:space="preserve">AOH </v>
          </cell>
          <cell r="BN16" t="str">
            <v>OTHER</v>
          </cell>
          <cell r="BP16" t="str">
            <v>REPAIR</v>
          </cell>
          <cell r="BQ16" t="str">
            <v>REPAIR</v>
          </cell>
          <cell r="BR16" t="str">
            <v>REPAIR</v>
          </cell>
          <cell r="BS16" t="str">
            <v>BUILDING</v>
          </cell>
          <cell r="BT16" t="str">
            <v>P &amp; M</v>
          </cell>
          <cell r="BU16" t="str">
            <v>OTHERS</v>
          </cell>
          <cell r="BW16" t="str">
            <v>BUILDING</v>
          </cell>
          <cell r="BX16" t="str">
            <v>P &amp; M</v>
          </cell>
          <cell r="BY16" t="str">
            <v>OTHERS</v>
          </cell>
          <cell r="BZ16" t="str">
            <v>BUILDING</v>
          </cell>
        </row>
        <row r="17">
          <cell r="F17" t="str">
            <v>2003-04</v>
          </cell>
          <cell r="G17" t="str">
            <v>PROD</v>
          </cell>
          <cell r="H17" t="str">
            <v>PROD</v>
          </cell>
          <cell r="I17" t="str">
            <v>PROD</v>
          </cell>
          <cell r="J17" t="str">
            <v>WAGES</v>
          </cell>
          <cell r="K17" t="str">
            <v>WAGES</v>
          </cell>
          <cell r="L17" t="str">
            <v>WAGES</v>
          </cell>
          <cell r="M17" t="str">
            <v>WAGES</v>
          </cell>
          <cell r="N17" t="str">
            <v>WAGES</v>
          </cell>
          <cell r="O17" t="str">
            <v>WAGES</v>
          </cell>
          <cell r="P17" t="str">
            <v>SUB-TOTAL</v>
          </cell>
          <cell r="Q17" t="str">
            <v>&amp; MAINT</v>
          </cell>
          <cell r="R17" t="str">
            <v>&amp; MAINT</v>
          </cell>
          <cell r="S17" t="str">
            <v>&amp; MAINT</v>
          </cell>
          <cell r="T17" t="str">
            <v>&amp; MAINT</v>
          </cell>
          <cell r="U17" t="str">
            <v>&amp; MAINT</v>
          </cell>
          <cell r="V17" t="str">
            <v>&amp; MAINT</v>
          </cell>
          <cell r="W17" t="str">
            <v>SUB-TOTAL</v>
          </cell>
          <cell r="X17" t="str">
            <v>O. HEAD</v>
          </cell>
          <cell r="Y17" t="str">
            <v>O. HEAD</v>
          </cell>
          <cell r="Z17" t="str">
            <v>O. HEAD</v>
          </cell>
          <cell r="AA17" t="str">
            <v>O. HEAD</v>
          </cell>
          <cell r="AB17" t="str">
            <v>O. HEAD</v>
          </cell>
          <cell r="AC17" t="str">
            <v>O. HEAD</v>
          </cell>
          <cell r="AD17" t="str">
            <v>SUB-TOTAL</v>
          </cell>
          <cell r="AO17" t="str">
            <v>MATERIAL</v>
          </cell>
          <cell r="AP17" t="str">
            <v>MATERIAL</v>
          </cell>
          <cell r="AQ17" t="str">
            <v>MATERIAL</v>
          </cell>
          <cell r="AR17" t="str">
            <v>PACKING</v>
          </cell>
          <cell r="AS17" t="str">
            <v>PACKING</v>
          </cell>
          <cell r="AT17" t="str">
            <v>PACKING</v>
          </cell>
          <cell r="AU17" t="str">
            <v>FROM</v>
          </cell>
          <cell r="AV17" t="str">
            <v>FROM</v>
          </cell>
          <cell r="AW17" t="str">
            <v>FROM</v>
          </cell>
          <cell r="AX17" t="str">
            <v>PACKING</v>
          </cell>
          <cell r="AY17" t="str">
            <v>PACKING</v>
          </cell>
          <cell r="AZ17" t="str">
            <v>PACKING</v>
          </cell>
          <cell r="BA17" t="str">
            <v xml:space="preserve">COST </v>
          </cell>
          <cell r="BB17" t="str">
            <v xml:space="preserve">COST </v>
          </cell>
          <cell r="BC17" t="str">
            <v xml:space="preserve">COST </v>
          </cell>
          <cell r="BD17" t="str">
            <v>PACKING</v>
          </cell>
          <cell r="BE17" t="str">
            <v>PACKING</v>
          </cell>
          <cell r="BF17" t="str">
            <v>PACKING</v>
          </cell>
          <cell r="BG17" t="str">
            <v xml:space="preserve">COST </v>
          </cell>
          <cell r="BI17" t="str">
            <v>O. HEAD</v>
          </cell>
          <cell r="BJ17" t="str">
            <v>O. HEAD</v>
          </cell>
          <cell r="BK17" t="str">
            <v>O. HEAD</v>
          </cell>
          <cell r="BL17" t="str">
            <v>O. HEAD</v>
          </cell>
          <cell r="BM17" t="str">
            <v>O. HEAD</v>
          </cell>
          <cell r="BN17" t="str">
            <v>O. HEAD</v>
          </cell>
          <cell r="BP17" t="str">
            <v>&amp; MAINT</v>
          </cell>
          <cell r="BQ17" t="str">
            <v>&amp; MAINT</v>
          </cell>
          <cell r="BR17" t="str">
            <v>&amp; MAINT</v>
          </cell>
        </row>
        <row r="18">
          <cell r="F18" t="str">
            <v>DENIERS :</v>
          </cell>
          <cell r="AR18" t="str">
            <v>STAGE</v>
          </cell>
          <cell r="AS18" t="str">
            <v>STAGE</v>
          </cell>
          <cell r="AT18" t="str">
            <v>STAGE</v>
          </cell>
          <cell r="AU18" t="str">
            <v>coning stage</v>
          </cell>
          <cell r="AV18" t="str">
            <v>coning stage</v>
          </cell>
          <cell r="AW18" t="str">
            <v>coning stage</v>
          </cell>
          <cell r="AX18" t="str">
            <v>STAGE</v>
          </cell>
          <cell r="AY18" t="str">
            <v>STAGE</v>
          </cell>
          <cell r="AZ18" t="str">
            <v>STAGE</v>
          </cell>
          <cell r="BA18" t="str">
            <v>RS/KG</v>
          </cell>
          <cell r="BB18" t="str">
            <v>RS/KG</v>
          </cell>
          <cell r="BC18" t="str">
            <v>RS/KG</v>
          </cell>
          <cell r="BD18" t="str">
            <v>STAGE</v>
          </cell>
          <cell r="BE18" t="str">
            <v>STAGE</v>
          </cell>
          <cell r="BF18" t="str">
            <v>STAGE</v>
          </cell>
          <cell r="BG18" t="str">
            <v>RS/KG</v>
          </cell>
          <cell r="BI18" t="str">
            <v>PACKING</v>
          </cell>
          <cell r="BJ18" t="str">
            <v>PACKING</v>
          </cell>
          <cell r="BK18" t="str">
            <v>PACKING</v>
          </cell>
          <cell r="BL18" t="str">
            <v>PACKING</v>
          </cell>
          <cell r="BM18" t="str">
            <v>PACKING</v>
          </cell>
          <cell r="BN18" t="str">
            <v>PACKING</v>
          </cell>
        </row>
        <row r="19">
          <cell r="G19" t="str">
            <v>TOTAL</v>
          </cell>
          <cell r="H19" t="str">
            <v>CONES</v>
          </cell>
          <cell r="I19" t="str">
            <v>CAKES</v>
          </cell>
          <cell r="J19" t="str">
            <v>TOTAL</v>
          </cell>
          <cell r="K19" t="str">
            <v>TOTAL</v>
          </cell>
          <cell r="L19" t="str">
            <v>CONES</v>
          </cell>
          <cell r="M19" t="str">
            <v>CONES</v>
          </cell>
          <cell r="N19" t="str">
            <v>CAKES</v>
          </cell>
          <cell r="O19" t="str">
            <v>CAKES</v>
          </cell>
          <cell r="Q19" t="str">
            <v>TOTAL</v>
          </cell>
          <cell r="R19" t="str">
            <v>TOTAL</v>
          </cell>
          <cell r="S19" t="str">
            <v>CONES</v>
          </cell>
          <cell r="T19" t="str">
            <v>CONES</v>
          </cell>
          <cell r="U19" t="str">
            <v>CAKES</v>
          </cell>
          <cell r="V19" t="str">
            <v>CAKES</v>
          </cell>
          <cell r="X19" t="str">
            <v>TOTAL</v>
          </cell>
          <cell r="Y19" t="str">
            <v>TOTAL</v>
          </cell>
          <cell r="Z19" t="str">
            <v>CONES</v>
          </cell>
          <cell r="AA19" t="str">
            <v>CONES</v>
          </cell>
          <cell r="AB19" t="str">
            <v>CAKES</v>
          </cell>
          <cell r="AC19" t="str">
            <v>CAKES</v>
          </cell>
          <cell r="AE19" t="str">
            <v>TOTAL</v>
          </cell>
          <cell r="AF19" t="str">
            <v>TOTAL</v>
          </cell>
          <cell r="AG19" t="str">
            <v>CONES</v>
          </cell>
          <cell r="AH19" t="str">
            <v>CONES</v>
          </cell>
          <cell r="AI19" t="str">
            <v>CAKES</v>
          </cell>
          <cell r="AJ19" t="str">
            <v>CAKES</v>
          </cell>
          <cell r="AL19" t="str">
            <v>TOTAL</v>
          </cell>
          <cell r="AM19" t="str">
            <v>CONES</v>
          </cell>
          <cell r="AN19" t="str">
            <v>CAKES</v>
          </cell>
          <cell r="AO19" t="str">
            <v>TOTAL</v>
          </cell>
          <cell r="AP19" t="str">
            <v>CONES</v>
          </cell>
          <cell r="AQ19" t="str">
            <v>CAKES</v>
          </cell>
          <cell r="AR19" t="str">
            <v>TOTAL</v>
          </cell>
          <cell r="AS19" t="str">
            <v>CONES</v>
          </cell>
          <cell r="AT19" t="str">
            <v>CAKES</v>
          </cell>
          <cell r="AU19" t="str">
            <v>TOTAL</v>
          </cell>
          <cell r="AV19" t="str">
            <v>CONES</v>
          </cell>
          <cell r="AW19" t="str">
            <v>CAKES</v>
          </cell>
          <cell r="AX19" t="str">
            <v>TOTAL</v>
          </cell>
          <cell r="AY19" t="str">
            <v>CONES</v>
          </cell>
          <cell r="AZ19" t="str">
            <v>CAKES</v>
          </cell>
          <cell r="BA19" t="str">
            <v>TOTAL</v>
          </cell>
          <cell r="BB19" t="str">
            <v>CONES</v>
          </cell>
          <cell r="BC19" t="str">
            <v>CAKES</v>
          </cell>
          <cell r="BD19" t="str">
            <v>TOTAL</v>
          </cell>
          <cell r="BE19" t="str">
            <v>CONES</v>
          </cell>
          <cell r="BF19" t="str">
            <v>CAKES</v>
          </cell>
          <cell r="BG19" t="str">
            <v>TOTAL</v>
          </cell>
          <cell r="BI19" t="str">
            <v>TOTAL</v>
          </cell>
          <cell r="BJ19" t="str">
            <v>CONES</v>
          </cell>
          <cell r="BK19" t="str">
            <v>CAKES</v>
          </cell>
          <cell r="BL19" t="str">
            <v>TOTAL</v>
          </cell>
          <cell r="BM19" t="str">
            <v>CONES</v>
          </cell>
          <cell r="BN19" t="str">
            <v>CAKES</v>
          </cell>
          <cell r="BP19" t="str">
            <v>TOTAL</v>
          </cell>
          <cell r="BQ19" t="str">
            <v>CONES</v>
          </cell>
          <cell r="BR19" t="str">
            <v>CAKES</v>
          </cell>
          <cell r="BS19" t="str">
            <v>TOTAL</v>
          </cell>
          <cell r="BT19" t="str">
            <v>TOTAL</v>
          </cell>
          <cell r="BU19" t="str">
            <v>TOTAL</v>
          </cell>
          <cell r="BW19" t="str">
            <v>CONES</v>
          </cell>
          <cell r="BX19" t="str">
            <v>CONES</v>
          </cell>
          <cell r="BY19" t="str">
            <v>CONES</v>
          </cell>
          <cell r="BZ19" t="str">
            <v>CAKES</v>
          </cell>
        </row>
        <row r="20">
          <cell r="G20" t="str">
            <v>QTY</v>
          </cell>
          <cell r="H20" t="str">
            <v>QTY</v>
          </cell>
          <cell r="I20" t="str">
            <v>QTY</v>
          </cell>
          <cell r="AO20" t="str">
            <v>Rs.</v>
          </cell>
        </row>
        <row r="21">
          <cell r="F21" t="str">
            <v>Rounding Off</v>
          </cell>
          <cell r="G21">
            <v>0</v>
          </cell>
          <cell r="H21">
            <v>-14244151</v>
          </cell>
          <cell r="I21">
            <v>-2004394</v>
          </cell>
          <cell r="J21">
            <v>0</v>
          </cell>
          <cell r="K21">
            <v>-35792</v>
          </cell>
          <cell r="L21">
            <v>-31378</v>
          </cell>
          <cell r="M21">
            <v>-31378</v>
          </cell>
          <cell r="N21">
            <v>-4414</v>
          </cell>
          <cell r="O21">
            <v>-4414</v>
          </cell>
          <cell r="P21">
            <v>-35792</v>
          </cell>
          <cell r="Q21">
            <v>0</v>
          </cell>
          <cell r="R21">
            <v>-7154</v>
          </cell>
          <cell r="S21">
            <v>-6272</v>
          </cell>
          <cell r="T21">
            <v>-6272</v>
          </cell>
          <cell r="U21">
            <v>-882</v>
          </cell>
          <cell r="V21">
            <v>-882</v>
          </cell>
          <cell r="W21">
            <v>-7154</v>
          </cell>
          <cell r="X21">
            <v>0</v>
          </cell>
          <cell r="Y21">
            <v>-13641</v>
          </cell>
          <cell r="Z21">
            <v>-11961</v>
          </cell>
          <cell r="AA21">
            <v>-11961</v>
          </cell>
          <cell r="AB21">
            <v>-1680</v>
          </cell>
          <cell r="AC21">
            <v>-1680</v>
          </cell>
          <cell r="AD21">
            <v>-13641</v>
          </cell>
          <cell r="AE21">
            <v>0</v>
          </cell>
          <cell r="AF21">
            <v>-156</v>
          </cell>
          <cell r="AG21">
            <v>-139</v>
          </cell>
          <cell r="AH21">
            <v>-139</v>
          </cell>
          <cell r="AI21">
            <v>-17</v>
          </cell>
          <cell r="AJ21">
            <v>-17</v>
          </cell>
          <cell r="AK21">
            <v>-156</v>
          </cell>
          <cell r="AL21">
            <v>-56743</v>
          </cell>
          <cell r="AM21">
            <v>-49750</v>
          </cell>
          <cell r="AN21">
            <v>-6993</v>
          </cell>
          <cell r="AO21">
            <v>-39059.999999999993</v>
          </cell>
          <cell r="AP21">
            <v>-28868</v>
          </cell>
          <cell r="AQ21">
            <v>-10192</v>
          </cell>
          <cell r="AR21">
            <v>-95803</v>
          </cell>
          <cell r="AS21">
            <v>-78618</v>
          </cell>
          <cell r="AT21">
            <v>-17185</v>
          </cell>
          <cell r="AU21">
            <v>-2475427</v>
          </cell>
          <cell r="AV21">
            <v>-2207800</v>
          </cell>
          <cell r="AW21">
            <v>-267627</v>
          </cell>
          <cell r="AX21">
            <v>-2571230</v>
          </cell>
          <cell r="AY21">
            <v>-2286417.9999999995</v>
          </cell>
          <cell r="AZ21">
            <v>-284812</v>
          </cell>
          <cell r="BA21">
            <v>-7154.6899999999987</v>
          </cell>
          <cell r="BB21">
            <v>-7374.0300000000007</v>
          </cell>
          <cell r="BC21">
            <v>-3917.2399999999993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I21">
            <v>0</v>
          </cell>
          <cell r="BJ21">
            <v>-11961</v>
          </cell>
          <cell r="BK21">
            <v>-1680</v>
          </cell>
          <cell r="BL21">
            <v>0</v>
          </cell>
          <cell r="BM21">
            <v>-5029</v>
          </cell>
          <cell r="BN21">
            <v>-705</v>
          </cell>
          <cell r="BP21">
            <v>0</v>
          </cell>
          <cell r="BQ21">
            <v>-6272</v>
          </cell>
          <cell r="BR21">
            <v>-882</v>
          </cell>
          <cell r="BS21">
            <v>0</v>
          </cell>
          <cell r="BT21">
            <v>0</v>
          </cell>
          <cell r="BU21">
            <v>0</v>
          </cell>
          <cell r="BW21">
            <v>-1655</v>
          </cell>
          <cell r="BX21">
            <v>-3352</v>
          </cell>
          <cell r="BY21">
            <v>-1268</v>
          </cell>
          <cell r="BZ21">
            <v>-232</v>
          </cell>
        </row>
        <row r="22">
          <cell r="F22" t="str">
            <v>Total</v>
          </cell>
          <cell r="G22">
            <v>16248545</v>
          </cell>
          <cell r="H22">
            <v>14244151</v>
          </cell>
          <cell r="I22">
            <v>2004394</v>
          </cell>
          <cell r="J22">
            <v>35792</v>
          </cell>
          <cell r="K22">
            <v>35792</v>
          </cell>
          <cell r="L22">
            <v>31378</v>
          </cell>
          <cell r="M22">
            <v>31378</v>
          </cell>
          <cell r="N22">
            <v>4414</v>
          </cell>
          <cell r="O22">
            <v>4414</v>
          </cell>
          <cell r="P22">
            <v>35792</v>
          </cell>
          <cell r="Q22">
            <v>7154</v>
          </cell>
          <cell r="R22">
            <v>7154</v>
          </cell>
          <cell r="S22">
            <v>6272</v>
          </cell>
          <cell r="T22">
            <v>6272</v>
          </cell>
          <cell r="U22">
            <v>882</v>
          </cell>
          <cell r="V22">
            <v>882</v>
          </cell>
          <cell r="W22">
            <v>7154</v>
          </cell>
          <cell r="X22">
            <v>13641</v>
          </cell>
          <cell r="Y22">
            <v>13641</v>
          </cell>
          <cell r="Z22">
            <v>11961</v>
          </cell>
          <cell r="AA22">
            <v>11961</v>
          </cell>
          <cell r="AB22">
            <v>1680</v>
          </cell>
          <cell r="AC22">
            <v>1680</v>
          </cell>
          <cell r="AD22">
            <v>13641</v>
          </cell>
          <cell r="AE22">
            <v>156</v>
          </cell>
          <cell r="AF22">
            <v>156</v>
          </cell>
          <cell r="AG22">
            <v>139</v>
          </cell>
          <cell r="AH22">
            <v>139</v>
          </cell>
          <cell r="AI22">
            <v>17</v>
          </cell>
          <cell r="AJ22">
            <v>17</v>
          </cell>
          <cell r="AK22">
            <v>156</v>
          </cell>
          <cell r="AL22">
            <v>56743</v>
          </cell>
          <cell r="AM22">
            <v>49750</v>
          </cell>
          <cell r="AN22">
            <v>6993</v>
          </cell>
          <cell r="AO22">
            <v>39059.999999999993</v>
          </cell>
          <cell r="AP22">
            <v>28868</v>
          </cell>
          <cell r="AQ22">
            <v>10192</v>
          </cell>
          <cell r="AR22">
            <v>95803</v>
          </cell>
          <cell r="AS22">
            <v>78618</v>
          </cell>
          <cell r="AT22">
            <v>17185</v>
          </cell>
          <cell r="AU22">
            <v>2475427</v>
          </cell>
          <cell r="AV22">
            <v>2207800</v>
          </cell>
          <cell r="AW22">
            <v>267627</v>
          </cell>
          <cell r="AX22">
            <v>2571230</v>
          </cell>
          <cell r="AY22">
            <v>2286417.9999999995</v>
          </cell>
          <cell r="AZ22">
            <v>284812</v>
          </cell>
          <cell r="BA22">
            <v>7154.6899999999987</v>
          </cell>
          <cell r="BB22">
            <v>7374.0300000000007</v>
          </cell>
          <cell r="BC22">
            <v>3917.2399999999993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I22">
            <v>13641</v>
          </cell>
          <cell r="BJ22">
            <v>11961</v>
          </cell>
          <cell r="BK22">
            <v>1680</v>
          </cell>
          <cell r="BL22">
            <v>5734</v>
          </cell>
          <cell r="BM22">
            <v>5029</v>
          </cell>
          <cell r="BN22">
            <v>705</v>
          </cell>
          <cell r="BP22">
            <v>7154</v>
          </cell>
          <cell r="BQ22">
            <v>6272</v>
          </cell>
          <cell r="BR22">
            <v>882</v>
          </cell>
          <cell r="BS22">
            <v>1887</v>
          </cell>
          <cell r="BT22">
            <v>3824</v>
          </cell>
          <cell r="BU22">
            <v>1443</v>
          </cell>
          <cell r="BW22">
            <v>1655</v>
          </cell>
          <cell r="BX22">
            <v>3352</v>
          </cell>
          <cell r="BY22">
            <v>1268</v>
          </cell>
          <cell r="BZ22">
            <v>232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16248545</v>
          </cell>
          <cell r="H24">
            <v>14244151</v>
          </cell>
          <cell r="I24">
            <v>2004394</v>
          </cell>
          <cell r="J24">
            <v>35792</v>
          </cell>
          <cell r="K24">
            <v>35792</v>
          </cell>
          <cell r="L24">
            <v>31378</v>
          </cell>
          <cell r="M24">
            <v>31378</v>
          </cell>
          <cell r="N24">
            <v>4414</v>
          </cell>
          <cell r="O24">
            <v>4414</v>
          </cell>
          <cell r="P24">
            <v>35792</v>
          </cell>
          <cell r="Q24">
            <v>7154</v>
          </cell>
          <cell r="R24">
            <v>7154</v>
          </cell>
          <cell r="S24">
            <v>6272</v>
          </cell>
          <cell r="T24">
            <v>6272</v>
          </cell>
          <cell r="U24">
            <v>882</v>
          </cell>
          <cell r="V24">
            <v>882</v>
          </cell>
          <cell r="W24">
            <v>7154</v>
          </cell>
          <cell r="X24">
            <v>13641</v>
          </cell>
          <cell r="Y24">
            <v>13641</v>
          </cell>
          <cell r="Z24">
            <v>11961</v>
          </cell>
          <cell r="AA24">
            <v>11961</v>
          </cell>
          <cell r="AB24">
            <v>1680</v>
          </cell>
          <cell r="AC24">
            <v>1680</v>
          </cell>
          <cell r="AD24">
            <v>13641</v>
          </cell>
          <cell r="AE24">
            <v>156</v>
          </cell>
          <cell r="AF24">
            <v>156</v>
          </cell>
          <cell r="AG24">
            <v>139</v>
          </cell>
          <cell r="AH24">
            <v>139</v>
          </cell>
          <cell r="AI24">
            <v>17</v>
          </cell>
          <cell r="AJ24">
            <v>17</v>
          </cell>
          <cell r="AK24">
            <v>156</v>
          </cell>
          <cell r="AL24">
            <v>56743</v>
          </cell>
          <cell r="AM24">
            <v>49750</v>
          </cell>
          <cell r="AN24">
            <v>6993</v>
          </cell>
          <cell r="AO24">
            <v>39059.999999999993</v>
          </cell>
          <cell r="AP24">
            <v>28868</v>
          </cell>
          <cell r="AQ24">
            <v>10192</v>
          </cell>
          <cell r="AR24">
            <v>95803</v>
          </cell>
          <cell r="AS24">
            <v>78618</v>
          </cell>
          <cell r="AT24">
            <v>17185</v>
          </cell>
          <cell r="AU24">
            <v>2475427</v>
          </cell>
          <cell r="AV24">
            <v>2207800</v>
          </cell>
          <cell r="AW24">
            <v>267627</v>
          </cell>
          <cell r="AX24">
            <v>2571230</v>
          </cell>
          <cell r="AY24">
            <v>2286417.9999999995</v>
          </cell>
          <cell r="AZ24">
            <v>284812</v>
          </cell>
          <cell r="BA24">
            <v>7154.6899999999987</v>
          </cell>
          <cell r="BB24">
            <v>7374.0300000000007</v>
          </cell>
          <cell r="BC24">
            <v>3917.2399999999993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I24">
            <v>13641</v>
          </cell>
          <cell r="BJ24">
            <v>11961</v>
          </cell>
          <cell r="BK24">
            <v>1680</v>
          </cell>
          <cell r="BL24">
            <v>5734</v>
          </cell>
          <cell r="BM24">
            <v>5029</v>
          </cell>
          <cell r="BN24">
            <v>705</v>
          </cell>
          <cell r="BP24">
            <v>7154</v>
          </cell>
          <cell r="BQ24">
            <v>6272</v>
          </cell>
          <cell r="BR24">
            <v>882</v>
          </cell>
          <cell r="BS24">
            <v>1887</v>
          </cell>
          <cell r="BT24">
            <v>3824</v>
          </cell>
          <cell r="BU24">
            <v>1443</v>
          </cell>
          <cell r="BW24">
            <v>1655</v>
          </cell>
          <cell r="BX24">
            <v>3352</v>
          </cell>
          <cell r="BY24">
            <v>1268</v>
          </cell>
          <cell r="BZ24">
            <v>232</v>
          </cell>
        </row>
        <row r="25">
          <cell r="F25" t="str">
            <v>G.TOTAL(L)</v>
          </cell>
          <cell r="G25">
            <v>13578149</v>
          </cell>
          <cell r="H25">
            <v>11573755</v>
          </cell>
          <cell r="I25">
            <v>2004394</v>
          </cell>
          <cell r="J25">
            <v>29909</v>
          </cell>
          <cell r="K25">
            <v>29909</v>
          </cell>
          <cell r="L25">
            <v>25495</v>
          </cell>
          <cell r="M25">
            <v>25495</v>
          </cell>
          <cell r="N25">
            <v>4414</v>
          </cell>
          <cell r="O25">
            <v>4414</v>
          </cell>
          <cell r="P25">
            <v>29909</v>
          </cell>
          <cell r="Q25">
            <v>5979</v>
          </cell>
          <cell r="R25">
            <v>5979</v>
          </cell>
          <cell r="S25">
            <v>5097</v>
          </cell>
          <cell r="T25">
            <v>5097</v>
          </cell>
          <cell r="U25">
            <v>882</v>
          </cell>
          <cell r="V25">
            <v>882</v>
          </cell>
          <cell r="W25">
            <v>5979</v>
          </cell>
          <cell r="X25">
            <v>11398</v>
          </cell>
          <cell r="Y25">
            <v>11398</v>
          </cell>
          <cell r="Z25">
            <v>9718</v>
          </cell>
          <cell r="AA25">
            <v>9718</v>
          </cell>
          <cell r="AB25">
            <v>1680</v>
          </cell>
          <cell r="AC25">
            <v>1680</v>
          </cell>
          <cell r="AD25">
            <v>11398</v>
          </cell>
          <cell r="AE25">
            <v>132</v>
          </cell>
          <cell r="AF25">
            <v>132</v>
          </cell>
          <cell r="AG25">
            <v>115</v>
          </cell>
          <cell r="AH25">
            <v>115</v>
          </cell>
          <cell r="AI25">
            <v>17</v>
          </cell>
          <cell r="AJ25">
            <v>17</v>
          </cell>
          <cell r="AK25">
            <v>132</v>
          </cell>
          <cell r="AL25">
            <v>47418</v>
          </cell>
          <cell r="AM25">
            <v>40425</v>
          </cell>
          <cell r="AN25">
            <v>6993</v>
          </cell>
          <cell r="AO25">
            <v>33671.378079041329</v>
          </cell>
          <cell r="AP25">
            <v>23479.378079041337</v>
          </cell>
          <cell r="AQ25">
            <v>10192</v>
          </cell>
          <cell r="AR25">
            <v>81089.378079041329</v>
          </cell>
          <cell r="AS25">
            <v>63904.378079041337</v>
          </cell>
          <cell r="AT25">
            <v>17185</v>
          </cell>
          <cell r="AU25">
            <v>2102415</v>
          </cell>
          <cell r="AV25">
            <v>1834788</v>
          </cell>
          <cell r="AW25">
            <v>267627</v>
          </cell>
          <cell r="AX25">
            <v>2183504.3780790414</v>
          </cell>
          <cell r="AY25">
            <v>1898692.3780790409</v>
          </cell>
          <cell r="AZ25">
            <v>284812</v>
          </cell>
          <cell r="BA25">
            <v>4612.3099999999986</v>
          </cell>
          <cell r="BB25">
            <v>4831.6500000000005</v>
          </cell>
          <cell r="BC25">
            <v>3917.2399999999993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I25">
            <v>11398</v>
          </cell>
          <cell r="BJ25">
            <v>9718</v>
          </cell>
          <cell r="BK25">
            <v>1680</v>
          </cell>
          <cell r="BL25">
            <v>4791</v>
          </cell>
          <cell r="BM25">
            <v>4086</v>
          </cell>
          <cell r="BN25">
            <v>705</v>
          </cell>
          <cell r="BP25">
            <v>5979</v>
          </cell>
          <cell r="BQ25">
            <v>5097</v>
          </cell>
          <cell r="BR25">
            <v>882</v>
          </cell>
          <cell r="BS25">
            <v>1578</v>
          </cell>
          <cell r="BT25">
            <v>3195</v>
          </cell>
          <cell r="BU25">
            <v>1206</v>
          </cell>
          <cell r="BW25">
            <v>1346</v>
          </cell>
          <cell r="BX25">
            <v>2723</v>
          </cell>
          <cell r="BY25">
            <v>1031</v>
          </cell>
          <cell r="BZ25">
            <v>232</v>
          </cell>
        </row>
        <row r="26">
          <cell r="F26" t="str">
            <v>G.TOTAL(E</v>
          </cell>
          <cell r="G26">
            <v>2670396</v>
          </cell>
          <cell r="H26">
            <v>2670396</v>
          </cell>
          <cell r="I26">
            <v>0</v>
          </cell>
          <cell r="J26">
            <v>5883</v>
          </cell>
          <cell r="K26">
            <v>5883</v>
          </cell>
          <cell r="L26">
            <v>5883</v>
          </cell>
          <cell r="M26">
            <v>5883</v>
          </cell>
          <cell r="N26">
            <v>0</v>
          </cell>
          <cell r="O26">
            <v>0</v>
          </cell>
          <cell r="P26">
            <v>5883</v>
          </cell>
          <cell r="Q26">
            <v>1175</v>
          </cell>
          <cell r="R26">
            <v>1175</v>
          </cell>
          <cell r="S26">
            <v>1175</v>
          </cell>
          <cell r="T26">
            <v>1175</v>
          </cell>
          <cell r="U26">
            <v>0</v>
          </cell>
          <cell r="V26">
            <v>0</v>
          </cell>
          <cell r="W26">
            <v>1175</v>
          </cell>
          <cell r="X26">
            <v>2243</v>
          </cell>
          <cell r="Y26">
            <v>2243</v>
          </cell>
          <cell r="Z26">
            <v>2243</v>
          </cell>
          <cell r="AA26">
            <v>2243</v>
          </cell>
          <cell r="AB26">
            <v>0</v>
          </cell>
          <cell r="AC26">
            <v>0</v>
          </cell>
          <cell r="AD26">
            <v>2243</v>
          </cell>
          <cell r="AE26">
            <v>24</v>
          </cell>
          <cell r="AF26">
            <v>24</v>
          </cell>
          <cell r="AG26">
            <v>24</v>
          </cell>
          <cell r="AH26">
            <v>24</v>
          </cell>
          <cell r="AI26">
            <v>0</v>
          </cell>
          <cell r="AJ26">
            <v>0</v>
          </cell>
          <cell r="AK26">
            <v>24</v>
          </cell>
          <cell r="AL26">
            <v>9325</v>
          </cell>
          <cell r="AM26">
            <v>9325</v>
          </cell>
          <cell r="AN26">
            <v>0</v>
          </cell>
          <cell r="AO26">
            <v>5388.6219209586634</v>
          </cell>
          <cell r="AP26">
            <v>5388.6219209586634</v>
          </cell>
          <cell r="AQ26">
            <v>0</v>
          </cell>
          <cell r="AR26">
            <v>14713.621920958665</v>
          </cell>
          <cell r="AS26">
            <v>14713.621920958665</v>
          </cell>
          <cell r="AT26">
            <v>0</v>
          </cell>
          <cell r="AU26">
            <v>373012</v>
          </cell>
          <cell r="AV26">
            <v>373012</v>
          </cell>
          <cell r="AW26">
            <v>0</v>
          </cell>
          <cell r="AX26">
            <v>387725.62192095869</v>
          </cell>
          <cell r="AY26">
            <v>387725.62192095869</v>
          </cell>
          <cell r="AZ26">
            <v>0</v>
          </cell>
          <cell r="BA26">
            <v>2542.38</v>
          </cell>
          <cell r="BB26">
            <v>2542.38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I26">
            <v>2243</v>
          </cell>
          <cell r="BJ26">
            <v>2243</v>
          </cell>
          <cell r="BK26">
            <v>0</v>
          </cell>
          <cell r="BL26">
            <v>943</v>
          </cell>
          <cell r="BM26">
            <v>943</v>
          </cell>
          <cell r="BN26">
            <v>0</v>
          </cell>
          <cell r="BP26">
            <v>1175</v>
          </cell>
          <cell r="BQ26">
            <v>1175</v>
          </cell>
          <cell r="BR26">
            <v>0</v>
          </cell>
          <cell r="BS26">
            <v>309</v>
          </cell>
          <cell r="BT26">
            <v>629</v>
          </cell>
          <cell r="BU26">
            <v>237</v>
          </cell>
          <cell r="BW26">
            <v>309</v>
          </cell>
          <cell r="BX26">
            <v>629</v>
          </cell>
          <cell r="BY26">
            <v>237</v>
          </cell>
          <cell r="BZ26">
            <v>0</v>
          </cell>
        </row>
        <row r="28">
          <cell r="F28" t="str">
            <v>40B</v>
          </cell>
          <cell r="G28">
            <v>68881</v>
          </cell>
          <cell r="H28">
            <v>57123</v>
          </cell>
          <cell r="I28">
            <v>11758</v>
          </cell>
          <cell r="J28">
            <v>152</v>
          </cell>
          <cell r="K28">
            <v>152</v>
          </cell>
          <cell r="L28">
            <v>126</v>
          </cell>
          <cell r="M28">
            <v>126</v>
          </cell>
          <cell r="N28">
            <v>26</v>
          </cell>
          <cell r="O28">
            <v>26</v>
          </cell>
          <cell r="P28">
            <v>152</v>
          </cell>
          <cell r="Q28">
            <v>30</v>
          </cell>
          <cell r="R28">
            <v>30</v>
          </cell>
          <cell r="S28">
            <v>25</v>
          </cell>
          <cell r="T28">
            <v>25</v>
          </cell>
          <cell r="U28">
            <v>5</v>
          </cell>
          <cell r="V28">
            <v>5</v>
          </cell>
          <cell r="W28">
            <v>30</v>
          </cell>
          <cell r="X28">
            <v>58</v>
          </cell>
          <cell r="Y28">
            <v>58</v>
          </cell>
          <cell r="Z28">
            <v>48</v>
          </cell>
          <cell r="AA28">
            <v>48</v>
          </cell>
          <cell r="AB28">
            <v>10</v>
          </cell>
          <cell r="AC28">
            <v>10</v>
          </cell>
          <cell r="AD28">
            <v>58</v>
          </cell>
          <cell r="AE28">
            <v>1</v>
          </cell>
          <cell r="AF28">
            <v>1</v>
          </cell>
          <cell r="AG28">
            <v>1</v>
          </cell>
          <cell r="AH28">
            <v>1</v>
          </cell>
          <cell r="AI28">
            <v>0</v>
          </cell>
          <cell r="AJ28">
            <v>0</v>
          </cell>
          <cell r="AK28">
            <v>1</v>
          </cell>
          <cell r="AL28">
            <v>241</v>
          </cell>
          <cell r="AM28">
            <v>200</v>
          </cell>
          <cell r="AN28">
            <v>41</v>
          </cell>
          <cell r="AO28">
            <v>217.44071899776071</v>
          </cell>
          <cell r="AP28">
            <v>157.44071899776071</v>
          </cell>
          <cell r="AQ28">
            <v>60</v>
          </cell>
          <cell r="AR28">
            <v>458.44071899776071</v>
          </cell>
          <cell r="AS28">
            <v>357.44071899776071</v>
          </cell>
          <cell r="AT28">
            <v>101</v>
          </cell>
          <cell r="AU28">
            <v>19026</v>
          </cell>
          <cell r="AV28">
            <v>16700</v>
          </cell>
          <cell r="AW28">
            <v>2326</v>
          </cell>
          <cell r="AX28">
            <v>19484.440718997761</v>
          </cell>
          <cell r="AY28">
            <v>17057.440718997761</v>
          </cell>
          <cell r="AZ28">
            <v>2427</v>
          </cell>
          <cell r="BA28">
            <v>282.87</v>
          </cell>
          <cell r="BB28">
            <v>298.61</v>
          </cell>
          <cell r="BC28">
            <v>206.41</v>
          </cell>
          <cell r="BI28">
            <v>58</v>
          </cell>
          <cell r="BJ28">
            <v>48</v>
          </cell>
          <cell r="BK28">
            <v>10</v>
          </cell>
          <cell r="BL28">
            <v>24</v>
          </cell>
          <cell r="BM28">
            <v>20</v>
          </cell>
          <cell r="BN28">
            <v>4</v>
          </cell>
          <cell r="BP28">
            <v>30</v>
          </cell>
          <cell r="BQ28">
            <v>25</v>
          </cell>
          <cell r="BR28">
            <v>5</v>
          </cell>
          <cell r="BS28">
            <v>8</v>
          </cell>
          <cell r="BT28">
            <v>16</v>
          </cell>
          <cell r="BU28">
            <v>6</v>
          </cell>
          <cell r="BV28">
            <v>0</v>
          </cell>
          <cell r="BW28">
            <v>7</v>
          </cell>
          <cell r="BX28">
            <v>13</v>
          </cell>
          <cell r="BY28">
            <v>5</v>
          </cell>
          <cell r="BZ28">
            <v>1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</row>
        <row r="30">
          <cell r="F30" t="str">
            <v>75B</v>
          </cell>
          <cell r="G30">
            <v>400248</v>
          </cell>
          <cell r="H30">
            <v>361706</v>
          </cell>
          <cell r="I30">
            <v>38542</v>
          </cell>
          <cell r="J30">
            <v>882</v>
          </cell>
          <cell r="K30">
            <v>882</v>
          </cell>
          <cell r="L30">
            <v>797</v>
          </cell>
          <cell r="M30">
            <v>797</v>
          </cell>
          <cell r="N30">
            <v>85</v>
          </cell>
          <cell r="O30">
            <v>85</v>
          </cell>
          <cell r="P30">
            <v>882</v>
          </cell>
          <cell r="Q30">
            <v>176</v>
          </cell>
          <cell r="R30">
            <v>176</v>
          </cell>
          <cell r="S30">
            <v>159</v>
          </cell>
          <cell r="T30">
            <v>159</v>
          </cell>
          <cell r="U30">
            <v>17</v>
          </cell>
          <cell r="V30">
            <v>17</v>
          </cell>
          <cell r="W30">
            <v>176</v>
          </cell>
          <cell r="X30">
            <v>336</v>
          </cell>
          <cell r="Y30">
            <v>336</v>
          </cell>
          <cell r="Z30">
            <v>304</v>
          </cell>
          <cell r="AA30">
            <v>304</v>
          </cell>
          <cell r="AB30">
            <v>32</v>
          </cell>
          <cell r="AC30">
            <v>32</v>
          </cell>
          <cell r="AD30">
            <v>336</v>
          </cell>
          <cell r="AE30">
            <v>4</v>
          </cell>
          <cell r="AF30">
            <v>4</v>
          </cell>
          <cell r="AG30">
            <v>4</v>
          </cell>
          <cell r="AH30">
            <v>4</v>
          </cell>
          <cell r="AI30">
            <v>0</v>
          </cell>
          <cell r="AJ30">
            <v>0</v>
          </cell>
          <cell r="AK30">
            <v>4</v>
          </cell>
          <cell r="AL30">
            <v>1398</v>
          </cell>
          <cell r="AM30">
            <v>1264</v>
          </cell>
          <cell r="AN30">
            <v>134</v>
          </cell>
          <cell r="AO30">
            <v>1026.7934394480421</v>
          </cell>
          <cell r="AP30">
            <v>831.79343944804214</v>
          </cell>
          <cell r="AQ30">
            <v>195</v>
          </cell>
          <cell r="AR30">
            <v>2424.7934394480421</v>
          </cell>
          <cell r="AS30">
            <v>2095.7934394480421</v>
          </cell>
          <cell r="AT30">
            <v>329</v>
          </cell>
          <cell r="AU30">
            <v>80418</v>
          </cell>
          <cell r="AV30">
            <v>74465</v>
          </cell>
          <cell r="AW30">
            <v>5953</v>
          </cell>
          <cell r="AX30">
            <v>82842.79343944804</v>
          </cell>
          <cell r="AY30">
            <v>76560.79343944804</v>
          </cell>
          <cell r="AZ30">
            <v>6282</v>
          </cell>
          <cell r="BA30">
            <v>206.98</v>
          </cell>
          <cell r="BB30">
            <v>211.67</v>
          </cell>
          <cell r="BC30">
            <v>162.99</v>
          </cell>
          <cell r="BI30">
            <v>336</v>
          </cell>
          <cell r="BJ30">
            <v>304</v>
          </cell>
          <cell r="BK30">
            <v>32</v>
          </cell>
          <cell r="BL30">
            <v>141</v>
          </cell>
          <cell r="BM30">
            <v>128</v>
          </cell>
          <cell r="BN30">
            <v>13</v>
          </cell>
          <cell r="BP30">
            <v>176</v>
          </cell>
          <cell r="BQ30">
            <v>159</v>
          </cell>
          <cell r="BR30">
            <v>17</v>
          </cell>
          <cell r="BS30">
            <v>46</v>
          </cell>
          <cell r="BT30">
            <v>94</v>
          </cell>
          <cell r="BU30">
            <v>36</v>
          </cell>
          <cell r="BV30">
            <v>0</v>
          </cell>
          <cell r="BW30">
            <v>42</v>
          </cell>
          <cell r="BX30">
            <v>85</v>
          </cell>
          <cell r="BY30">
            <v>33</v>
          </cell>
          <cell r="BZ30">
            <v>4</v>
          </cell>
        </row>
        <row r="31">
          <cell r="F31" t="str">
            <v>75BE</v>
          </cell>
          <cell r="G31">
            <v>17750</v>
          </cell>
          <cell r="H31">
            <v>17750</v>
          </cell>
          <cell r="I31">
            <v>0</v>
          </cell>
          <cell r="J31">
            <v>39</v>
          </cell>
          <cell r="K31">
            <v>39</v>
          </cell>
          <cell r="L31">
            <v>39</v>
          </cell>
          <cell r="M31">
            <v>39</v>
          </cell>
          <cell r="N31">
            <v>0</v>
          </cell>
          <cell r="O31">
            <v>0</v>
          </cell>
          <cell r="P31">
            <v>39</v>
          </cell>
          <cell r="Q31">
            <v>8</v>
          </cell>
          <cell r="R31">
            <v>8</v>
          </cell>
          <cell r="S31">
            <v>8</v>
          </cell>
          <cell r="T31">
            <v>8</v>
          </cell>
          <cell r="U31">
            <v>0</v>
          </cell>
          <cell r="V31">
            <v>0</v>
          </cell>
          <cell r="W31">
            <v>8</v>
          </cell>
          <cell r="X31">
            <v>15</v>
          </cell>
          <cell r="Y31">
            <v>15</v>
          </cell>
          <cell r="Z31">
            <v>15</v>
          </cell>
          <cell r="AA31">
            <v>15</v>
          </cell>
          <cell r="AB31">
            <v>0</v>
          </cell>
          <cell r="AC31">
            <v>0</v>
          </cell>
          <cell r="AD31">
            <v>15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62</v>
          </cell>
          <cell r="AM31">
            <v>62</v>
          </cell>
          <cell r="AN31">
            <v>0</v>
          </cell>
          <cell r="AO31">
            <v>42.137142165466315</v>
          </cell>
          <cell r="AP31">
            <v>42.137142165466315</v>
          </cell>
          <cell r="AQ31">
            <v>0</v>
          </cell>
          <cell r="AR31">
            <v>104.13714216546632</v>
          </cell>
          <cell r="AS31">
            <v>104.13714216546632</v>
          </cell>
          <cell r="AT31">
            <v>0</v>
          </cell>
          <cell r="AU31">
            <v>3656</v>
          </cell>
          <cell r="AV31">
            <v>3656</v>
          </cell>
          <cell r="AW31">
            <v>0</v>
          </cell>
          <cell r="AX31">
            <v>3760.1371421654662</v>
          </cell>
          <cell r="AY31">
            <v>3760.1371421654662</v>
          </cell>
          <cell r="AZ31">
            <v>0</v>
          </cell>
          <cell r="BA31">
            <v>211.84</v>
          </cell>
          <cell r="BB31">
            <v>211.84</v>
          </cell>
          <cell r="BC31">
            <v>0</v>
          </cell>
          <cell r="BI31">
            <v>15</v>
          </cell>
          <cell r="BJ31">
            <v>15</v>
          </cell>
          <cell r="BK31">
            <v>0</v>
          </cell>
          <cell r="BL31">
            <v>6</v>
          </cell>
          <cell r="BM31">
            <v>6</v>
          </cell>
          <cell r="BN31">
            <v>0</v>
          </cell>
          <cell r="BP31">
            <v>8</v>
          </cell>
          <cell r="BQ31">
            <v>8</v>
          </cell>
          <cell r="BR31">
            <v>0</v>
          </cell>
          <cell r="BS31">
            <v>2</v>
          </cell>
          <cell r="BT31">
            <v>4</v>
          </cell>
          <cell r="BU31">
            <v>2</v>
          </cell>
          <cell r="BV31">
            <v>0</v>
          </cell>
          <cell r="BW31">
            <v>2</v>
          </cell>
          <cell r="BX31">
            <v>4</v>
          </cell>
          <cell r="BY31">
            <v>2</v>
          </cell>
          <cell r="BZ31">
            <v>0</v>
          </cell>
        </row>
        <row r="32">
          <cell r="F32" t="str">
            <v>75C</v>
          </cell>
          <cell r="G32">
            <v>10919</v>
          </cell>
          <cell r="H32">
            <v>9471</v>
          </cell>
          <cell r="I32">
            <v>1448</v>
          </cell>
          <cell r="J32">
            <v>24</v>
          </cell>
          <cell r="K32">
            <v>24</v>
          </cell>
          <cell r="L32">
            <v>21</v>
          </cell>
          <cell r="M32">
            <v>21</v>
          </cell>
          <cell r="N32">
            <v>3</v>
          </cell>
          <cell r="O32">
            <v>3</v>
          </cell>
          <cell r="P32">
            <v>24</v>
          </cell>
          <cell r="Q32">
            <v>5</v>
          </cell>
          <cell r="R32">
            <v>5</v>
          </cell>
          <cell r="S32">
            <v>4</v>
          </cell>
          <cell r="T32">
            <v>4</v>
          </cell>
          <cell r="U32">
            <v>1</v>
          </cell>
          <cell r="V32">
            <v>1</v>
          </cell>
          <cell r="W32">
            <v>5</v>
          </cell>
          <cell r="X32">
            <v>9</v>
          </cell>
          <cell r="Y32">
            <v>9</v>
          </cell>
          <cell r="Z32">
            <v>8</v>
          </cell>
          <cell r="AA32">
            <v>8</v>
          </cell>
          <cell r="AB32">
            <v>1</v>
          </cell>
          <cell r="AC32">
            <v>1</v>
          </cell>
          <cell r="AD32">
            <v>9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38</v>
          </cell>
          <cell r="AM32">
            <v>33</v>
          </cell>
          <cell r="AN32">
            <v>5</v>
          </cell>
          <cell r="AO32">
            <v>29.073231253404344</v>
          </cell>
          <cell r="AP32">
            <v>21.073231253404344</v>
          </cell>
          <cell r="AQ32">
            <v>8</v>
          </cell>
          <cell r="AR32">
            <v>67.073231253404344</v>
          </cell>
          <cell r="AS32">
            <v>54.073231253404344</v>
          </cell>
          <cell r="AT32">
            <v>13</v>
          </cell>
          <cell r="AU32">
            <v>2236</v>
          </cell>
          <cell r="AV32">
            <v>2004</v>
          </cell>
          <cell r="AW32">
            <v>232</v>
          </cell>
          <cell r="AX32">
            <v>2303.0732312534042</v>
          </cell>
          <cell r="AY32">
            <v>2058.0732312534042</v>
          </cell>
          <cell r="AZ32">
            <v>245</v>
          </cell>
          <cell r="BA32">
            <v>210.92</v>
          </cell>
          <cell r="BB32">
            <v>217.3</v>
          </cell>
          <cell r="BC32">
            <v>169.2</v>
          </cell>
          <cell r="BI32">
            <v>9</v>
          </cell>
          <cell r="BJ32">
            <v>8</v>
          </cell>
          <cell r="BK32">
            <v>1</v>
          </cell>
          <cell r="BL32">
            <v>4</v>
          </cell>
          <cell r="BM32">
            <v>4</v>
          </cell>
          <cell r="BN32">
            <v>0</v>
          </cell>
          <cell r="BP32">
            <v>5</v>
          </cell>
          <cell r="BQ32">
            <v>4</v>
          </cell>
          <cell r="BR32">
            <v>1</v>
          </cell>
          <cell r="BS32">
            <v>1</v>
          </cell>
          <cell r="BT32">
            <v>3</v>
          </cell>
          <cell r="BU32">
            <v>1</v>
          </cell>
          <cell r="BV32">
            <v>0</v>
          </cell>
          <cell r="BW32">
            <v>1</v>
          </cell>
          <cell r="BX32">
            <v>2</v>
          </cell>
          <cell r="BY32">
            <v>1</v>
          </cell>
          <cell r="BZ32">
            <v>0</v>
          </cell>
        </row>
        <row r="33">
          <cell r="F33" t="str">
            <v>100B</v>
          </cell>
          <cell r="G33">
            <v>2472819</v>
          </cell>
          <cell r="H33">
            <v>2337458</v>
          </cell>
          <cell r="I33">
            <v>135361</v>
          </cell>
          <cell r="J33">
            <v>5447</v>
          </cell>
          <cell r="K33">
            <v>5447</v>
          </cell>
          <cell r="L33">
            <v>5149</v>
          </cell>
          <cell r="M33">
            <v>5149</v>
          </cell>
          <cell r="N33">
            <v>298</v>
          </cell>
          <cell r="O33">
            <v>298</v>
          </cell>
          <cell r="P33">
            <v>5447</v>
          </cell>
          <cell r="Q33">
            <v>1089</v>
          </cell>
          <cell r="R33">
            <v>1089</v>
          </cell>
          <cell r="S33">
            <v>1029</v>
          </cell>
          <cell r="T33">
            <v>1029</v>
          </cell>
          <cell r="U33">
            <v>60</v>
          </cell>
          <cell r="V33">
            <v>60</v>
          </cell>
          <cell r="W33">
            <v>1089</v>
          </cell>
          <cell r="X33">
            <v>2076</v>
          </cell>
          <cell r="Y33">
            <v>2076</v>
          </cell>
          <cell r="Z33">
            <v>1962</v>
          </cell>
          <cell r="AA33">
            <v>1962</v>
          </cell>
          <cell r="AB33">
            <v>114</v>
          </cell>
          <cell r="AC33">
            <v>114</v>
          </cell>
          <cell r="AD33">
            <v>2076</v>
          </cell>
          <cell r="AE33">
            <v>24</v>
          </cell>
          <cell r="AF33">
            <v>24</v>
          </cell>
          <cell r="AG33">
            <v>23</v>
          </cell>
          <cell r="AH33">
            <v>23</v>
          </cell>
          <cell r="AI33">
            <v>1</v>
          </cell>
          <cell r="AJ33">
            <v>1</v>
          </cell>
          <cell r="AK33">
            <v>24</v>
          </cell>
          <cell r="AL33">
            <v>8636</v>
          </cell>
          <cell r="AM33">
            <v>8163</v>
          </cell>
          <cell r="AN33">
            <v>473</v>
          </cell>
          <cell r="AO33">
            <v>5400.0508382255039</v>
          </cell>
          <cell r="AP33">
            <v>4712.0508382255039</v>
          </cell>
          <cell r="AQ33">
            <v>688</v>
          </cell>
          <cell r="AR33">
            <v>14036.050838225503</v>
          </cell>
          <cell r="AS33">
            <v>12875.050838225503</v>
          </cell>
          <cell r="AT33">
            <v>1161</v>
          </cell>
          <cell r="AU33">
            <v>442808</v>
          </cell>
          <cell r="AV33">
            <v>423557</v>
          </cell>
          <cell r="AW33">
            <v>19251</v>
          </cell>
          <cell r="AX33">
            <v>456844.05083822552</v>
          </cell>
          <cell r="AY33">
            <v>436432.05083822552</v>
          </cell>
          <cell r="AZ33">
            <v>20412</v>
          </cell>
          <cell r="BA33">
            <v>184.75</v>
          </cell>
          <cell r="BB33">
            <v>186.71</v>
          </cell>
          <cell r="BC33">
            <v>150.80000000000001</v>
          </cell>
          <cell r="BI33">
            <v>2076</v>
          </cell>
          <cell r="BJ33">
            <v>1962</v>
          </cell>
          <cell r="BK33">
            <v>114</v>
          </cell>
          <cell r="BL33">
            <v>873</v>
          </cell>
          <cell r="BM33">
            <v>825</v>
          </cell>
          <cell r="BN33">
            <v>48</v>
          </cell>
          <cell r="BP33">
            <v>1089</v>
          </cell>
          <cell r="BQ33">
            <v>1029</v>
          </cell>
          <cell r="BR33">
            <v>60</v>
          </cell>
          <cell r="BS33">
            <v>287</v>
          </cell>
          <cell r="BT33">
            <v>582</v>
          </cell>
          <cell r="BU33">
            <v>220</v>
          </cell>
          <cell r="BV33">
            <v>0</v>
          </cell>
          <cell r="BW33">
            <v>271</v>
          </cell>
          <cell r="BX33">
            <v>550</v>
          </cell>
          <cell r="BY33">
            <v>208</v>
          </cell>
          <cell r="BZ33">
            <v>16</v>
          </cell>
        </row>
        <row r="34">
          <cell r="F34" t="str">
            <v>100BE</v>
          </cell>
          <cell r="G34">
            <v>700</v>
          </cell>
          <cell r="H34">
            <v>700</v>
          </cell>
          <cell r="I34">
            <v>0</v>
          </cell>
          <cell r="J34">
            <v>2</v>
          </cell>
          <cell r="K34">
            <v>2</v>
          </cell>
          <cell r="L34">
            <v>2</v>
          </cell>
          <cell r="M34">
            <v>2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1</v>
          </cell>
          <cell r="Y34">
            <v>1</v>
          </cell>
          <cell r="Z34">
            <v>1</v>
          </cell>
          <cell r="AA34">
            <v>1</v>
          </cell>
          <cell r="AB34">
            <v>0</v>
          </cell>
          <cell r="AC34">
            <v>0</v>
          </cell>
          <cell r="AD34">
            <v>1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3</v>
          </cell>
          <cell r="AM34">
            <v>3</v>
          </cell>
          <cell r="AN34">
            <v>0</v>
          </cell>
          <cell r="AO34">
            <v>1.0053259093384979</v>
          </cell>
          <cell r="AP34">
            <v>1.0053259093384979</v>
          </cell>
          <cell r="AQ34">
            <v>0</v>
          </cell>
          <cell r="AR34">
            <v>4.0053259093384979</v>
          </cell>
          <cell r="AS34">
            <v>4.0053259093384979</v>
          </cell>
          <cell r="AT34">
            <v>0</v>
          </cell>
          <cell r="AU34">
            <v>127</v>
          </cell>
          <cell r="AV34">
            <v>127</v>
          </cell>
          <cell r="AW34">
            <v>0</v>
          </cell>
          <cell r="AX34">
            <v>131.0053259093385</v>
          </cell>
          <cell r="AY34">
            <v>131.0053259093385</v>
          </cell>
          <cell r="AZ34">
            <v>0</v>
          </cell>
          <cell r="BA34">
            <v>187.15</v>
          </cell>
          <cell r="BB34">
            <v>187.15</v>
          </cell>
          <cell r="BC34">
            <v>0</v>
          </cell>
          <cell r="BI34">
            <v>1</v>
          </cell>
          <cell r="BJ34">
            <v>1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</row>
        <row r="36">
          <cell r="F36" t="str">
            <v>120B</v>
          </cell>
          <cell r="G36">
            <v>1765486</v>
          </cell>
          <cell r="H36">
            <v>1158241</v>
          </cell>
          <cell r="I36">
            <v>607245</v>
          </cell>
          <cell r="J36">
            <v>3888</v>
          </cell>
          <cell r="K36">
            <v>3888</v>
          </cell>
          <cell r="L36">
            <v>2551</v>
          </cell>
          <cell r="M36">
            <v>2551</v>
          </cell>
          <cell r="N36">
            <v>1337</v>
          </cell>
          <cell r="O36">
            <v>1337</v>
          </cell>
          <cell r="P36">
            <v>3888</v>
          </cell>
          <cell r="Q36">
            <v>780</v>
          </cell>
          <cell r="R36">
            <v>780</v>
          </cell>
          <cell r="S36">
            <v>512</v>
          </cell>
          <cell r="T36">
            <v>512</v>
          </cell>
          <cell r="U36">
            <v>268</v>
          </cell>
          <cell r="V36">
            <v>268</v>
          </cell>
          <cell r="W36">
            <v>780</v>
          </cell>
          <cell r="X36">
            <v>1480</v>
          </cell>
          <cell r="Y36">
            <v>1480</v>
          </cell>
          <cell r="Z36">
            <v>971</v>
          </cell>
          <cell r="AA36">
            <v>971</v>
          </cell>
          <cell r="AB36">
            <v>509</v>
          </cell>
          <cell r="AC36">
            <v>509</v>
          </cell>
          <cell r="AD36">
            <v>1480</v>
          </cell>
          <cell r="AE36">
            <v>16</v>
          </cell>
          <cell r="AF36">
            <v>16</v>
          </cell>
          <cell r="AG36">
            <v>10</v>
          </cell>
          <cell r="AH36">
            <v>10</v>
          </cell>
          <cell r="AI36">
            <v>6</v>
          </cell>
          <cell r="AJ36">
            <v>6</v>
          </cell>
          <cell r="AK36">
            <v>16</v>
          </cell>
          <cell r="AL36">
            <v>6164</v>
          </cell>
          <cell r="AM36">
            <v>4044</v>
          </cell>
          <cell r="AN36">
            <v>2120</v>
          </cell>
          <cell r="AO36">
            <v>5425.9448647340068</v>
          </cell>
          <cell r="AP36">
            <v>2331.9448647340073</v>
          </cell>
          <cell r="AQ36">
            <v>3094</v>
          </cell>
          <cell r="AR36">
            <v>11589.944864734007</v>
          </cell>
          <cell r="AS36">
            <v>6375.9448647340068</v>
          </cell>
          <cell r="AT36">
            <v>5214</v>
          </cell>
          <cell r="AU36">
            <v>279490</v>
          </cell>
          <cell r="AV36">
            <v>196839</v>
          </cell>
          <cell r="AW36">
            <v>82651</v>
          </cell>
          <cell r="AX36">
            <v>291079.94486473402</v>
          </cell>
          <cell r="AY36">
            <v>203214.94486473402</v>
          </cell>
          <cell r="AZ36">
            <v>87865</v>
          </cell>
          <cell r="BA36">
            <v>164.87</v>
          </cell>
          <cell r="BB36">
            <v>175.45</v>
          </cell>
          <cell r="BC36">
            <v>144.69</v>
          </cell>
          <cell r="BI36">
            <v>1480</v>
          </cell>
          <cell r="BJ36">
            <v>971</v>
          </cell>
          <cell r="BK36">
            <v>509</v>
          </cell>
          <cell r="BL36">
            <v>622</v>
          </cell>
          <cell r="BM36">
            <v>408</v>
          </cell>
          <cell r="BN36">
            <v>214</v>
          </cell>
          <cell r="BP36">
            <v>780</v>
          </cell>
          <cell r="BQ36">
            <v>512</v>
          </cell>
          <cell r="BR36">
            <v>268</v>
          </cell>
          <cell r="BS36">
            <v>206</v>
          </cell>
          <cell r="BT36">
            <v>417</v>
          </cell>
          <cell r="BU36">
            <v>157</v>
          </cell>
          <cell r="BV36">
            <v>0</v>
          </cell>
          <cell r="BW36">
            <v>135</v>
          </cell>
          <cell r="BX36">
            <v>274</v>
          </cell>
          <cell r="BY36">
            <v>103</v>
          </cell>
          <cell r="BZ36">
            <v>71</v>
          </cell>
        </row>
        <row r="37">
          <cell r="F37" t="str">
            <v>120BE</v>
          </cell>
          <cell r="G37">
            <v>89953</v>
          </cell>
          <cell r="H37">
            <v>89953</v>
          </cell>
          <cell r="I37">
            <v>0</v>
          </cell>
          <cell r="J37">
            <v>198</v>
          </cell>
          <cell r="K37">
            <v>198</v>
          </cell>
          <cell r="L37">
            <v>198</v>
          </cell>
          <cell r="M37">
            <v>198</v>
          </cell>
          <cell r="N37">
            <v>0</v>
          </cell>
          <cell r="O37">
            <v>0</v>
          </cell>
          <cell r="P37">
            <v>198</v>
          </cell>
          <cell r="Q37">
            <v>40</v>
          </cell>
          <cell r="R37">
            <v>40</v>
          </cell>
          <cell r="S37">
            <v>40</v>
          </cell>
          <cell r="T37">
            <v>40</v>
          </cell>
          <cell r="U37">
            <v>0</v>
          </cell>
          <cell r="V37">
            <v>0</v>
          </cell>
          <cell r="W37">
            <v>40</v>
          </cell>
          <cell r="X37">
            <v>76</v>
          </cell>
          <cell r="Y37">
            <v>76</v>
          </cell>
          <cell r="Z37">
            <v>76</v>
          </cell>
          <cell r="AA37">
            <v>76</v>
          </cell>
          <cell r="AB37">
            <v>0</v>
          </cell>
          <cell r="AC37">
            <v>0</v>
          </cell>
          <cell r="AD37">
            <v>76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0</v>
          </cell>
          <cell r="AJ37">
            <v>0</v>
          </cell>
          <cell r="AK37">
            <v>1</v>
          </cell>
          <cell r="AL37">
            <v>315</v>
          </cell>
          <cell r="AM37">
            <v>315</v>
          </cell>
          <cell r="AN37">
            <v>0</v>
          </cell>
          <cell r="AO37">
            <v>179.69503116867395</v>
          </cell>
          <cell r="AP37">
            <v>179.69503116867395</v>
          </cell>
          <cell r="AQ37">
            <v>0</v>
          </cell>
          <cell r="AR37">
            <v>494.69503116867395</v>
          </cell>
          <cell r="AS37">
            <v>494.69503116867395</v>
          </cell>
          <cell r="AT37">
            <v>0</v>
          </cell>
          <cell r="AU37">
            <v>15305</v>
          </cell>
          <cell r="AV37">
            <v>15305</v>
          </cell>
          <cell r="AW37">
            <v>0</v>
          </cell>
          <cell r="AX37">
            <v>15799.695031168674</v>
          </cell>
          <cell r="AY37">
            <v>15799.695031168674</v>
          </cell>
          <cell r="AZ37">
            <v>0</v>
          </cell>
          <cell r="BA37">
            <v>175.64</v>
          </cell>
          <cell r="BB37">
            <v>175.64</v>
          </cell>
          <cell r="BC37">
            <v>0</v>
          </cell>
          <cell r="BI37">
            <v>76</v>
          </cell>
          <cell r="BJ37">
            <v>76</v>
          </cell>
          <cell r="BK37">
            <v>0</v>
          </cell>
          <cell r="BL37">
            <v>32</v>
          </cell>
          <cell r="BM37">
            <v>32</v>
          </cell>
          <cell r="BN37">
            <v>0</v>
          </cell>
          <cell r="BP37">
            <v>40</v>
          </cell>
          <cell r="BQ37">
            <v>40</v>
          </cell>
          <cell r="BR37">
            <v>0</v>
          </cell>
          <cell r="BS37">
            <v>11</v>
          </cell>
          <cell r="BT37">
            <v>21</v>
          </cell>
          <cell r="BU37">
            <v>8</v>
          </cell>
          <cell r="BV37">
            <v>0</v>
          </cell>
          <cell r="BW37">
            <v>11</v>
          </cell>
          <cell r="BX37">
            <v>21</v>
          </cell>
          <cell r="BY37">
            <v>8</v>
          </cell>
          <cell r="BZ37">
            <v>0</v>
          </cell>
        </row>
        <row r="38">
          <cell r="F38" t="str">
            <v>120C</v>
          </cell>
          <cell r="G38">
            <v>795497</v>
          </cell>
          <cell r="H38">
            <v>750966</v>
          </cell>
          <cell r="I38">
            <v>44531</v>
          </cell>
          <cell r="J38">
            <v>1752</v>
          </cell>
          <cell r="K38">
            <v>1752</v>
          </cell>
          <cell r="L38">
            <v>1654</v>
          </cell>
          <cell r="M38">
            <v>1654</v>
          </cell>
          <cell r="N38">
            <v>98</v>
          </cell>
          <cell r="O38">
            <v>98</v>
          </cell>
          <cell r="P38">
            <v>1752</v>
          </cell>
          <cell r="Q38">
            <v>350</v>
          </cell>
          <cell r="R38">
            <v>350</v>
          </cell>
          <cell r="S38">
            <v>330</v>
          </cell>
          <cell r="T38">
            <v>330</v>
          </cell>
          <cell r="U38">
            <v>20</v>
          </cell>
          <cell r="V38">
            <v>20</v>
          </cell>
          <cell r="W38">
            <v>350</v>
          </cell>
          <cell r="X38">
            <v>668</v>
          </cell>
          <cell r="Y38">
            <v>668</v>
          </cell>
          <cell r="Z38">
            <v>631</v>
          </cell>
          <cell r="AA38">
            <v>631</v>
          </cell>
          <cell r="AB38">
            <v>37</v>
          </cell>
          <cell r="AC38">
            <v>37</v>
          </cell>
          <cell r="AD38">
            <v>668</v>
          </cell>
          <cell r="AE38">
            <v>8</v>
          </cell>
          <cell r="AF38">
            <v>8</v>
          </cell>
          <cell r="AG38">
            <v>8</v>
          </cell>
          <cell r="AH38">
            <v>8</v>
          </cell>
          <cell r="AI38">
            <v>0</v>
          </cell>
          <cell r="AJ38">
            <v>0</v>
          </cell>
          <cell r="AK38">
            <v>8</v>
          </cell>
          <cell r="AL38">
            <v>2778</v>
          </cell>
          <cell r="AM38">
            <v>2623</v>
          </cell>
          <cell r="AN38">
            <v>155</v>
          </cell>
          <cell r="AO38">
            <v>1739.7999152696243</v>
          </cell>
          <cell r="AP38">
            <v>1513.7999152696243</v>
          </cell>
          <cell r="AQ38">
            <v>226</v>
          </cell>
          <cell r="AR38">
            <v>4517.7999152696248</v>
          </cell>
          <cell r="AS38">
            <v>4136.7999152696248</v>
          </cell>
          <cell r="AT38">
            <v>381</v>
          </cell>
          <cell r="AU38">
            <v>138563</v>
          </cell>
          <cell r="AV38">
            <v>132202</v>
          </cell>
          <cell r="AW38">
            <v>6361</v>
          </cell>
          <cell r="AX38">
            <v>143080.79991526963</v>
          </cell>
          <cell r="AY38">
            <v>136338.79991526963</v>
          </cell>
          <cell r="AZ38">
            <v>6742</v>
          </cell>
          <cell r="BA38">
            <v>179.86</v>
          </cell>
          <cell r="BB38">
            <v>181.55</v>
          </cell>
          <cell r="BC38">
            <v>151.4</v>
          </cell>
          <cell r="BI38">
            <v>668</v>
          </cell>
          <cell r="BJ38">
            <v>631</v>
          </cell>
          <cell r="BK38">
            <v>37</v>
          </cell>
          <cell r="BL38">
            <v>281</v>
          </cell>
          <cell r="BM38">
            <v>265</v>
          </cell>
          <cell r="BN38">
            <v>16</v>
          </cell>
          <cell r="BP38">
            <v>350</v>
          </cell>
          <cell r="BQ38">
            <v>330</v>
          </cell>
          <cell r="BR38">
            <v>20</v>
          </cell>
          <cell r="BS38">
            <v>92</v>
          </cell>
          <cell r="BT38">
            <v>187</v>
          </cell>
          <cell r="BU38">
            <v>71</v>
          </cell>
          <cell r="BV38">
            <v>0</v>
          </cell>
          <cell r="BW38">
            <v>87</v>
          </cell>
          <cell r="BX38">
            <v>176</v>
          </cell>
          <cell r="BY38">
            <v>67</v>
          </cell>
          <cell r="BZ38">
            <v>5</v>
          </cell>
        </row>
        <row r="39">
          <cell r="F39" t="str">
            <v>120CE</v>
          </cell>
          <cell r="G39">
            <v>2000</v>
          </cell>
          <cell r="H39">
            <v>2000</v>
          </cell>
          <cell r="I39">
            <v>0</v>
          </cell>
          <cell r="J39">
            <v>4</v>
          </cell>
          <cell r="K39">
            <v>4</v>
          </cell>
          <cell r="L39">
            <v>4</v>
          </cell>
          <cell r="M39">
            <v>4</v>
          </cell>
          <cell r="N39">
            <v>0</v>
          </cell>
          <cell r="O39">
            <v>0</v>
          </cell>
          <cell r="P39">
            <v>4</v>
          </cell>
          <cell r="Q39">
            <v>1</v>
          </cell>
          <cell r="R39">
            <v>1</v>
          </cell>
          <cell r="S39">
            <v>1</v>
          </cell>
          <cell r="T39">
            <v>1</v>
          </cell>
          <cell r="U39">
            <v>0</v>
          </cell>
          <cell r="V39">
            <v>0</v>
          </cell>
          <cell r="W39">
            <v>1</v>
          </cell>
          <cell r="X39">
            <v>2</v>
          </cell>
          <cell r="Y39">
            <v>2</v>
          </cell>
          <cell r="Z39">
            <v>2</v>
          </cell>
          <cell r="AA39">
            <v>2</v>
          </cell>
          <cell r="AB39">
            <v>0</v>
          </cell>
          <cell r="AC39">
            <v>0</v>
          </cell>
          <cell r="AD39">
            <v>2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7</v>
          </cell>
          <cell r="AM39">
            <v>7</v>
          </cell>
          <cell r="AN39">
            <v>0</v>
          </cell>
          <cell r="AO39">
            <v>3.0159777280154936</v>
          </cell>
          <cell r="AP39">
            <v>3.0159777280154936</v>
          </cell>
          <cell r="AQ39">
            <v>0</v>
          </cell>
          <cell r="AR39">
            <v>10.015977728015493</v>
          </cell>
          <cell r="AS39">
            <v>10.015977728015493</v>
          </cell>
          <cell r="AT39">
            <v>0</v>
          </cell>
          <cell r="AU39">
            <v>351</v>
          </cell>
          <cell r="AV39">
            <v>351</v>
          </cell>
          <cell r="AW39">
            <v>0</v>
          </cell>
          <cell r="AX39">
            <v>361.01597772801551</v>
          </cell>
          <cell r="AY39">
            <v>361.01597772801551</v>
          </cell>
          <cell r="AZ39">
            <v>0</v>
          </cell>
          <cell r="BA39">
            <v>180.51</v>
          </cell>
          <cell r="BB39">
            <v>180.51</v>
          </cell>
          <cell r="BC39">
            <v>0</v>
          </cell>
          <cell r="BI39">
            <v>2</v>
          </cell>
          <cell r="BJ39">
            <v>2</v>
          </cell>
          <cell r="BK39">
            <v>0</v>
          </cell>
          <cell r="BL39">
            <v>1</v>
          </cell>
          <cell r="BM39">
            <v>1</v>
          </cell>
          <cell r="BN39">
            <v>0</v>
          </cell>
          <cell r="BP39">
            <v>1</v>
          </cell>
          <cell r="BQ39">
            <v>1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1</v>
          </cell>
          <cell r="BY39">
            <v>0</v>
          </cell>
          <cell r="BZ39">
            <v>0</v>
          </cell>
        </row>
        <row r="40">
          <cell r="F40" t="str">
            <v>120D</v>
          </cell>
          <cell r="G40">
            <v>57844</v>
          </cell>
          <cell r="H40">
            <v>55064</v>
          </cell>
          <cell r="I40">
            <v>2780</v>
          </cell>
          <cell r="J40">
            <v>127</v>
          </cell>
          <cell r="K40">
            <v>127</v>
          </cell>
          <cell r="L40">
            <v>121</v>
          </cell>
          <cell r="M40">
            <v>121</v>
          </cell>
          <cell r="N40">
            <v>6</v>
          </cell>
          <cell r="O40">
            <v>6</v>
          </cell>
          <cell r="P40">
            <v>127</v>
          </cell>
          <cell r="Q40">
            <v>25</v>
          </cell>
          <cell r="R40">
            <v>25</v>
          </cell>
          <cell r="S40">
            <v>24</v>
          </cell>
          <cell r="T40">
            <v>24</v>
          </cell>
          <cell r="U40">
            <v>1</v>
          </cell>
          <cell r="V40">
            <v>1</v>
          </cell>
          <cell r="W40">
            <v>25</v>
          </cell>
          <cell r="X40">
            <v>49</v>
          </cell>
          <cell r="Y40">
            <v>49</v>
          </cell>
          <cell r="Z40">
            <v>47</v>
          </cell>
          <cell r="AA40">
            <v>47</v>
          </cell>
          <cell r="AB40">
            <v>2</v>
          </cell>
          <cell r="AC40">
            <v>2</v>
          </cell>
          <cell r="AD40">
            <v>49</v>
          </cell>
          <cell r="AE40">
            <v>1</v>
          </cell>
          <cell r="AF40">
            <v>1</v>
          </cell>
          <cell r="AG40">
            <v>1</v>
          </cell>
          <cell r="AH40">
            <v>1</v>
          </cell>
          <cell r="AI40">
            <v>0</v>
          </cell>
          <cell r="AJ40">
            <v>0</v>
          </cell>
          <cell r="AK40">
            <v>1</v>
          </cell>
          <cell r="AL40">
            <v>202</v>
          </cell>
          <cell r="AM40">
            <v>193</v>
          </cell>
          <cell r="AN40">
            <v>9</v>
          </cell>
          <cell r="AO40">
            <v>124.4247412697452</v>
          </cell>
          <cell r="AP40">
            <v>110.4247412697452</v>
          </cell>
          <cell r="AQ40">
            <v>14</v>
          </cell>
          <cell r="AR40">
            <v>326.4247412697452</v>
          </cell>
          <cell r="AS40">
            <v>303.4247412697452</v>
          </cell>
          <cell r="AT40">
            <v>23</v>
          </cell>
          <cell r="AU40">
            <v>9856</v>
          </cell>
          <cell r="AV40">
            <v>9470</v>
          </cell>
          <cell r="AW40">
            <v>386</v>
          </cell>
          <cell r="AX40">
            <v>10182.424741269746</v>
          </cell>
          <cell r="AY40">
            <v>9773.4247412697459</v>
          </cell>
          <cell r="AZ40">
            <v>409</v>
          </cell>
          <cell r="BA40">
            <v>176.03</v>
          </cell>
          <cell r="BB40">
            <v>177.49</v>
          </cell>
          <cell r="BC40">
            <v>147.12</v>
          </cell>
          <cell r="BI40">
            <v>49</v>
          </cell>
          <cell r="BJ40">
            <v>47</v>
          </cell>
          <cell r="BK40">
            <v>2</v>
          </cell>
          <cell r="BL40">
            <v>21</v>
          </cell>
          <cell r="BM40">
            <v>20</v>
          </cell>
          <cell r="BN40">
            <v>1</v>
          </cell>
          <cell r="BP40">
            <v>25</v>
          </cell>
          <cell r="BQ40">
            <v>24</v>
          </cell>
          <cell r="BR40">
            <v>1</v>
          </cell>
          <cell r="BS40">
            <v>7</v>
          </cell>
          <cell r="BT40">
            <v>13</v>
          </cell>
          <cell r="BU40">
            <v>5</v>
          </cell>
          <cell r="BV40">
            <v>0</v>
          </cell>
          <cell r="BW40">
            <v>7</v>
          </cell>
          <cell r="BX40">
            <v>12</v>
          </cell>
          <cell r="BY40">
            <v>5</v>
          </cell>
          <cell r="BZ40">
            <v>0</v>
          </cell>
        </row>
        <row r="41">
          <cell r="F41" t="str">
            <v>120DE</v>
          </cell>
          <cell r="G41">
            <v>2648</v>
          </cell>
          <cell r="H41">
            <v>2648</v>
          </cell>
          <cell r="I41">
            <v>0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0</v>
          </cell>
          <cell r="O41">
            <v>0</v>
          </cell>
          <cell r="P41">
            <v>6</v>
          </cell>
          <cell r="Q41">
            <v>1</v>
          </cell>
          <cell r="R41">
            <v>1</v>
          </cell>
          <cell r="S41">
            <v>1</v>
          </cell>
          <cell r="T41">
            <v>1</v>
          </cell>
          <cell r="U41">
            <v>0</v>
          </cell>
          <cell r="V41">
            <v>0</v>
          </cell>
          <cell r="W41">
            <v>1</v>
          </cell>
          <cell r="X41">
            <v>2</v>
          </cell>
          <cell r="Y41">
            <v>2</v>
          </cell>
          <cell r="Z41">
            <v>2</v>
          </cell>
          <cell r="AA41">
            <v>2</v>
          </cell>
          <cell r="AB41">
            <v>0</v>
          </cell>
          <cell r="AC41">
            <v>0</v>
          </cell>
          <cell r="AD41">
            <v>2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9</v>
          </cell>
          <cell r="AM41">
            <v>9</v>
          </cell>
          <cell r="AN41">
            <v>0</v>
          </cell>
          <cell r="AO41">
            <v>5.0199721600193667</v>
          </cell>
          <cell r="AP41">
            <v>5.0199721600193667</v>
          </cell>
          <cell r="AQ41">
            <v>0</v>
          </cell>
          <cell r="AR41">
            <v>14.019972160019368</v>
          </cell>
          <cell r="AS41">
            <v>14.019972160019368</v>
          </cell>
          <cell r="AT41">
            <v>0</v>
          </cell>
          <cell r="AU41">
            <v>457</v>
          </cell>
          <cell r="AV41">
            <v>457</v>
          </cell>
          <cell r="AW41">
            <v>0</v>
          </cell>
          <cell r="AX41">
            <v>471.01997216001939</v>
          </cell>
          <cell r="AY41">
            <v>471.01997216001939</v>
          </cell>
          <cell r="AZ41">
            <v>0</v>
          </cell>
          <cell r="BA41">
            <v>177.88</v>
          </cell>
          <cell r="BB41">
            <v>177.88</v>
          </cell>
          <cell r="BC41">
            <v>0</v>
          </cell>
          <cell r="BI41">
            <v>2</v>
          </cell>
          <cell r="BJ41">
            <v>2</v>
          </cell>
          <cell r="BK41">
            <v>0</v>
          </cell>
          <cell r="BL41">
            <v>1</v>
          </cell>
          <cell r="BM41">
            <v>1</v>
          </cell>
          <cell r="BN41">
            <v>0</v>
          </cell>
          <cell r="BP41">
            <v>1</v>
          </cell>
          <cell r="BQ41">
            <v>1</v>
          </cell>
          <cell r="BR41">
            <v>0</v>
          </cell>
          <cell r="BS41">
            <v>0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1</v>
          </cell>
          <cell r="BY41">
            <v>0</v>
          </cell>
          <cell r="BZ41">
            <v>0</v>
          </cell>
        </row>
        <row r="42">
          <cell r="F42" t="str">
            <v>150B</v>
          </cell>
          <cell r="G42">
            <v>3353276</v>
          </cell>
          <cell r="H42">
            <v>2830374</v>
          </cell>
          <cell r="I42">
            <v>522902</v>
          </cell>
          <cell r="J42">
            <v>7387</v>
          </cell>
          <cell r="K42">
            <v>7387</v>
          </cell>
          <cell r="L42">
            <v>6235</v>
          </cell>
          <cell r="M42">
            <v>6235</v>
          </cell>
          <cell r="N42">
            <v>1152</v>
          </cell>
          <cell r="O42">
            <v>1152</v>
          </cell>
          <cell r="P42">
            <v>7387</v>
          </cell>
          <cell r="Q42">
            <v>1476</v>
          </cell>
          <cell r="R42">
            <v>1476</v>
          </cell>
          <cell r="S42">
            <v>1246</v>
          </cell>
          <cell r="T42">
            <v>1246</v>
          </cell>
          <cell r="U42">
            <v>230</v>
          </cell>
          <cell r="V42">
            <v>230</v>
          </cell>
          <cell r="W42">
            <v>1476</v>
          </cell>
          <cell r="X42">
            <v>2815</v>
          </cell>
          <cell r="Y42">
            <v>2815</v>
          </cell>
          <cell r="Z42">
            <v>2376</v>
          </cell>
          <cell r="AA42">
            <v>2376</v>
          </cell>
          <cell r="AB42">
            <v>439</v>
          </cell>
          <cell r="AC42">
            <v>439</v>
          </cell>
          <cell r="AD42">
            <v>2815</v>
          </cell>
          <cell r="AE42">
            <v>32</v>
          </cell>
          <cell r="AF42">
            <v>32</v>
          </cell>
          <cell r="AG42">
            <v>27</v>
          </cell>
          <cell r="AH42">
            <v>27</v>
          </cell>
          <cell r="AI42">
            <v>5</v>
          </cell>
          <cell r="AJ42">
            <v>5</v>
          </cell>
          <cell r="AK42">
            <v>32</v>
          </cell>
          <cell r="AL42">
            <v>11710</v>
          </cell>
          <cell r="AM42">
            <v>9884</v>
          </cell>
          <cell r="AN42">
            <v>1826</v>
          </cell>
          <cell r="AO42">
            <v>8362.8575319251941</v>
          </cell>
          <cell r="AP42">
            <v>5704.857531925195</v>
          </cell>
          <cell r="AQ42">
            <v>2658</v>
          </cell>
          <cell r="AR42">
            <v>20072.857531925194</v>
          </cell>
          <cell r="AS42">
            <v>15588.857531925194</v>
          </cell>
          <cell r="AT42">
            <v>4484</v>
          </cell>
          <cell r="AU42">
            <v>512676</v>
          </cell>
          <cell r="AV42">
            <v>444712</v>
          </cell>
          <cell r="AW42">
            <v>67964</v>
          </cell>
          <cell r="AX42">
            <v>532748.8575319252</v>
          </cell>
          <cell r="AY42">
            <v>460300.8575319252</v>
          </cell>
          <cell r="AZ42">
            <v>72448</v>
          </cell>
          <cell r="BA42">
            <v>158.87</v>
          </cell>
          <cell r="BB42">
            <v>162.63</v>
          </cell>
          <cell r="BC42">
            <v>138.55000000000001</v>
          </cell>
          <cell r="BI42">
            <v>2815</v>
          </cell>
          <cell r="BJ42">
            <v>2376</v>
          </cell>
          <cell r="BK42">
            <v>439</v>
          </cell>
          <cell r="BL42">
            <v>1183</v>
          </cell>
          <cell r="BM42">
            <v>999</v>
          </cell>
          <cell r="BN42">
            <v>184</v>
          </cell>
          <cell r="BP42">
            <v>1476</v>
          </cell>
          <cell r="BQ42">
            <v>1246</v>
          </cell>
          <cell r="BR42">
            <v>230</v>
          </cell>
          <cell r="BS42">
            <v>389</v>
          </cell>
          <cell r="BT42">
            <v>789</v>
          </cell>
          <cell r="BU42">
            <v>298</v>
          </cell>
          <cell r="BV42">
            <v>0</v>
          </cell>
          <cell r="BW42">
            <v>328</v>
          </cell>
          <cell r="BX42">
            <v>666</v>
          </cell>
          <cell r="BY42">
            <v>252</v>
          </cell>
          <cell r="BZ42">
            <v>61</v>
          </cell>
        </row>
        <row r="43">
          <cell r="F43" t="str">
            <v>150BE</v>
          </cell>
          <cell r="G43">
            <v>458361</v>
          </cell>
          <cell r="H43">
            <v>458361</v>
          </cell>
          <cell r="I43">
            <v>0</v>
          </cell>
          <cell r="J43">
            <v>1010</v>
          </cell>
          <cell r="K43">
            <v>1010</v>
          </cell>
          <cell r="L43">
            <v>1010</v>
          </cell>
          <cell r="M43">
            <v>1010</v>
          </cell>
          <cell r="N43">
            <v>0</v>
          </cell>
          <cell r="O43">
            <v>0</v>
          </cell>
          <cell r="P43">
            <v>1010</v>
          </cell>
          <cell r="Q43">
            <v>202</v>
          </cell>
          <cell r="R43">
            <v>202</v>
          </cell>
          <cell r="S43">
            <v>202</v>
          </cell>
          <cell r="T43">
            <v>202</v>
          </cell>
          <cell r="U43">
            <v>0</v>
          </cell>
          <cell r="V43">
            <v>0</v>
          </cell>
          <cell r="W43">
            <v>202</v>
          </cell>
          <cell r="X43">
            <v>385</v>
          </cell>
          <cell r="Y43">
            <v>385</v>
          </cell>
          <cell r="Z43">
            <v>385</v>
          </cell>
          <cell r="AA43">
            <v>385</v>
          </cell>
          <cell r="AB43">
            <v>0</v>
          </cell>
          <cell r="AC43">
            <v>0</v>
          </cell>
          <cell r="AD43">
            <v>385</v>
          </cell>
          <cell r="AE43">
            <v>4</v>
          </cell>
          <cell r="AF43">
            <v>4</v>
          </cell>
          <cell r="AG43">
            <v>4</v>
          </cell>
          <cell r="AH43">
            <v>4</v>
          </cell>
          <cell r="AI43">
            <v>0</v>
          </cell>
          <cell r="AJ43">
            <v>0</v>
          </cell>
          <cell r="AK43">
            <v>4</v>
          </cell>
          <cell r="AL43">
            <v>1601</v>
          </cell>
          <cell r="AM43">
            <v>1601</v>
          </cell>
          <cell r="AN43">
            <v>0</v>
          </cell>
          <cell r="AO43">
            <v>924.5390667554318</v>
          </cell>
          <cell r="AP43">
            <v>924.5390667554318</v>
          </cell>
          <cell r="AQ43">
            <v>0</v>
          </cell>
          <cell r="AR43">
            <v>2525.539066755432</v>
          </cell>
          <cell r="AS43">
            <v>2525.539066755432</v>
          </cell>
          <cell r="AT43">
            <v>0</v>
          </cell>
          <cell r="AU43">
            <v>72082</v>
          </cell>
          <cell r="AV43">
            <v>72082</v>
          </cell>
          <cell r="AW43">
            <v>0</v>
          </cell>
          <cell r="AX43">
            <v>74607.539066755431</v>
          </cell>
          <cell r="AY43">
            <v>74607.539066755431</v>
          </cell>
          <cell r="AZ43">
            <v>0</v>
          </cell>
          <cell r="BA43">
            <v>162.77000000000001</v>
          </cell>
          <cell r="BB43">
            <v>162.77000000000001</v>
          </cell>
          <cell r="BC43">
            <v>0</v>
          </cell>
          <cell r="BI43">
            <v>385</v>
          </cell>
          <cell r="BJ43">
            <v>385</v>
          </cell>
          <cell r="BK43">
            <v>0</v>
          </cell>
          <cell r="BL43">
            <v>162</v>
          </cell>
          <cell r="BM43">
            <v>162</v>
          </cell>
          <cell r="BN43">
            <v>0</v>
          </cell>
          <cell r="BP43">
            <v>202</v>
          </cell>
          <cell r="BQ43">
            <v>202</v>
          </cell>
          <cell r="BR43">
            <v>0</v>
          </cell>
          <cell r="BS43">
            <v>53</v>
          </cell>
          <cell r="BT43">
            <v>108</v>
          </cell>
          <cell r="BU43">
            <v>41</v>
          </cell>
          <cell r="BV43">
            <v>0</v>
          </cell>
          <cell r="BW43">
            <v>53</v>
          </cell>
          <cell r="BX43">
            <v>108</v>
          </cell>
          <cell r="BY43">
            <v>41</v>
          </cell>
          <cell r="BZ43">
            <v>0</v>
          </cell>
        </row>
        <row r="44">
          <cell r="F44" t="str">
            <v>150C</v>
          </cell>
          <cell r="G44">
            <v>270968</v>
          </cell>
          <cell r="H44">
            <v>244738</v>
          </cell>
          <cell r="I44">
            <v>26230</v>
          </cell>
          <cell r="J44">
            <v>597</v>
          </cell>
          <cell r="K44">
            <v>597</v>
          </cell>
          <cell r="L44">
            <v>539</v>
          </cell>
          <cell r="M44">
            <v>539</v>
          </cell>
          <cell r="N44">
            <v>58</v>
          </cell>
          <cell r="O44">
            <v>58</v>
          </cell>
          <cell r="P44">
            <v>597</v>
          </cell>
          <cell r="Q44">
            <v>119</v>
          </cell>
          <cell r="R44">
            <v>119</v>
          </cell>
          <cell r="S44">
            <v>107</v>
          </cell>
          <cell r="T44">
            <v>107</v>
          </cell>
          <cell r="U44">
            <v>12</v>
          </cell>
          <cell r="V44">
            <v>12</v>
          </cell>
          <cell r="W44">
            <v>119</v>
          </cell>
          <cell r="X44">
            <v>227</v>
          </cell>
          <cell r="Y44">
            <v>227</v>
          </cell>
          <cell r="Z44">
            <v>205</v>
          </cell>
          <cell r="AA44">
            <v>205</v>
          </cell>
          <cell r="AB44">
            <v>22</v>
          </cell>
          <cell r="AC44">
            <v>22</v>
          </cell>
          <cell r="AD44">
            <v>227</v>
          </cell>
          <cell r="AE44">
            <v>3</v>
          </cell>
          <cell r="AF44">
            <v>3</v>
          </cell>
          <cell r="AG44">
            <v>3</v>
          </cell>
          <cell r="AH44">
            <v>3</v>
          </cell>
          <cell r="AI44">
            <v>0</v>
          </cell>
          <cell r="AJ44">
            <v>0</v>
          </cell>
          <cell r="AK44">
            <v>3</v>
          </cell>
          <cell r="AL44">
            <v>946</v>
          </cell>
          <cell r="AM44">
            <v>854</v>
          </cell>
          <cell r="AN44">
            <v>92</v>
          </cell>
          <cell r="AO44">
            <v>626.88936633783214</v>
          </cell>
          <cell r="AP44">
            <v>492.88936633783214</v>
          </cell>
          <cell r="AQ44">
            <v>134</v>
          </cell>
          <cell r="AR44">
            <v>1572.8893663378321</v>
          </cell>
          <cell r="AS44">
            <v>1346.8893663378321</v>
          </cell>
          <cell r="AT44">
            <v>226</v>
          </cell>
          <cell r="AU44">
            <v>43780</v>
          </cell>
          <cell r="AV44">
            <v>40187</v>
          </cell>
          <cell r="AW44">
            <v>3593</v>
          </cell>
          <cell r="AX44">
            <v>45352.889366337833</v>
          </cell>
          <cell r="AY44">
            <v>41533.889366337833</v>
          </cell>
          <cell r="AZ44">
            <v>3819</v>
          </cell>
          <cell r="BA44">
            <v>167.37</v>
          </cell>
          <cell r="BB44">
            <v>169.71</v>
          </cell>
          <cell r="BC44">
            <v>145.6</v>
          </cell>
          <cell r="BI44">
            <v>227</v>
          </cell>
          <cell r="BJ44">
            <v>205</v>
          </cell>
          <cell r="BK44">
            <v>22</v>
          </cell>
          <cell r="BL44">
            <v>95</v>
          </cell>
          <cell r="BM44">
            <v>86</v>
          </cell>
          <cell r="BN44">
            <v>9</v>
          </cell>
          <cell r="BP44">
            <v>119</v>
          </cell>
          <cell r="BQ44">
            <v>107</v>
          </cell>
          <cell r="BR44">
            <v>12</v>
          </cell>
          <cell r="BS44">
            <v>31</v>
          </cell>
          <cell r="BT44">
            <v>64</v>
          </cell>
          <cell r="BU44">
            <v>24</v>
          </cell>
          <cell r="BV44">
            <v>0</v>
          </cell>
          <cell r="BW44">
            <v>28</v>
          </cell>
          <cell r="BX44">
            <v>58</v>
          </cell>
          <cell r="BY44">
            <v>22</v>
          </cell>
          <cell r="BZ44">
            <v>3</v>
          </cell>
        </row>
        <row r="45">
          <cell r="F45" t="str">
            <v>150CE</v>
          </cell>
          <cell r="G45">
            <v>122782</v>
          </cell>
          <cell r="H45">
            <v>122782</v>
          </cell>
          <cell r="I45">
            <v>0</v>
          </cell>
          <cell r="J45">
            <v>270</v>
          </cell>
          <cell r="K45">
            <v>270</v>
          </cell>
          <cell r="L45">
            <v>270</v>
          </cell>
          <cell r="M45">
            <v>270</v>
          </cell>
          <cell r="N45">
            <v>0</v>
          </cell>
          <cell r="O45">
            <v>0</v>
          </cell>
          <cell r="P45">
            <v>270</v>
          </cell>
          <cell r="Q45">
            <v>54</v>
          </cell>
          <cell r="R45">
            <v>54</v>
          </cell>
          <cell r="S45">
            <v>54</v>
          </cell>
          <cell r="T45">
            <v>54</v>
          </cell>
          <cell r="U45">
            <v>0</v>
          </cell>
          <cell r="V45">
            <v>0</v>
          </cell>
          <cell r="W45">
            <v>54</v>
          </cell>
          <cell r="X45">
            <v>103</v>
          </cell>
          <cell r="Y45">
            <v>103</v>
          </cell>
          <cell r="Z45">
            <v>103</v>
          </cell>
          <cell r="AA45">
            <v>103</v>
          </cell>
          <cell r="AB45">
            <v>0</v>
          </cell>
          <cell r="AC45">
            <v>0</v>
          </cell>
          <cell r="AD45">
            <v>103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0</v>
          </cell>
          <cell r="AJ45">
            <v>0</v>
          </cell>
          <cell r="AK45">
            <v>1</v>
          </cell>
          <cell r="AL45">
            <v>428</v>
          </cell>
          <cell r="AM45">
            <v>428</v>
          </cell>
          <cell r="AN45">
            <v>0</v>
          </cell>
          <cell r="AO45">
            <v>248.9480118622526</v>
          </cell>
          <cell r="AP45">
            <v>248.9480118622526</v>
          </cell>
          <cell r="AQ45">
            <v>0</v>
          </cell>
          <cell r="AR45">
            <v>676.94801186225254</v>
          </cell>
          <cell r="AS45">
            <v>676.94801186225254</v>
          </cell>
          <cell r="AT45">
            <v>0</v>
          </cell>
          <cell r="AU45">
            <v>20162</v>
          </cell>
          <cell r="AV45">
            <v>20162</v>
          </cell>
          <cell r="AW45">
            <v>0</v>
          </cell>
          <cell r="AX45">
            <v>20838.948011862252</v>
          </cell>
          <cell r="AY45">
            <v>20838.948011862252</v>
          </cell>
          <cell r="AZ45">
            <v>0</v>
          </cell>
          <cell r="BA45">
            <v>169.72</v>
          </cell>
          <cell r="BB45">
            <v>169.72</v>
          </cell>
          <cell r="BC45">
            <v>0</v>
          </cell>
          <cell r="BI45">
            <v>103</v>
          </cell>
          <cell r="BJ45">
            <v>103</v>
          </cell>
          <cell r="BK45">
            <v>0</v>
          </cell>
          <cell r="BL45">
            <v>43</v>
          </cell>
          <cell r="BM45">
            <v>43</v>
          </cell>
          <cell r="BN45">
            <v>0</v>
          </cell>
          <cell r="BP45">
            <v>54</v>
          </cell>
          <cell r="BQ45">
            <v>54</v>
          </cell>
          <cell r="BR45">
            <v>0</v>
          </cell>
          <cell r="BS45">
            <v>14</v>
          </cell>
          <cell r="BT45">
            <v>29</v>
          </cell>
          <cell r="BU45">
            <v>11</v>
          </cell>
          <cell r="BV45">
            <v>0</v>
          </cell>
          <cell r="BW45">
            <v>14</v>
          </cell>
          <cell r="BX45">
            <v>29</v>
          </cell>
          <cell r="BY45">
            <v>11</v>
          </cell>
          <cell r="BZ45">
            <v>0</v>
          </cell>
        </row>
        <row r="46">
          <cell r="F46" t="str">
            <v>150D</v>
          </cell>
          <cell r="G46">
            <v>13551</v>
          </cell>
          <cell r="H46">
            <v>12521</v>
          </cell>
          <cell r="I46">
            <v>1030</v>
          </cell>
          <cell r="J46">
            <v>30</v>
          </cell>
          <cell r="K46">
            <v>30</v>
          </cell>
          <cell r="L46">
            <v>28</v>
          </cell>
          <cell r="M46">
            <v>28</v>
          </cell>
          <cell r="N46">
            <v>2</v>
          </cell>
          <cell r="O46">
            <v>2</v>
          </cell>
          <cell r="P46">
            <v>30</v>
          </cell>
          <cell r="Q46">
            <v>6</v>
          </cell>
          <cell r="R46">
            <v>6</v>
          </cell>
          <cell r="S46">
            <v>6</v>
          </cell>
          <cell r="T46">
            <v>6</v>
          </cell>
          <cell r="U46">
            <v>0</v>
          </cell>
          <cell r="V46">
            <v>0</v>
          </cell>
          <cell r="W46">
            <v>6</v>
          </cell>
          <cell r="X46">
            <v>11</v>
          </cell>
          <cell r="Y46">
            <v>11</v>
          </cell>
          <cell r="Z46">
            <v>10</v>
          </cell>
          <cell r="AA46">
            <v>10</v>
          </cell>
          <cell r="AB46">
            <v>1</v>
          </cell>
          <cell r="AC46">
            <v>1</v>
          </cell>
          <cell r="AD46">
            <v>11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47</v>
          </cell>
          <cell r="AM46">
            <v>44</v>
          </cell>
          <cell r="AN46">
            <v>3</v>
          </cell>
          <cell r="AO46">
            <v>30.097197845427587</v>
          </cell>
          <cell r="AP46">
            <v>25.097197845427587</v>
          </cell>
          <cell r="AQ46">
            <v>5</v>
          </cell>
          <cell r="AR46">
            <v>77.097197845427587</v>
          </cell>
          <cell r="AS46">
            <v>69.097197845427587</v>
          </cell>
          <cell r="AT46">
            <v>8</v>
          </cell>
          <cell r="AU46">
            <v>2147</v>
          </cell>
          <cell r="AV46">
            <v>2009</v>
          </cell>
          <cell r="AW46">
            <v>138</v>
          </cell>
          <cell r="AX46">
            <v>2224.0971978454277</v>
          </cell>
          <cell r="AY46">
            <v>2078.0971978454277</v>
          </cell>
          <cell r="AZ46">
            <v>146</v>
          </cell>
          <cell r="BA46">
            <v>164.13</v>
          </cell>
          <cell r="BB46">
            <v>165.97</v>
          </cell>
          <cell r="BC46">
            <v>141.75</v>
          </cell>
          <cell r="BI46">
            <v>11</v>
          </cell>
          <cell r="BJ46">
            <v>10</v>
          </cell>
          <cell r="BK46">
            <v>1</v>
          </cell>
          <cell r="BL46">
            <v>5</v>
          </cell>
          <cell r="BM46">
            <v>5</v>
          </cell>
          <cell r="BN46">
            <v>0</v>
          </cell>
          <cell r="BP46">
            <v>6</v>
          </cell>
          <cell r="BQ46">
            <v>6</v>
          </cell>
          <cell r="BR46">
            <v>0</v>
          </cell>
          <cell r="BS46">
            <v>2</v>
          </cell>
          <cell r="BT46">
            <v>3</v>
          </cell>
          <cell r="BU46">
            <v>1</v>
          </cell>
          <cell r="BV46">
            <v>0</v>
          </cell>
          <cell r="BW46">
            <v>2</v>
          </cell>
          <cell r="BX46">
            <v>3</v>
          </cell>
          <cell r="BY46">
            <v>1</v>
          </cell>
          <cell r="BZ46">
            <v>0</v>
          </cell>
        </row>
        <row r="47">
          <cell r="F47" t="str">
            <v>180B</v>
          </cell>
          <cell r="G47">
            <v>158437</v>
          </cell>
          <cell r="H47">
            <v>152922</v>
          </cell>
          <cell r="I47">
            <v>5515</v>
          </cell>
          <cell r="J47">
            <v>349</v>
          </cell>
          <cell r="K47">
            <v>349</v>
          </cell>
          <cell r="L47">
            <v>337</v>
          </cell>
          <cell r="M47">
            <v>337</v>
          </cell>
          <cell r="N47">
            <v>12</v>
          </cell>
          <cell r="O47">
            <v>12</v>
          </cell>
          <cell r="P47">
            <v>349</v>
          </cell>
          <cell r="Q47">
            <v>70</v>
          </cell>
          <cell r="R47">
            <v>70</v>
          </cell>
          <cell r="S47">
            <v>68</v>
          </cell>
          <cell r="T47">
            <v>68</v>
          </cell>
          <cell r="U47">
            <v>2</v>
          </cell>
          <cell r="V47">
            <v>2</v>
          </cell>
          <cell r="W47">
            <v>70</v>
          </cell>
          <cell r="X47">
            <v>133</v>
          </cell>
          <cell r="Y47">
            <v>133</v>
          </cell>
          <cell r="Z47">
            <v>128</v>
          </cell>
          <cell r="AA47">
            <v>128</v>
          </cell>
          <cell r="AB47">
            <v>5</v>
          </cell>
          <cell r="AC47">
            <v>5</v>
          </cell>
          <cell r="AD47">
            <v>133</v>
          </cell>
          <cell r="AE47">
            <v>2</v>
          </cell>
          <cell r="AF47">
            <v>2</v>
          </cell>
          <cell r="AG47">
            <v>2</v>
          </cell>
          <cell r="AH47">
            <v>2</v>
          </cell>
          <cell r="AI47">
            <v>0</v>
          </cell>
          <cell r="AJ47">
            <v>0</v>
          </cell>
          <cell r="AK47">
            <v>2</v>
          </cell>
          <cell r="AL47">
            <v>554</v>
          </cell>
          <cell r="AM47">
            <v>535</v>
          </cell>
          <cell r="AN47">
            <v>19</v>
          </cell>
          <cell r="AO47">
            <v>337.18102039581191</v>
          </cell>
          <cell r="AP47">
            <v>309.18102039581191</v>
          </cell>
          <cell r="AQ47">
            <v>28</v>
          </cell>
          <cell r="AR47">
            <v>891.18102039581186</v>
          </cell>
          <cell r="AS47">
            <v>844.18102039581186</v>
          </cell>
          <cell r="AT47">
            <v>47</v>
          </cell>
          <cell r="AU47">
            <v>23446</v>
          </cell>
          <cell r="AV47">
            <v>22753</v>
          </cell>
          <cell r="AW47">
            <v>693</v>
          </cell>
          <cell r="AX47">
            <v>24337.181020395812</v>
          </cell>
          <cell r="AY47">
            <v>23597.181020395812</v>
          </cell>
          <cell r="AZ47">
            <v>740</v>
          </cell>
          <cell r="BA47">
            <v>153.61000000000001</v>
          </cell>
          <cell r="BB47">
            <v>154.31</v>
          </cell>
          <cell r="BC47">
            <v>134.18</v>
          </cell>
          <cell r="BI47">
            <v>133</v>
          </cell>
          <cell r="BJ47">
            <v>128</v>
          </cell>
          <cell r="BK47">
            <v>5</v>
          </cell>
          <cell r="BL47">
            <v>56</v>
          </cell>
          <cell r="BM47">
            <v>54</v>
          </cell>
          <cell r="BN47">
            <v>2</v>
          </cell>
          <cell r="BP47">
            <v>70</v>
          </cell>
          <cell r="BQ47">
            <v>68</v>
          </cell>
          <cell r="BR47">
            <v>2</v>
          </cell>
          <cell r="BS47">
            <v>19</v>
          </cell>
          <cell r="BT47">
            <v>37</v>
          </cell>
          <cell r="BU47">
            <v>14</v>
          </cell>
          <cell r="BV47">
            <v>0</v>
          </cell>
          <cell r="BW47">
            <v>18</v>
          </cell>
          <cell r="BX47">
            <v>36</v>
          </cell>
          <cell r="BY47">
            <v>14</v>
          </cell>
          <cell r="BZ47">
            <v>1</v>
          </cell>
        </row>
        <row r="48">
          <cell r="F48" t="str">
            <v>180BE</v>
          </cell>
          <cell r="G48">
            <v>2943</v>
          </cell>
          <cell r="H48">
            <v>2943</v>
          </cell>
          <cell r="I48">
            <v>0</v>
          </cell>
          <cell r="J48">
            <v>6</v>
          </cell>
          <cell r="K48">
            <v>6</v>
          </cell>
          <cell r="L48">
            <v>6</v>
          </cell>
          <cell r="M48">
            <v>6</v>
          </cell>
          <cell r="N48">
            <v>0</v>
          </cell>
          <cell r="O48">
            <v>0</v>
          </cell>
          <cell r="P48">
            <v>6</v>
          </cell>
          <cell r="Q48">
            <v>1</v>
          </cell>
          <cell r="R48">
            <v>1</v>
          </cell>
          <cell r="S48">
            <v>1</v>
          </cell>
          <cell r="T48">
            <v>1</v>
          </cell>
          <cell r="U48">
            <v>0</v>
          </cell>
          <cell r="V48">
            <v>0</v>
          </cell>
          <cell r="W48">
            <v>1</v>
          </cell>
          <cell r="X48">
            <v>2</v>
          </cell>
          <cell r="Y48">
            <v>2</v>
          </cell>
          <cell r="Z48">
            <v>2</v>
          </cell>
          <cell r="AA48">
            <v>2</v>
          </cell>
          <cell r="AB48">
            <v>0</v>
          </cell>
          <cell r="AC48">
            <v>0</v>
          </cell>
          <cell r="AD48">
            <v>2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9</v>
          </cell>
          <cell r="AM48">
            <v>9</v>
          </cell>
          <cell r="AN48">
            <v>0</v>
          </cell>
          <cell r="AO48">
            <v>6.0226351146886152</v>
          </cell>
          <cell r="AP48">
            <v>6.0226351146886152</v>
          </cell>
          <cell r="AQ48">
            <v>0</v>
          </cell>
          <cell r="AR48">
            <v>15.022635114688615</v>
          </cell>
          <cell r="AS48">
            <v>15.022635114688615</v>
          </cell>
          <cell r="AT48">
            <v>0</v>
          </cell>
          <cell r="AU48">
            <v>439</v>
          </cell>
          <cell r="AV48">
            <v>439</v>
          </cell>
          <cell r="AW48">
            <v>0</v>
          </cell>
          <cell r="AX48">
            <v>454.02263511468863</v>
          </cell>
          <cell r="AY48">
            <v>454.02263511468863</v>
          </cell>
          <cell r="AZ48">
            <v>0</v>
          </cell>
          <cell r="BA48">
            <v>154.27000000000001</v>
          </cell>
          <cell r="BB48">
            <v>154.27000000000001</v>
          </cell>
          <cell r="BC48">
            <v>0</v>
          </cell>
          <cell r="BI48">
            <v>2</v>
          </cell>
          <cell r="BJ48">
            <v>2</v>
          </cell>
          <cell r="BK48">
            <v>0</v>
          </cell>
          <cell r="BL48">
            <v>1</v>
          </cell>
          <cell r="BM48">
            <v>1</v>
          </cell>
          <cell r="BN48">
            <v>0</v>
          </cell>
          <cell r="BP48">
            <v>1</v>
          </cell>
          <cell r="BQ48">
            <v>1</v>
          </cell>
          <cell r="BR48">
            <v>0</v>
          </cell>
          <cell r="BS48">
            <v>0</v>
          </cell>
          <cell r="BT48">
            <v>1</v>
          </cell>
          <cell r="BU48">
            <v>0</v>
          </cell>
          <cell r="BV48">
            <v>0</v>
          </cell>
          <cell r="BW48">
            <v>0</v>
          </cell>
          <cell r="BX48">
            <v>1</v>
          </cell>
          <cell r="BY48">
            <v>0</v>
          </cell>
          <cell r="BZ48">
            <v>0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</row>
        <row r="51">
          <cell r="F51" t="str">
            <v>225B</v>
          </cell>
          <cell r="G51">
            <v>526036</v>
          </cell>
          <cell r="H51">
            <v>508968</v>
          </cell>
          <cell r="I51">
            <v>17068</v>
          </cell>
          <cell r="J51">
            <v>1159</v>
          </cell>
          <cell r="K51">
            <v>1159</v>
          </cell>
          <cell r="L51">
            <v>1121</v>
          </cell>
          <cell r="M51">
            <v>1121</v>
          </cell>
          <cell r="N51">
            <v>38</v>
          </cell>
          <cell r="O51">
            <v>38</v>
          </cell>
          <cell r="P51">
            <v>1159</v>
          </cell>
          <cell r="Q51">
            <v>232</v>
          </cell>
          <cell r="R51">
            <v>232</v>
          </cell>
          <cell r="S51">
            <v>224</v>
          </cell>
          <cell r="T51">
            <v>224</v>
          </cell>
          <cell r="U51">
            <v>8</v>
          </cell>
          <cell r="V51">
            <v>8</v>
          </cell>
          <cell r="W51">
            <v>232</v>
          </cell>
          <cell r="X51">
            <v>442</v>
          </cell>
          <cell r="Y51">
            <v>442</v>
          </cell>
          <cell r="Z51">
            <v>428</v>
          </cell>
          <cell r="AA51">
            <v>428</v>
          </cell>
          <cell r="AB51">
            <v>14</v>
          </cell>
          <cell r="AC51">
            <v>14</v>
          </cell>
          <cell r="AD51">
            <v>442</v>
          </cell>
          <cell r="AE51">
            <v>5</v>
          </cell>
          <cell r="AF51">
            <v>5</v>
          </cell>
          <cell r="AG51">
            <v>5</v>
          </cell>
          <cell r="AH51">
            <v>5</v>
          </cell>
          <cell r="AI51">
            <v>0</v>
          </cell>
          <cell r="AJ51">
            <v>0</v>
          </cell>
          <cell r="AK51">
            <v>5</v>
          </cell>
          <cell r="AL51">
            <v>1838</v>
          </cell>
          <cell r="AM51">
            <v>1778</v>
          </cell>
          <cell r="AN51">
            <v>60</v>
          </cell>
          <cell r="AO51">
            <v>1112.9305210918114</v>
          </cell>
          <cell r="AP51">
            <v>1026.9305210918114</v>
          </cell>
          <cell r="AQ51">
            <v>86</v>
          </cell>
          <cell r="AR51">
            <v>2950.9305210918114</v>
          </cell>
          <cell r="AS51">
            <v>2804.9305210918114</v>
          </cell>
          <cell r="AT51">
            <v>146</v>
          </cell>
          <cell r="AU51">
            <v>73700</v>
          </cell>
          <cell r="AV51">
            <v>71622</v>
          </cell>
          <cell r="AW51">
            <v>2078</v>
          </cell>
          <cell r="AX51">
            <v>76650.93052109181</v>
          </cell>
          <cell r="AY51">
            <v>74426.93052109181</v>
          </cell>
          <cell r="AZ51">
            <v>2224</v>
          </cell>
          <cell r="BA51">
            <v>145.71</v>
          </cell>
          <cell r="BB51">
            <v>146.22999999999999</v>
          </cell>
          <cell r="BC51">
            <v>130.30000000000001</v>
          </cell>
          <cell r="BI51">
            <v>442</v>
          </cell>
          <cell r="BJ51">
            <v>428</v>
          </cell>
          <cell r="BK51">
            <v>14</v>
          </cell>
          <cell r="BL51">
            <v>186</v>
          </cell>
          <cell r="BM51">
            <v>180</v>
          </cell>
          <cell r="BN51">
            <v>6</v>
          </cell>
          <cell r="BP51">
            <v>232</v>
          </cell>
          <cell r="BQ51">
            <v>224</v>
          </cell>
          <cell r="BR51">
            <v>8</v>
          </cell>
          <cell r="BS51">
            <v>61</v>
          </cell>
          <cell r="BT51">
            <v>124</v>
          </cell>
          <cell r="BU51">
            <v>47</v>
          </cell>
          <cell r="BV51">
            <v>0</v>
          </cell>
          <cell r="BW51">
            <v>59</v>
          </cell>
          <cell r="BX51">
            <v>120</v>
          </cell>
          <cell r="BY51">
            <v>45</v>
          </cell>
          <cell r="BZ51">
            <v>2</v>
          </cell>
        </row>
        <row r="52">
          <cell r="F52" t="str">
            <v>225BE</v>
          </cell>
          <cell r="G52">
            <v>16596</v>
          </cell>
          <cell r="H52">
            <v>16596</v>
          </cell>
          <cell r="I52">
            <v>0</v>
          </cell>
          <cell r="J52">
            <v>37</v>
          </cell>
          <cell r="K52">
            <v>37</v>
          </cell>
          <cell r="L52">
            <v>37</v>
          </cell>
          <cell r="M52">
            <v>37</v>
          </cell>
          <cell r="N52">
            <v>0</v>
          </cell>
          <cell r="O52">
            <v>0</v>
          </cell>
          <cell r="P52">
            <v>37</v>
          </cell>
          <cell r="Q52">
            <v>7</v>
          </cell>
          <cell r="R52">
            <v>7</v>
          </cell>
          <cell r="S52">
            <v>7</v>
          </cell>
          <cell r="T52">
            <v>7</v>
          </cell>
          <cell r="U52">
            <v>0</v>
          </cell>
          <cell r="V52">
            <v>0</v>
          </cell>
          <cell r="W52">
            <v>7</v>
          </cell>
          <cell r="X52">
            <v>14</v>
          </cell>
          <cell r="Y52">
            <v>14</v>
          </cell>
          <cell r="Z52">
            <v>14</v>
          </cell>
          <cell r="AA52">
            <v>14</v>
          </cell>
          <cell r="AB52">
            <v>0</v>
          </cell>
          <cell r="AC52">
            <v>0</v>
          </cell>
          <cell r="AD52">
            <v>14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58</v>
          </cell>
          <cell r="AM52">
            <v>58</v>
          </cell>
          <cell r="AN52">
            <v>0</v>
          </cell>
          <cell r="AO52">
            <v>33.127821824123949</v>
          </cell>
          <cell r="AP52">
            <v>33.127821824123949</v>
          </cell>
          <cell r="AQ52">
            <v>0</v>
          </cell>
          <cell r="AR52">
            <v>91.127821824123941</v>
          </cell>
          <cell r="AS52">
            <v>91.127821824123941</v>
          </cell>
          <cell r="AT52">
            <v>0</v>
          </cell>
          <cell r="AU52">
            <v>2335</v>
          </cell>
          <cell r="AV52">
            <v>2335</v>
          </cell>
          <cell r="AW52">
            <v>0</v>
          </cell>
          <cell r="AX52">
            <v>2426.1278218241241</v>
          </cell>
          <cell r="AY52">
            <v>2426.1278218241241</v>
          </cell>
          <cell r="AZ52">
            <v>0</v>
          </cell>
          <cell r="BA52">
            <v>146.19</v>
          </cell>
          <cell r="BB52">
            <v>146.19</v>
          </cell>
          <cell r="BC52">
            <v>0</v>
          </cell>
          <cell r="BI52">
            <v>14</v>
          </cell>
          <cell r="BJ52">
            <v>14</v>
          </cell>
          <cell r="BK52">
            <v>0</v>
          </cell>
          <cell r="BL52">
            <v>6</v>
          </cell>
          <cell r="BM52">
            <v>6</v>
          </cell>
          <cell r="BN52">
            <v>0</v>
          </cell>
          <cell r="BP52">
            <v>7</v>
          </cell>
          <cell r="BQ52">
            <v>7</v>
          </cell>
          <cell r="BR52">
            <v>0</v>
          </cell>
          <cell r="BS52">
            <v>2</v>
          </cell>
          <cell r="BT52">
            <v>4</v>
          </cell>
          <cell r="BU52">
            <v>1</v>
          </cell>
          <cell r="BV52">
            <v>0</v>
          </cell>
          <cell r="BW52">
            <v>2</v>
          </cell>
          <cell r="BX52">
            <v>4</v>
          </cell>
          <cell r="BY52">
            <v>1</v>
          </cell>
          <cell r="BZ52">
            <v>0</v>
          </cell>
        </row>
        <row r="53">
          <cell r="F53" t="str">
            <v>225C</v>
          </cell>
          <cell r="G53">
            <v>38069</v>
          </cell>
          <cell r="H53">
            <v>36067</v>
          </cell>
          <cell r="I53">
            <v>2002</v>
          </cell>
          <cell r="J53">
            <v>84</v>
          </cell>
          <cell r="K53">
            <v>84</v>
          </cell>
          <cell r="L53">
            <v>80</v>
          </cell>
          <cell r="M53">
            <v>80</v>
          </cell>
          <cell r="N53">
            <v>4</v>
          </cell>
          <cell r="O53">
            <v>4</v>
          </cell>
          <cell r="P53">
            <v>84</v>
          </cell>
          <cell r="Q53">
            <v>17</v>
          </cell>
          <cell r="R53">
            <v>17</v>
          </cell>
          <cell r="S53">
            <v>16</v>
          </cell>
          <cell r="T53">
            <v>16</v>
          </cell>
          <cell r="U53">
            <v>1</v>
          </cell>
          <cell r="V53">
            <v>1</v>
          </cell>
          <cell r="W53">
            <v>17</v>
          </cell>
          <cell r="X53">
            <v>32</v>
          </cell>
          <cell r="Y53">
            <v>32</v>
          </cell>
          <cell r="Z53">
            <v>30</v>
          </cell>
          <cell r="AA53">
            <v>30</v>
          </cell>
          <cell r="AB53">
            <v>2</v>
          </cell>
          <cell r="AC53">
            <v>2</v>
          </cell>
          <cell r="AD53">
            <v>32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133</v>
          </cell>
          <cell r="AM53">
            <v>126</v>
          </cell>
          <cell r="AN53">
            <v>7</v>
          </cell>
          <cell r="AO53">
            <v>82.278278762936509</v>
          </cell>
          <cell r="AP53">
            <v>72.278278762936509</v>
          </cell>
          <cell r="AQ53">
            <v>10</v>
          </cell>
          <cell r="AR53">
            <v>215.27827876293651</v>
          </cell>
          <cell r="AS53">
            <v>198.27827876293651</v>
          </cell>
          <cell r="AT53">
            <v>17</v>
          </cell>
          <cell r="AU53">
            <v>5597</v>
          </cell>
          <cell r="AV53">
            <v>5339</v>
          </cell>
          <cell r="AW53">
            <v>258</v>
          </cell>
          <cell r="AX53">
            <v>5812.2782787629367</v>
          </cell>
          <cell r="AY53">
            <v>5537.2782787629367</v>
          </cell>
          <cell r="AZ53">
            <v>275</v>
          </cell>
          <cell r="BA53">
            <v>152.68</v>
          </cell>
          <cell r="BB53">
            <v>153.53</v>
          </cell>
          <cell r="BC53">
            <v>137.36000000000001</v>
          </cell>
          <cell r="BI53">
            <v>32</v>
          </cell>
          <cell r="BJ53">
            <v>30</v>
          </cell>
          <cell r="BK53">
            <v>2</v>
          </cell>
          <cell r="BL53">
            <v>13</v>
          </cell>
          <cell r="BM53">
            <v>12</v>
          </cell>
          <cell r="BN53">
            <v>1</v>
          </cell>
          <cell r="BP53">
            <v>17</v>
          </cell>
          <cell r="BQ53">
            <v>16</v>
          </cell>
          <cell r="BR53">
            <v>1</v>
          </cell>
          <cell r="BS53">
            <v>5</v>
          </cell>
          <cell r="BT53">
            <v>9</v>
          </cell>
          <cell r="BU53">
            <v>3</v>
          </cell>
          <cell r="BV53">
            <v>0</v>
          </cell>
          <cell r="BW53">
            <v>5</v>
          </cell>
          <cell r="BX53">
            <v>8</v>
          </cell>
          <cell r="BY53">
            <v>3</v>
          </cell>
          <cell r="BZ53">
            <v>0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</row>
        <row r="55">
          <cell r="F55" t="str">
            <v>300B</v>
          </cell>
          <cell r="G55">
            <v>680022</v>
          </cell>
          <cell r="H55">
            <v>640672</v>
          </cell>
          <cell r="I55">
            <v>39350</v>
          </cell>
          <cell r="J55">
            <v>1498</v>
          </cell>
          <cell r="K55">
            <v>1498</v>
          </cell>
          <cell r="L55">
            <v>1411</v>
          </cell>
          <cell r="M55">
            <v>1411</v>
          </cell>
          <cell r="N55">
            <v>87</v>
          </cell>
          <cell r="O55">
            <v>87</v>
          </cell>
          <cell r="P55">
            <v>1498</v>
          </cell>
          <cell r="Q55">
            <v>299</v>
          </cell>
          <cell r="R55">
            <v>299</v>
          </cell>
          <cell r="S55">
            <v>282</v>
          </cell>
          <cell r="T55">
            <v>282</v>
          </cell>
          <cell r="U55">
            <v>17</v>
          </cell>
          <cell r="V55">
            <v>17</v>
          </cell>
          <cell r="W55">
            <v>299</v>
          </cell>
          <cell r="X55">
            <v>571</v>
          </cell>
          <cell r="Y55">
            <v>571</v>
          </cell>
          <cell r="Z55">
            <v>538</v>
          </cell>
          <cell r="AA55">
            <v>538</v>
          </cell>
          <cell r="AB55">
            <v>33</v>
          </cell>
          <cell r="AC55">
            <v>33</v>
          </cell>
          <cell r="AD55">
            <v>571</v>
          </cell>
          <cell r="AE55">
            <v>7</v>
          </cell>
          <cell r="AF55">
            <v>7</v>
          </cell>
          <cell r="AG55">
            <v>7</v>
          </cell>
          <cell r="AH55">
            <v>7</v>
          </cell>
          <cell r="AI55">
            <v>0</v>
          </cell>
          <cell r="AJ55">
            <v>0</v>
          </cell>
          <cell r="AK55">
            <v>7</v>
          </cell>
          <cell r="AL55">
            <v>2375</v>
          </cell>
          <cell r="AM55">
            <v>2238</v>
          </cell>
          <cell r="AN55">
            <v>137</v>
          </cell>
          <cell r="AO55">
            <v>1490.9477697754646</v>
          </cell>
          <cell r="AP55">
            <v>1291.9477697754646</v>
          </cell>
          <cell r="AQ55">
            <v>199</v>
          </cell>
          <cell r="AR55">
            <v>3865.9477697754646</v>
          </cell>
          <cell r="AS55">
            <v>3529.9477697754646</v>
          </cell>
          <cell r="AT55">
            <v>336</v>
          </cell>
          <cell r="AU55">
            <v>89451</v>
          </cell>
          <cell r="AV55">
            <v>84828</v>
          </cell>
          <cell r="AW55">
            <v>4623</v>
          </cell>
          <cell r="AX55">
            <v>93316.947769775463</v>
          </cell>
          <cell r="AY55">
            <v>88357.947769775463</v>
          </cell>
          <cell r="AZ55">
            <v>4959</v>
          </cell>
          <cell r="BA55">
            <v>137.22999999999999</v>
          </cell>
          <cell r="BB55">
            <v>137.91</v>
          </cell>
          <cell r="BC55">
            <v>126.02</v>
          </cell>
          <cell r="BI55">
            <v>571</v>
          </cell>
          <cell r="BJ55">
            <v>538</v>
          </cell>
          <cell r="BK55">
            <v>33</v>
          </cell>
          <cell r="BL55">
            <v>240</v>
          </cell>
          <cell r="BM55">
            <v>226</v>
          </cell>
          <cell r="BN55">
            <v>14</v>
          </cell>
          <cell r="BP55">
            <v>299</v>
          </cell>
          <cell r="BQ55">
            <v>282</v>
          </cell>
          <cell r="BR55">
            <v>17</v>
          </cell>
          <cell r="BS55">
            <v>79</v>
          </cell>
          <cell r="BT55">
            <v>160</v>
          </cell>
          <cell r="BU55">
            <v>60</v>
          </cell>
          <cell r="BV55">
            <v>0</v>
          </cell>
          <cell r="BW55">
            <v>75</v>
          </cell>
          <cell r="BX55">
            <v>151</v>
          </cell>
          <cell r="BY55">
            <v>57</v>
          </cell>
          <cell r="BZ55">
            <v>4</v>
          </cell>
        </row>
        <row r="56">
          <cell r="F56" t="str">
            <v>300BE</v>
          </cell>
          <cell r="G56">
            <v>548099</v>
          </cell>
          <cell r="H56">
            <v>548099</v>
          </cell>
          <cell r="I56">
            <v>0</v>
          </cell>
          <cell r="J56">
            <v>1207</v>
          </cell>
          <cell r="K56">
            <v>1207</v>
          </cell>
          <cell r="L56">
            <v>1207</v>
          </cell>
          <cell r="M56">
            <v>1207</v>
          </cell>
          <cell r="N56">
            <v>0</v>
          </cell>
          <cell r="O56">
            <v>0</v>
          </cell>
          <cell r="P56">
            <v>1207</v>
          </cell>
          <cell r="Q56">
            <v>241</v>
          </cell>
          <cell r="R56">
            <v>241</v>
          </cell>
          <cell r="S56">
            <v>241</v>
          </cell>
          <cell r="T56">
            <v>241</v>
          </cell>
          <cell r="U56">
            <v>0</v>
          </cell>
          <cell r="V56">
            <v>0</v>
          </cell>
          <cell r="W56">
            <v>241</v>
          </cell>
          <cell r="X56">
            <v>460</v>
          </cell>
          <cell r="Y56">
            <v>460</v>
          </cell>
          <cell r="Z56">
            <v>460</v>
          </cell>
          <cell r="AA56">
            <v>460</v>
          </cell>
          <cell r="AB56">
            <v>0</v>
          </cell>
          <cell r="AC56">
            <v>0</v>
          </cell>
          <cell r="AD56">
            <v>460</v>
          </cell>
          <cell r="AE56">
            <v>5</v>
          </cell>
          <cell r="AF56">
            <v>5</v>
          </cell>
          <cell r="AG56">
            <v>5</v>
          </cell>
          <cell r="AH56">
            <v>5</v>
          </cell>
          <cell r="AI56">
            <v>0</v>
          </cell>
          <cell r="AJ56">
            <v>0</v>
          </cell>
          <cell r="AK56">
            <v>5</v>
          </cell>
          <cell r="AL56">
            <v>1913</v>
          </cell>
          <cell r="AM56">
            <v>1913</v>
          </cell>
          <cell r="AN56">
            <v>0</v>
          </cell>
          <cell r="AO56">
            <v>1103.2327664467712</v>
          </cell>
          <cell r="AP56">
            <v>1103.2327664467712</v>
          </cell>
          <cell r="AQ56">
            <v>0</v>
          </cell>
          <cell r="AR56">
            <v>3016.2327664467712</v>
          </cell>
          <cell r="AS56">
            <v>3016.2327664467712</v>
          </cell>
          <cell r="AT56">
            <v>0</v>
          </cell>
          <cell r="AU56">
            <v>72740</v>
          </cell>
          <cell r="AV56">
            <v>72740</v>
          </cell>
          <cell r="AW56">
            <v>0</v>
          </cell>
          <cell r="AX56">
            <v>75756.232766446774</v>
          </cell>
          <cell r="AY56">
            <v>75756.232766446774</v>
          </cell>
          <cell r="AZ56">
            <v>0</v>
          </cell>
          <cell r="BA56">
            <v>138.22</v>
          </cell>
          <cell r="BB56">
            <v>138.22</v>
          </cell>
          <cell r="BC56">
            <v>0</v>
          </cell>
          <cell r="BI56">
            <v>460</v>
          </cell>
          <cell r="BJ56">
            <v>460</v>
          </cell>
          <cell r="BK56">
            <v>0</v>
          </cell>
          <cell r="BL56">
            <v>193</v>
          </cell>
          <cell r="BM56">
            <v>193</v>
          </cell>
          <cell r="BN56">
            <v>0</v>
          </cell>
          <cell r="BP56">
            <v>241</v>
          </cell>
          <cell r="BQ56">
            <v>241</v>
          </cell>
          <cell r="BR56">
            <v>0</v>
          </cell>
          <cell r="BS56">
            <v>64</v>
          </cell>
          <cell r="BT56">
            <v>128</v>
          </cell>
          <cell r="BU56">
            <v>49</v>
          </cell>
          <cell r="BV56">
            <v>0</v>
          </cell>
          <cell r="BW56">
            <v>64</v>
          </cell>
          <cell r="BX56">
            <v>128</v>
          </cell>
          <cell r="BY56">
            <v>49</v>
          </cell>
          <cell r="BZ56">
            <v>0</v>
          </cell>
        </row>
        <row r="57">
          <cell r="F57" t="str">
            <v>300C</v>
          </cell>
          <cell r="G57">
            <v>74611</v>
          </cell>
          <cell r="H57">
            <v>44684</v>
          </cell>
          <cell r="I57">
            <v>29927</v>
          </cell>
          <cell r="J57">
            <v>164</v>
          </cell>
          <cell r="K57">
            <v>164</v>
          </cell>
          <cell r="L57">
            <v>98</v>
          </cell>
          <cell r="M57">
            <v>98</v>
          </cell>
          <cell r="N57">
            <v>66</v>
          </cell>
          <cell r="O57">
            <v>66</v>
          </cell>
          <cell r="P57">
            <v>164</v>
          </cell>
          <cell r="Q57">
            <v>33</v>
          </cell>
          <cell r="R57">
            <v>33</v>
          </cell>
          <cell r="S57">
            <v>20</v>
          </cell>
          <cell r="T57">
            <v>20</v>
          </cell>
          <cell r="U57">
            <v>13</v>
          </cell>
          <cell r="V57">
            <v>13</v>
          </cell>
          <cell r="W57">
            <v>33</v>
          </cell>
          <cell r="X57">
            <v>63</v>
          </cell>
          <cell r="Y57">
            <v>63</v>
          </cell>
          <cell r="Z57">
            <v>38</v>
          </cell>
          <cell r="AA57">
            <v>38</v>
          </cell>
          <cell r="AB57">
            <v>25</v>
          </cell>
          <cell r="AC57">
            <v>25</v>
          </cell>
          <cell r="AD57">
            <v>63</v>
          </cell>
          <cell r="AE57">
            <v>1</v>
          </cell>
          <cell r="AF57">
            <v>1</v>
          </cell>
          <cell r="AG57">
            <v>1</v>
          </cell>
          <cell r="AH57">
            <v>1</v>
          </cell>
          <cell r="AI57">
            <v>0</v>
          </cell>
          <cell r="AJ57">
            <v>0</v>
          </cell>
          <cell r="AK57">
            <v>1</v>
          </cell>
          <cell r="AL57">
            <v>261</v>
          </cell>
          <cell r="AM57">
            <v>157</v>
          </cell>
          <cell r="AN57">
            <v>104</v>
          </cell>
          <cell r="AO57">
            <v>245.34485262966774</v>
          </cell>
          <cell r="AP57">
            <v>92.344852629667741</v>
          </cell>
          <cell r="AQ57">
            <v>153</v>
          </cell>
          <cell r="AR57">
            <v>506.34485262966774</v>
          </cell>
          <cell r="AS57">
            <v>249.34485262966774</v>
          </cell>
          <cell r="AT57">
            <v>257</v>
          </cell>
          <cell r="AU57">
            <v>9808</v>
          </cell>
          <cell r="AV57">
            <v>6130</v>
          </cell>
          <cell r="AW57">
            <v>3678</v>
          </cell>
          <cell r="AX57">
            <v>10314.344852629667</v>
          </cell>
          <cell r="AY57">
            <v>6379.3448526296679</v>
          </cell>
          <cell r="AZ57">
            <v>3935</v>
          </cell>
          <cell r="BA57">
            <v>138.24</v>
          </cell>
          <cell r="BB57">
            <v>142.77000000000001</v>
          </cell>
          <cell r="BC57">
            <v>131.49</v>
          </cell>
          <cell r="BI57">
            <v>63</v>
          </cell>
          <cell r="BJ57">
            <v>38</v>
          </cell>
          <cell r="BK57">
            <v>25</v>
          </cell>
          <cell r="BL57">
            <v>26</v>
          </cell>
          <cell r="BM57">
            <v>16</v>
          </cell>
          <cell r="BN57">
            <v>10</v>
          </cell>
          <cell r="BP57">
            <v>33</v>
          </cell>
          <cell r="BQ57">
            <v>20</v>
          </cell>
          <cell r="BR57">
            <v>13</v>
          </cell>
          <cell r="BS57">
            <v>9</v>
          </cell>
          <cell r="BT57">
            <v>17</v>
          </cell>
          <cell r="BU57">
            <v>7</v>
          </cell>
          <cell r="BV57">
            <v>0</v>
          </cell>
          <cell r="BW57">
            <v>5</v>
          </cell>
          <cell r="BX57">
            <v>10</v>
          </cell>
          <cell r="BY57">
            <v>4</v>
          </cell>
          <cell r="BZ57">
            <v>4</v>
          </cell>
        </row>
        <row r="58">
          <cell r="F58" t="str">
            <v>300CE</v>
          </cell>
          <cell r="G58">
            <v>715565</v>
          </cell>
          <cell r="H58">
            <v>715565</v>
          </cell>
          <cell r="I58">
            <v>0</v>
          </cell>
          <cell r="J58">
            <v>1576</v>
          </cell>
          <cell r="K58">
            <v>1576</v>
          </cell>
          <cell r="L58">
            <v>1576</v>
          </cell>
          <cell r="M58">
            <v>1576</v>
          </cell>
          <cell r="N58">
            <v>0</v>
          </cell>
          <cell r="O58">
            <v>0</v>
          </cell>
          <cell r="P58">
            <v>1576</v>
          </cell>
          <cell r="Q58">
            <v>315</v>
          </cell>
          <cell r="R58">
            <v>315</v>
          </cell>
          <cell r="S58">
            <v>315</v>
          </cell>
          <cell r="T58">
            <v>315</v>
          </cell>
          <cell r="U58">
            <v>0</v>
          </cell>
          <cell r="V58">
            <v>0</v>
          </cell>
          <cell r="W58">
            <v>315</v>
          </cell>
          <cell r="X58">
            <v>601</v>
          </cell>
          <cell r="Y58">
            <v>601</v>
          </cell>
          <cell r="Z58">
            <v>601</v>
          </cell>
          <cell r="AA58">
            <v>601</v>
          </cell>
          <cell r="AB58">
            <v>0</v>
          </cell>
          <cell r="AC58">
            <v>0</v>
          </cell>
          <cell r="AD58">
            <v>601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0</v>
          </cell>
          <cell r="AJ58">
            <v>0</v>
          </cell>
          <cell r="AK58">
            <v>7</v>
          </cell>
          <cell r="AL58">
            <v>2499</v>
          </cell>
          <cell r="AM58">
            <v>2499</v>
          </cell>
          <cell r="AN58">
            <v>0</v>
          </cell>
          <cell r="AO58">
            <v>1443.5256309386914</v>
          </cell>
          <cell r="AP58">
            <v>1443.5256309386914</v>
          </cell>
          <cell r="AQ58">
            <v>0</v>
          </cell>
          <cell r="AR58">
            <v>3942.5256309386914</v>
          </cell>
          <cell r="AS58">
            <v>3942.5256309386914</v>
          </cell>
          <cell r="AT58">
            <v>0</v>
          </cell>
          <cell r="AU58">
            <v>99990</v>
          </cell>
          <cell r="AV58">
            <v>99990</v>
          </cell>
          <cell r="AW58">
            <v>0</v>
          </cell>
          <cell r="AX58">
            <v>103932.52563093869</v>
          </cell>
          <cell r="AY58">
            <v>103932.52563093869</v>
          </cell>
          <cell r="AZ58">
            <v>0</v>
          </cell>
          <cell r="BA58">
            <v>145.25</v>
          </cell>
          <cell r="BB58">
            <v>145.25</v>
          </cell>
          <cell r="BC58">
            <v>0</v>
          </cell>
          <cell r="BI58">
            <v>601</v>
          </cell>
          <cell r="BJ58">
            <v>601</v>
          </cell>
          <cell r="BK58">
            <v>0</v>
          </cell>
          <cell r="BL58">
            <v>253</v>
          </cell>
          <cell r="BM58">
            <v>253</v>
          </cell>
          <cell r="BN58">
            <v>0</v>
          </cell>
          <cell r="BP58">
            <v>315</v>
          </cell>
          <cell r="BQ58">
            <v>315</v>
          </cell>
          <cell r="BR58">
            <v>0</v>
          </cell>
          <cell r="BS58">
            <v>83</v>
          </cell>
          <cell r="BT58">
            <v>168</v>
          </cell>
          <cell r="BU58">
            <v>64</v>
          </cell>
          <cell r="BV58">
            <v>0</v>
          </cell>
          <cell r="BW58">
            <v>83</v>
          </cell>
          <cell r="BX58">
            <v>168</v>
          </cell>
          <cell r="BY58">
            <v>64</v>
          </cell>
          <cell r="BZ58">
            <v>0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</row>
        <row r="64">
          <cell r="F64" t="str">
            <v>450B</v>
          </cell>
          <cell r="G64">
            <v>1148092</v>
          </cell>
          <cell r="H64">
            <v>1104789</v>
          </cell>
          <cell r="I64">
            <v>43303</v>
          </cell>
          <cell r="J64">
            <v>2529</v>
          </cell>
          <cell r="K64">
            <v>2529</v>
          </cell>
          <cell r="L64">
            <v>2434</v>
          </cell>
          <cell r="M64">
            <v>2434</v>
          </cell>
          <cell r="N64">
            <v>95</v>
          </cell>
          <cell r="O64">
            <v>95</v>
          </cell>
          <cell r="P64">
            <v>2529</v>
          </cell>
          <cell r="Q64">
            <v>505</v>
          </cell>
          <cell r="R64">
            <v>505</v>
          </cell>
          <cell r="S64">
            <v>486</v>
          </cell>
          <cell r="T64">
            <v>486</v>
          </cell>
          <cell r="U64">
            <v>19</v>
          </cell>
          <cell r="V64">
            <v>19</v>
          </cell>
          <cell r="W64">
            <v>505</v>
          </cell>
          <cell r="X64">
            <v>964</v>
          </cell>
          <cell r="Y64">
            <v>964</v>
          </cell>
          <cell r="Z64">
            <v>928</v>
          </cell>
          <cell r="AA64">
            <v>928</v>
          </cell>
          <cell r="AB64">
            <v>36</v>
          </cell>
          <cell r="AC64">
            <v>36</v>
          </cell>
          <cell r="AD64">
            <v>964</v>
          </cell>
          <cell r="AE64">
            <v>11</v>
          </cell>
          <cell r="AF64">
            <v>11</v>
          </cell>
          <cell r="AG64">
            <v>11</v>
          </cell>
          <cell r="AH64">
            <v>11</v>
          </cell>
          <cell r="AI64">
            <v>0</v>
          </cell>
          <cell r="AJ64">
            <v>0</v>
          </cell>
          <cell r="AK64">
            <v>11</v>
          </cell>
          <cell r="AL64">
            <v>4009</v>
          </cell>
          <cell r="AM64">
            <v>3859</v>
          </cell>
          <cell r="AN64">
            <v>150</v>
          </cell>
          <cell r="AO64">
            <v>2445.5321067602736</v>
          </cell>
          <cell r="AP64">
            <v>2226.5321067602736</v>
          </cell>
          <cell r="AQ64">
            <v>219</v>
          </cell>
          <cell r="AR64">
            <v>6454.5321067602736</v>
          </cell>
          <cell r="AS64">
            <v>6085.5321067602736</v>
          </cell>
          <cell r="AT64">
            <v>369</v>
          </cell>
          <cell r="AU64">
            <v>142415</v>
          </cell>
          <cell r="AV64">
            <v>137500</v>
          </cell>
          <cell r="AW64">
            <v>4915</v>
          </cell>
          <cell r="AX64">
            <v>148869.53210676028</v>
          </cell>
          <cell r="AY64">
            <v>143585.53210676028</v>
          </cell>
          <cell r="AZ64">
            <v>5284</v>
          </cell>
          <cell r="BA64">
            <v>129.66999999999999</v>
          </cell>
          <cell r="BB64">
            <v>129.97</v>
          </cell>
          <cell r="BC64">
            <v>122.02</v>
          </cell>
          <cell r="BI64">
            <v>964</v>
          </cell>
          <cell r="BJ64">
            <v>928</v>
          </cell>
          <cell r="BK64">
            <v>36</v>
          </cell>
          <cell r="BL64">
            <v>405</v>
          </cell>
          <cell r="BM64">
            <v>390</v>
          </cell>
          <cell r="BN64">
            <v>15</v>
          </cell>
          <cell r="BP64">
            <v>505</v>
          </cell>
          <cell r="BQ64">
            <v>486</v>
          </cell>
          <cell r="BR64">
            <v>19</v>
          </cell>
          <cell r="BS64">
            <v>133</v>
          </cell>
          <cell r="BT64">
            <v>270</v>
          </cell>
          <cell r="BU64">
            <v>102</v>
          </cell>
          <cell r="BV64">
            <v>0</v>
          </cell>
          <cell r="BW64">
            <v>128</v>
          </cell>
          <cell r="BX64">
            <v>260</v>
          </cell>
          <cell r="BY64">
            <v>98</v>
          </cell>
          <cell r="BZ64">
            <v>5</v>
          </cell>
        </row>
        <row r="65">
          <cell r="F65" t="str">
            <v>450BE</v>
          </cell>
          <cell r="G65">
            <v>129750</v>
          </cell>
          <cell r="H65">
            <v>129750</v>
          </cell>
          <cell r="I65">
            <v>0</v>
          </cell>
          <cell r="J65">
            <v>286</v>
          </cell>
          <cell r="K65">
            <v>286</v>
          </cell>
          <cell r="L65">
            <v>286</v>
          </cell>
          <cell r="M65">
            <v>286</v>
          </cell>
          <cell r="N65">
            <v>0</v>
          </cell>
          <cell r="O65">
            <v>0</v>
          </cell>
          <cell r="P65">
            <v>286</v>
          </cell>
          <cell r="Q65">
            <v>57</v>
          </cell>
          <cell r="R65">
            <v>57</v>
          </cell>
          <cell r="S65">
            <v>57</v>
          </cell>
          <cell r="T65">
            <v>57</v>
          </cell>
          <cell r="U65">
            <v>0</v>
          </cell>
          <cell r="V65">
            <v>0</v>
          </cell>
          <cell r="W65">
            <v>57</v>
          </cell>
          <cell r="X65">
            <v>109</v>
          </cell>
          <cell r="Y65">
            <v>109</v>
          </cell>
          <cell r="Z65">
            <v>109</v>
          </cell>
          <cell r="AA65">
            <v>109</v>
          </cell>
          <cell r="AB65">
            <v>0</v>
          </cell>
          <cell r="AC65">
            <v>0</v>
          </cell>
          <cell r="AD65">
            <v>109</v>
          </cell>
          <cell r="AE65">
            <v>1</v>
          </cell>
          <cell r="AF65">
            <v>1</v>
          </cell>
          <cell r="AG65">
            <v>1</v>
          </cell>
          <cell r="AH65">
            <v>1</v>
          </cell>
          <cell r="AI65">
            <v>0</v>
          </cell>
          <cell r="AJ65">
            <v>0</v>
          </cell>
          <cell r="AK65">
            <v>1</v>
          </cell>
          <cell r="AL65">
            <v>453</v>
          </cell>
          <cell r="AM65">
            <v>453</v>
          </cell>
          <cell r="AN65">
            <v>0</v>
          </cell>
          <cell r="AO65">
            <v>262.00260243297225</v>
          </cell>
          <cell r="AP65">
            <v>262.00260243297225</v>
          </cell>
          <cell r="AQ65">
            <v>0</v>
          </cell>
          <cell r="AR65">
            <v>715.00260243297225</v>
          </cell>
          <cell r="AS65">
            <v>715.00260243297225</v>
          </cell>
          <cell r="AT65">
            <v>0</v>
          </cell>
          <cell r="AU65">
            <v>16170</v>
          </cell>
          <cell r="AV65">
            <v>16170</v>
          </cell>
          <cell r="AW65">
            <v>0</v>
          </cell>
          <cell r="AX65">
            <v>16885.002602432971</v>
          </cell>
          <cell r="AY65">
            <v>16885.002602432971</v>
          </cell>
          <cell r="AZ65">
            <v>0</v>
          </cell>
          <cell r="BA65">
            <v>130.13</v>
          </cell>
          <cell r="BB65">
            <v>130.13</v>
          </cell>
          <cell r="BC65">
            <v>0</v>
          </cell>
          <cell r="BI65">
            <v>109</v>
          </cell>
          <cell r="BJ65">
            <v>109</v>
          </cell>
          <cell r="BK65">
            <v>0</v>
          </cell>
          <cell r="BL65">
            <v>46</v>
          </cell>
          <cell r="BM65">
            <v>46</v>
          </cell>
          <cell r="BN65">
            <v>0</v>
          </cell>
          <cell r="BP65">
            <v>57</v>
          </cell>
          <cell r="BQ65">
            <v>57</v>
          </cell>
          <cell r="BR65">
            <v>0</v>
          </cell>
          <cell r="BS65">
            <v>15</v>
          </cell>
          <cell r="BT65">
            <v>30</v>
          </cell>
          <cell r="BU65">
            <v>12</v>
          </cell>
          <cell r="BV65">
            <v>0</v>
          </cell>
          <cell r="BW65">
            <v>15</v>
          </cell>
          <cell r="BX65">
            <v>30</v>
          </cell>
          <cell r="BY65">
            <v>12</v>
          </cell>
          <cell r="BZ65">
            <v>0</v>
          </cell>
        </row>
        <row r="66">
          <cell r="F66" t="str">
            <v>450C</v>
          </cell>
          <cell r="G66">
            <v>379393</v>
          </cell>
          <cell r="H66">
            <v>362355</v>
          </cell>
          <cell r="I66">
            <v>17038</v>
          </cell>
          <cell r="J66">
            <v>836</v>
          </cell>
          <cell r="K66">
            <v>836</v>
          </cell>
          <cell r="L66">
            <v>798</v>
          </cell>
          <cell r="M66">
            <v>798</v>
          </cell>
          <cell r="N66">
            <v>38</v>
          </cell>
          <cell r="O66">
            <v>38</v>
          </cell>
          <cell r="P66">
            <v>836</v>
          </cell>
          <cell r="Q66">
            <v>167</v>
          </cell>
          <cell r="R66">
            <v>167</v>
          </cell>
          <cell r="S66">
            <v>160</v>
          </cell>
          <cell r="T66">
            <v>160</v>
          </cell>
          <cell r="U66">
            <v>7</v>
          </cell>
          <cell r="V66">
            <v>7</v>
          </cell>
          <cell r="W66">
            <v>167</v>
          </cell>
          <cell r="X66">
            <v>319</v>
          </cell>
          <cell r="Y66">
            <v>319</v>
          </cell>
          <cell r="Z66">
            <v>305</v>
          </cell>
          <cell r="AA66">
            <v>305</v>
          </cell>
          <cell r="AB66">
            <v>14</v>
          </cell>
          <cell r="AC66">
            <v>14</v>
          </cell>
          <cell r="AD66">
            <v>319</v>
          </cell>
          <cell r="AE66">
            <v>4</v>
          </cell>
          <cell r="AF66">
            <v>4</v>
          </cell>
          <cell r="AG66">
            <v>4</v>
          </cell>
          <cell r="AH66">
            <v>4</v>
          </cell>
          <cell r="AI66">
            <v>0</v>
          </cell>
          <cell r="AJ66">
            <v>0</v>
          </cell>
          <cell r="AK66">
            <v>4</v>
          </cell>
          <cell r="AL66">
            <v>1326</v>
          </cell>
          <cell r="AM66">
            <v>1267</v>
          </cell>
          <cell r="AN66">
            <v>59</v>
          </cell>
          <cell r="AO66">
            <v>816.7987653573806</v>
          </cell>
          <cell r="AP66">
            <v>730.7987653573806</v>
          </cell>
          <cell r="AQ66">
            <v>86</v>
          </cell>
          <cell r="AR66">
            <v>2142.7987653573805</v>
          </cell>
          <cell r="AS66">
            <v>1997.7987653573805</v>
          </cell>
          <cell r="AT66">
            <v>145</v>
          </cell>
          <cell r="AU66">
            <v>49747</v>
          </cell>
          <cell r="AV66">
            <v>47695</v>
          </cell>
          <cell r="AW66">
            <v>2052</v>
          </cell>
          <cell r="AX66">
            <v>51889.79876535738</v>
          </cell>
          <cell r="AY66">
            <v>49692.79876535738</v>
          </cell>
          <cell r="AZ66">
            <v>2197</v>
          </cell>
          <cell r="BA66">
            <v>136.77000000000001</v>
          </cell>
          <cell r="BB66">
            <v>137.13999999999999</v>
          </cell>
          <cell r="BC66">
            <v>128.94999999999999</v>
          </cell>
          <cell r="BI66">
            <v>319</v>
          </cell>
          <cell r="BJ66">
            <v>305</v>
          </cell>
          <cell r="BK66">
            <v>14</v>
          </cell>
          <cell r="BL66">
            <v>134</v>
          </cell>
          <cell r="BM66">
            <v>128</v>
          </cell>
          <cell r="BN66">
            <v>6</v>
          </cell>
          <cell r="BP66">
            <v>167</v>
          </cell>
          <cell r="BQ66">
            <v>160</v>
          </cell>
          <cell r="BR66">
            <v>7</v>
          </cell>
          <cell r="BS66">
            <v>44</v>
          </cell>
          <cell r="BT66">
            <v>89</v>
          </cell>
          <cell r="BU66">
            <v>34</v>
          </cell>
          <cell r="BV66">
            <v>0</v>
          </cell>
          <cell r="BW66">
            <v>42</v>
          </cell>
          <cell r="BX66">
            <v>85</v>
          </cell>
          <cell r="BY66">
            <v>33</v>
          </cell>
          <cell r="BZ66">
            <v>2</v>
          </cell>
        </row>
        <row r="67">
          <cell r="F67" t="str">
            <v>450CE</v>
          </cell>
          <cell r="G67">
            <v>38939</v>
          </cell>
          <cell r="H67">
            <v>38939</v>
          </cell>
          <cell r="I67">
            <v>0</v>
          </cell>
          <cell r="J67">
            <v>86</v>
          </cell>
          <cell r="K67">
            <v>86</v>
          </cell>
          <cell r="L67">
            <v>86</v>
          </cell>
          <cell r="M67">
            <v>86</v>
          </cell>
          <cell r="N67">
            <v>0</v>
          </cell>
          <cell r="O67">
            <v>0</v>
          </cell>
          <cell r="P67">
            <v>86</v>
          </cell>
          <cell r="Q67">
            <v>17</v>
          </cell>
          <cell r="R67">
            <v>17</v>
          </cell>
          <cell r="S67">
            <v>17</v>
          </cell>
          <cell r="T67">
            <v>17</v>
          </cell>
          <cell r="U67">
            <v>0</v>
          </cell>
          <cell r="V67">
            <v>0</v>
          </cell>
          <cell r="W67">
            <v>17</v>
          </cell>
          <cell r="X67">
            <v>33</v>
          </cell>
          <cell r="Y67">
            <v>33</v>
          </cell>
          <cell r="Z67">
            <v>33</v>
          </cell>
          <cell r="AA67">
            <v>33</v>
          </cell>
          <cell r="AB67">
            <v>0</v>
          </cell>
          <cell r="AC67">
            <v>0</v>
          </cell>
          <cell r="AD67">
            <v>33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136</v>
          </cell>
          <cell r="AM67">
            <v>136</v>
          </cell>
          <cell r="AN67">
            <v>0</v>
          </cell>
          <cell r="AO67">
            <v>78.300913877625135</v>
          </cell>
          <cell r="AP67">
            <v>78.300913877625135</v>
          </cell>
          <cell r="AQ67">
            <v>0</v>
          </cell>
          <cell r="AR67">
            <v>214.30091387762513</v>
          </cell>
          <cell r="AS67">
            <v>214.30091387762513</v>
          </cell>
          <cell r="AT67">
            <v>0</v>
          </cell>
          <cell r="AU67">
            <v>5127</v>
          </cell>
          <cell r="AV67">
            <v>5127</v>
          </cell>
          <cell r="AW67">
            <v>0</v>
          </cell>
          <cell r="AX67">
            <v>5341.3009138776251</v>
          </cell>
          <cell r="AY67">
            <v>5341.3009138776251</v>
          </cell>
          <cell r="AZ67">
            <v>0</v>
          </cell>
          <cell r="BA67">
            <v>137.16999999999999</v>
          </cell>
          <cell r="BB67">
            <v>137.16999999999999</v>
          </cell>
          <cell r="BC67">
            <v>0</v>
          </cell>
          <cell r="BI67">
            <v>33</v>
          </cell>
          <cell r="BJ67">
            <v>33</v>
          </cell>
          <cell r="BK67">
            <v>0</v>
          </cell>
          <cell r="BL67">
            <v>14</v>
          </cell>
          <cell r="BM67">
            <v>14</v>
          </cell>
          <cell r="BN67">
            <v>0</v>
          </cell>
          <cell r="BP67">
            <v>17</v>
          </cell>
          <cell r="BQ67">
            <v>17</v>
          </cell>
          <cell r="BR67">
            <v>0</v>
          </cell>
          <cell r="BS67">
            <v>4</v>
          </cell>
          <cell r="BT67">
            <v>10</v>
          </cell>
          <cell r="BU67">
            <v>3</v>
          </cell>
          <cell r="BV67">
            <v>0</v>
          </cell>
          <cell r="BW67">
            <v>4</v>
          </cell>
          <cell r="BX67">
            <v>10</v>
          </cell>
          <cell r="BY67">
            <v>3</v>
          </cell>
          <cell r="BZ67">
            <v>0</v>
          </cell>
        </row>
        <row r="68">
          <cell r="F68" t="str">
            <v>600B</v>
          </cell>
          <cell r="G68">
            <v>690995</v>
          </cell>
          <cell r="H68">
            <v>638959</v>
          </cell>
          <cell r="I68">
            <v>52036</v>
          </cell>
          <cell r="J68">
            <v>1522</v>
          </cell>
          <cell r="K68">
            <v>1522</v>
          </cell>
          <cell r="L68">
            <v>1407</v>
          </cell>
          <cell r="M68">
            <v>1407</v>
          </cell>
          <cell r="N68">
            <v>115</v>
          </cell>
          <cell r="O68">
            <v>115</v>
          </cell>
          <cell r="P68">
            <v>1522</v>
          </cell>
          <cell r="Q68">
            <v>304</v>
          </cell>
          <cell r="R68">
            <v>304</v>
          </cell>
          <cell r="S68">
            <v>281</v>
          </cell>
          <cell r="T68">
            <v>281</v>
          </cell>
          <cell r="U68">
            <v>23</v>
          </cell>
          <cell r="V68">
            <v>23</v>
          </cell>
          <cell r="W68">
            <v>304</v>
          </cell>
          <cell r="X68">
            <v>580</v>
          </cell>
          <cell r="Y68">
            <v>580</v>
          </cell>
          <cell r="Z68">
            <v>536</v>
          </cell>
          <cell r="AA68">
            <v>536</v>
          </cell>
          <cell r="AB68">
            <v>44</v>
          </cell>
          <cell r="AC68">
            <v>44</v>
          </cell>
          <cell r="AD68">
            <v>580</v>
          </cell>
          <cell r="AE68">
            <v>7</v>
          </cell>
          <cell r="AF68">
            <v>7</v>
          </cell>
          <cell r="AG68">
            <v>6</v>
          </cell>
          <cell r="AH68">
            <v>6</v>
          </cell>
          <cell r="AI68">
            <v>1</v>
          </cell>
          <cell r="AJ68">
            <v>1</v>
          </cell>
          <cell r="AK68">
            <v>7</v>
          </cell>
          <cell r="AL68">
            <v>2413</v>
          </cell>
          <cell r="AM68">
            <v>2230</v>
          </cell>
          <cell r="AN68">
            <v>183</v>
          </cell>
          <cell r="AO68">
            <v>1552.9344550021183</v>
          </cell>
          <cell r="AP68">
            <v>1287.9344550021183</v>
          </cell>
          <cell r="AQ68">
            <v>265</v>
          </cell>
          <cell r="AR68">
            <v>3965.9344550021183</v>
          </cell>
          <cell r="AS68">
            <v>3517.9344550021183</v>
          </cell>
          <cell r="AT68">
            <v>448</v>
          </cell>
          <cell r="AU68">
            <v>82742</v>
          </cell>
          <cell r="AV68">
            <v>76942</v>
          </cell>
          <cell r="AW68">
            <v>5800</v>
          </cell>
          <cell r="AX68">
            <v>86707.93445500212</v>
          </cell>
          <cell r="AY68">
            <v>80459.93445500212</v>
          </cell>
          <cell r="AZ68">
            <v>6248</v>
          </cell>
          <cell r="BA68">
            <v>125.48</v>
          </cell>
          <cell r="BB68">
            <v>125.92</v>
          </cell>
          <cell r="BC68">
            <v>120.07</v>
          </cell>
          <cell r="BI68">
            <v>580</v>
          </cell>
          <cell r="BJ68">
            <v>536</v>
          </cell>
          <cell r="BK68">
            <v>44</v>
          </cell>
          <cell r="BL68">
            <v>244</v>
          </cell>
          <cell r="BM68">
            <v>225</v>
          </cell>
          <cell r="BN68">
            <v>19</v>
          </cell>
          <cell r="BP68">
            <v>304</v>
          </cell>
          <cell r="BQ68">
            <v>281</v>
          </cell>
          <cell r="BR68">
            <v>23</v>
          </cell>
          <cell r="BS68">
            <v>80</v>
          </cell>
          <cell r="BT68">
            <v>163</v>
          </cell>
          <cell r="BU68">
            <v>61</v>
          </cell>
          <cell r="BV68">
            <v>0</v>
          </cell>
          <cell r="BW68">
            <v>74</v>
          </cell>
          <cell r="BX68">
            <v>151</v>
          </cell>
          <cell r="BY68">
            <v>56</v>
          </cell>
          <cell r="BZ68">
            <v>6</v>
          </cell>
        </row>
        <row r="69">
          <cell r="F69" t="str">
            <v>600BE</v>
          </cell>
          <cell r="G69">
            <v>454200</v>
          </cell>
          <cell r="H69">
            <v>454200</v>
          </cell>
          <cell r="I69">
            <v>0</v>
          </cell>
          <cell r="J69">
            <v>1001</v>
          </cell>
          <cell r="K69">
            <v>1001</v>
          </cell>
          <cell r="L69">
            <v>1001</v>
          </cell>
          <cell r="M69">
            <v>1001</v>
          </cell>
          <cell r="N69">
            <v>0</v>
          </cell>
          <cell r="O69">
            <v>0</v>
          </cell>
          <cell r="P69">
            <v>1001</v>
          </cell>
          <cell r="Q69">
            <v>200</v>
          </cell>
          <cell r="R69">
            <v>200</v>
          </cell>
          <cell r="S69">
            <v>200</v>
          </cell>
          <cell r="T69">
            <v>200</v>
          </cell>
          <cell r="U69">
            <v>0</v>
          </cell>
          <cell r="V69">
            <v>0</v>
          </cell>
          <cell r="W69">
            <v>200</v>
          </cell>
          <cell r="X69">
            <v>381</v>
          </cell>
          <cell r="Y69">
            <v>381</v>
          </cell>
          <cell r="Z69">
            <v>381</v>
          </cell>
          <cell r="AA69">
            <v>381</v>
          </cell>
          <cell r="AB69">
            <v>0</v>
          </cell>
          <cell r="AC69">
            <v>0</v>
          </cell>
          <cell r="AD69">
            <v>381</v>
          </cell>
          <cell r="AE69">
            <v>4</v>
          </cell>
          <cell r="AF69">
            <v>4</v>
          </cell>
          <cell r="AG69">
            <v>4</v>
          </cell>
          <cell r="AH69">
            <v>4</v>
          </cell>
          <cell r="AI69">
            <v>0</v>
          </cell>
          <cell r="AJ69">
            <v>0</v>
          </cell>
          <cell r="AK69">
            <v>4</v>
          </cell>
          <cell r="AL69">
            <v>1586</v>
          </cell>
          <cell r="AM69">
            <v>1586</v>
          </cell>
          <cell r="AN69">
            <v>0</v>
          </cell>
          <cell r="AO69">
            <v>916.50711129940078</v>
          </cell>
          <cell r="AP69">
            <v>916.50711129940078</v>
          </cell>
          <cell r="AQ69">
            <v>0</v>
          </cell>
          <cell r="AR69">
            <v>2502.507111299401</v>
          </cell>
          <cell r="AS69">
            <v>2502.507111299401</v>
          </cell>
          <cell r="AT69">
            <v>0</v>
          </cell>
          <cell r="AU69">
            <v>54769</v>
          </cell>
          <cell r="AV69">
            <v>54769</v>
          </cell>
          <cell r="AW69">
            <v>0</v>
          </cell>
          <cell r="AX69">
            <v>57271.507111299405</v>
          </cell>
          <cell r="AY69">
            <v>57271.507111299405</v>
          </cell>
          <cell r="AZ69">
            <v>0</v>
          </cell>
          <cell r="BA69">
            <v>126.09</v>
          </cell>
          <cell r="BB69">
            <v>126.09</v>
          </cell>
          <cell r="BC69">
            <v>0</v>
          </cell>
          <cell r="BI69">
            <v>381</v>
          </cell>
          <cell r="BJ69">
            <v>381</v>
          </cell>
          <cell r="BK69">
            <v>0</v>
          </cell>
          <cell r="BL69">
            <v>160</v>
          </cell>
          <cell r="BM69">
            <v>160</v>
          </cell>
          <cell r="BN69">
            <v>0</v>
          </cell>
          <cell r="BP69">
            <v>200</v>
          </cell>
          <cell r="BQ69">
            <v>200</v>
          </cell>
          <cell r="BR69">
            <v>0</v>
          </cell>
          <cell r="BS69">
            <v>53</v>
          </cell>
          <cell r="BT69">
            <v>107</v>
          </cell>
          <cell r="BU69">
            <v>40</v>
          </cell>
          <cell r="BV69">
            <v>0</v>
          </cell>
          <cell r="BW69">
            <v>53</v>
          </cell>
          <cell r="BX69">
            <v>107</v>
          </cell>
          <cell r="BY69">
            <v>40</v>
          </cell>
          <cell r="BZ69">
            <v>0</v>
          </cell>
        </row>
        <row r="70">
          <cell r="F70" t="str">
            <v>600C</v>
          </cell>
          <cell r="G70">
            <v>183842</v>
          </cell>
          <cell r="H70">
            <v>173852</v>
          </cell>
          <cell r="I70">
            <v>9990</v>
          </cell>
          <cell r="J70">
            <v>405</v>
          </cell>
          <cell r="K70">
            <v>405</v>
          </cell>
          <cell r="L70">
            <v>383</v>
          </cell>
          <cell r="M70">
            <v>383</v>
          </cell>
          <cell r="N70">
            <v>22</v>
          </cell>
          <cell r="O70">
            <v>22</v>
          </cell>
          <cell r="P70">
            <v>405</v>
          </cell>
          <cell r="Q70">
            <v>81</v>
          </cell>
          <cell r="R70">
            <v>81</v>
          </cell>
          <cell r="S70">
            <v>77</v>
          </cell>
          <cell r="T70">
            <v>77</v>
          </cell>
          <cell r="U70">
            <v>4</v>
          </cell>
          <cell r="V70">
            <v>4</v>
          </cell>
          <cell r="W70">
            <v>81</v>
          </cell>
          <cell r="X70">
            <v>154</v>
          </cell>
          <cell r="Y70">
            <v>154</v>
          </cell>
          <cell r="Z70">
            <v>146</v>
          </cell>
          <cell r="AA70">
            <v>146</v>
          </cell>
          <cell r="AB70">
            <v>8</v>
          </cell>
          <cell r="AC70">
            <v>8</v>
          </cell>
          <cell r="AD70">
            <v>154</v>
          </cell>
          <cell r="AE70">
            <v>2</v>
          </cell>
          <cell r="AF70">
            <v>2</v>
          </cell>
          <cell r="AG70">
            <v>2</v>
          </cell>
          <cell r="AH70">
            <v>2</v>
          </cell>
          <cell r="AI70">
            <v>0</v>
          </cell>
          <cell r="AJ70">
            <v>0</v>
          </cell>
          <cell r="AK70">
            <v>2</v>
          </cell>
          <cell r="AL70">
            <v>642</v>
          </cell>
          <cell r="AM70">
            <v>608</v>
          </cell>
          <cell r="AN70">
            <v>34</v>
          </cell>
          <cell r="AO70">
            <v>400.34212915330147</v>
          </cell>
          <cell r="AP70">
            <v>350.34212915330147</v>
          </cell>
          <cell r="AQ70">
            <v>50</v>
          </cell>
          <cell r="AR70">
            <v>1042.3421291533014</v>
          </cell>
          <cell r="AS70">
            <v>958.34212915330147</v>
          </cell>
          <cell r="AT70">
            <v>84</v>
          </cell>
          <cell r="AU70">
            <v>23354</v>
          </cell>
          <cell r="AV70">
            <v>22171</v>
          </cell>
          <cell r="AW70">
            <v>1183</v>
          </cell>
          <cell r="AX70">
            <v>24396.342129153301</v>
          </cell>
          <cell r="AY70">
            <v>23129.342129153301</v>
          </cell>
          <cell r="AZ70">
            <v>1267</v>
          </cell>
          <cell r="BA70">
            <v>132.69999999999999</v>
          </cell>
          <cell r="BB70">
            <v>133.04</v>
          </cell>
          <cell r="BC70">
            <v>126.83</v>
          </cell>
          <cell r="BI70">
            <v>154</v>
          </cell>
          <cell r="BJ70">
            <v>146</v>
          </cell>
          <cell r="BK70">
            <v>8</v>
          </cell>
          <cell r="BL70">
            <v>65</v>
          </cell>
          <cell r="BM70">
            <v>62</v>
          </cell>
          <cell r="BN70">
            <v>3</v>
          </cell>
          <cell r="BP70">
            <v>81</v>
          </cell>
          <cell r="BQ70">
            <v>77</v>
          </cell>
          <cell r="BR70">
            <v>4</v>
          </cell>
          <cell r="BS70">
            <v>21</v>
          </cell>
          <cell r="BT70">
            <v>44</v>
          </cell>
          <cell r="BU70">
            <v>16</v>
          </cell>
          <cell r="BV70">
            <v>0</v>
          </cell>
          <cell r="BW70">
            <v>20</v>
          </cell>
          <cell r="BX70">
            <v>42</v>
          </cell>
          <cell r="BY70">
            <v>15</v>
          </cell>
          <cell r="BZ70">
            <v>1</v>
          </cell>
        </row>
        <row r="71">
          <cell r="F71" t="str">
            <v>600CE</v>
          </cell>
          <cell r="G71">
            <v>59414</v>
          </cell>
          <cell r="H71">
            <v>59414</v>
          </cell>
          <cell r="I71">
            <v>0</v>
          </cell>
          <cell r="J71">
            <v>131</v>
          </cell>
          <cell r="K71">
            <v>131</v>
          </cell>
          <cell r="L71">
            <v>131</v>
          </cell>
          <cell r="M71">
            <v>131</v>
          </cell>
          <cell r="N71">
            <v>0</v>
          </cell>
          <cell r="O71">
            <v>0</v>
          </cell>
          <cell r="P71">
            <v>131</v>
          </cell>
          <cell r="Q71">
            <v>26</v>
          </cell>
          <cell r="R71">
            <v>26</v>
          </cell>
          <cell r="S71">
            <v>26</v>
          </cell>
          <cell r="T71">
            <v>26</v>
          </cell>
          <cell r="U71">
            <v>0</v>
          </cell>
          <cell r="V71">
            <v>0</v>
          </cell>
          <cell r="W71">
            <v>26</v>
          </cell>
          <cell r="X71">
            <v>50</v>
          </cell>
          <cell r="Y71">
            <v>50</v>
          </cell>
          <cell r="Z71">
            <v>50</v>
          </cell>
          <cell r="AA71">
            <v>50</v>
          </cell>
          <cell r="AB71">
            <v>0</v>
          </cell>
          <cell r="AC71">
            <v>0</v>
          </cell>
          <cell r="AD71">
            <v>50</v>
          </cell>
          <cell r="AE71">
            <v>1</v>
          </cell>
          <cell r="AF71">
            <v>1</v>
          </cell>
          <cell r="AG71">
            <v>1</v>
          </cell>
          <cell r="AH71">
            <v>1</v>
          </cell>
          <cell r="AI71">
            <v>0</v>
          </cell>
          <cell r="AJ71">
            <v>0</v>
          </cell>
          <cell r="AK71">
            <v>1</v>
          </cell>
          <cell r="AL71">
            <v>208</v>
          </cell>
          <cell r="AM71">
            <v>208</v>
          </cell>
          <cell r="AN71">
            <v>0</v>
          </cell>
          <cell r="AO71">
            <v>119.45935968044543</v>
          </cell>
          <cell r="AP71">
            <v>119.45935968044543</v>
          </cell>
          <cell r="AQ71">
            <v>0</v>
          </cell>
          <cell r="AR71">
            <v>327.45935968044546</v>
          </cell>
          <cell r="AS71">
            <v>327.45935968044546</v>
          </cell>
          <cell r="AT71">
            <v>0</v>
          </cell>
          <cell r="AU71">
            <v>7582</v>
          </cell>
          <cell r="AV71">
            <v>7582</v>
          </cell>
          <cell r="AW71">
            <v>0</v>
          </cell>
          <cell r="AX71">
            <v>7909.4593596804452</v>
          </cell>
          <cell r="AY71">
            <v>7909.4593596804452</v>
          </cell>
          <cell r="AZ71">
            <v>0</v>
          </cell>
          <cell r="BA71">
            <v>133.12</v>
          </cell>
          <cell r="BB71">
            <v>133.12</v>
          </cell>
          <cell r="BC71">
            <v>0</v>
          </cell>
          <cell r="BI71">
            <v>50</v>
          </cell>
          <cell r="BJ71">
            <v>50</v>
          </cell>
          <cell r="BK71">
            <v>0</v>
          </cell>
          <cell r="BL71">
            <v>21</v>
          </cell>
          <cell r="BM71">
            <v>21</v>
          </cell>
          <cell r="BN71">
            <v>0</v>
          </cell>
          <cell r="BP71">
            <v>26</v>
          </cell>
          <cell r="BQ71">
            <v>26</v>
          </cell>
          <cell r="BR71">
            <v>0</v>
          </cell>
          <cell r="BS71">
            <v>7</v>
          </cell>
          <cell r="BT71">
            <v>14</v>
          </cell>
          <cell r="BU71">
            <v>5</v>
          </cell>
          <cell r="BV71">
            <v>0</v>
          </cell>
          <cell r="BW71">
            <v>7</v>
          </cell>
          <cell r="BX71">
            <v>14</v>
          </cell>
          <cell r="BY71">
            <v>5</v>
          </cell>
          <cell r="BZ71">
            <v>0</v>
          </cell>
        </row>
        <row r="72">
          <cell r="F72" t="str">
            <v>700B</v>
          </cell>
          <cell r="G72">
            <v>4960</v>
          </cell>
          <cell r="H72">
            <v>4770</v>
          </cell>
          <cell r="I72">
            <v>190</v>
          </cell>
          <cell r="J72">
            <v>11</v>
          </cell>
          <cell r="K72">
            <v>11</v>
          </cell>
          <cell r="L72">
            <v>11</v>
          </cell>
          <cell r="M72">
            <v>11</v>
          </cell>
          <cell r="N72">
            <v>0</v>
          </cell>
          <cell r="O72">
            <v>0</v>
          </cell>
          <cell r="P72">
            <v>11</v>
          </cell>
          <cell r="Q72">
            <v>2</v>
          </cell>
          <cell r="R72">
            <v>2</v>
          </cell>
          <cell r="S72">
            <v>2</v>
          </cell>
          <cell r="T72">
            <v>2</v>
          </cell>
          <cell r="U72">
            <v>0</v>
          </cell>
          <cell r="V72">
            <v>0</v>
          </cell>
          <cell r="W72">
            <v>2</v>
          </cell>
          <cell r="X72">
            <v>4</v>
          </cell>
          <cell r="Y72">
            <v>4</v>
          </cell>
          <cell r="Z72">
            <v>4</v>
          </cell>
          <cell r="AA72">
            <v>4</v>
          </cell>
          <cell r="AB72">
            <v>0</v>
          </cell>
          <cell r="AC72">
            <v>0</v>
          </cell>
          <cell r="AD72">
            <v>4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17</v>
          </cell>
          <cell r="AM72">
            <v>17</v>
          </cell>
          <cell r="AN72">
            <v>0</v>
          </cell>
          <cell r="AO72">
            <v>10.037281365369484</v>
          </cell>
          <cell r="AP72">
            <v>9.0372813653694841</v>
          </cell>
          <cell r="AQ72">
            <v>1</v>
          </cell>
          <cell r="AR72">
            <v>27.037281365369484</v>
          </cell>
          <cell r="AS72">
            <v>26.037281365369484</v>
          </cell>
          <cell r="AT72">
            <v>1</v>
          </cell>
          <cell r="AU72">
            <v>590</v>
          </cell>
          <cell r="AV72">
            <v>569</v>
          </cell>
          <cell r="AW72">
            <v>21</v>
          </cell>
          <cell r="AX72">
            <v>617.03728136536949</v>
          </cell>
          <cell r="AY72">
            <v>595.03728136536949</v>
          </cell>
          <cell r="AZ72">
            <v>22</v>
          </cell>
          <cell r="BA72">
            <v>124.4</v>
          </cell>
          <cell r="BB72">
            <v>124.75</v>
          </cell>
          <cell r="BC72">
            <v>115.79</v>
          </cell>
          <cell r="BI72">
            <v>4</v>
          </cell>
          <cell r="BJ72">
            <v>4</v>
          </cell>
          <cell r="BK72">
            <v>0</v>
          </cell>
          <cell r="BL72">
            <v>2</v>
          </cell>
          <cell r="BM72">
            <v>2</v>
          </cell>
          <cell r="BN72">
            <v>0</v>
          </cell>
          <cell r="BP72">
            <v>2</v>
          </cell>
          <cell r="BQ72">
            <v>2</v>
          </cell>
          <cell r="BR72">
            <v>0</v>
          </cell>
          <cell r="BS72">
            <v>1</v>
          </cell>
          <cell r="BT72">
            <v>1</v>
          </cell>
          <cell r="BU72">
            <v>0</v>
          </cell>
          <cell r="BV72">
            <v>0</v>
          </cell>
          <cell r="BW72">
            <v>1</v>
          </cell>
          <cell r="BX72">
            <v>1</v>
          </cell>
          <cell r="BY72">
            <v>0</v>
          </cell>
          <cell r="BZ72">
            <v>0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</row>
        <row r="79">
          <cell r="F79" t="str">
            <v>130B</v>
          </cell>
          <cell r="G79">
            <v>440002</v>
          </cell>
          <cell r="H79">
            <v>52553</v>
          </cell>
          <cell r="I79">
            <v>387449</v>
          </cell>
          <cell r="J79">
            <v>969</v>
          </cell>
          <cell r="K79">
            <v>969</v>
          </cell>
          <cell r="L79">
            <v>116</v>
          </cell>
          <cell r="M79">
            <v>116</v>
          </cell>
          <cell r="N79">
            <v>853</v>
          </cell>
          <cell r="O79">
            <v>853</v>
          </cell>
          <cell r="P79">
            <v>969</v>
          </cell>
          <cell r="Q79">
            <v>194</v>
          </cell>
          <cell r="R79">
            <v>194</v>
          </cell>
          <cell r="S79">
            <v>23</v>
          </cell>
          <cell r="T79">
            <v>23</v>
          </cell>
          <cell r="U79">
            <v>171</v>
          </cell>
          <cell r="V79">
            <v>171</v>
          </cell>
          <cell r="W79">
            <v>194</v>
          </cell>
          <cell r="X79">
            <v>369</v>
          </cell>
          <cell r="Y79">
            <v>369</v>
          </cell>
          <cell r="Z79">
            <v>44</v>
          </cell>
          <cell r="AA79">
            <v>44</v>
          </cell>
          <cell r="AB79">
            <v>325</v>
          </cell>
          <cell r="AC79">
            <v>325</v>
          </cell>
          <cell r="AD79">
            <v>369</v>
          </cell>
          <cell r="AE79">
            <v>4</v>
          </cell>
          <cell r="AF79">
            <v>4</v>
          </cell>
          <cell r="AG79">
            <v>0</v>
          </cell>
          <cell r="AH79">
            <v>0</v>
          </cell>
          <cell r="AI79">
            <v>4</v>
          </cell>
          <cell r="AJ79">
            <v>4</v>
          </cell>
          <cell r="AK79">
            <v>4</v>
          </cell>
          <cell r="AL79">
            <v>1536</v>
          </cell>
          <cell r="AM79">
            <v>183</v>
          </cell>
          <cell r="AN79">
            <v>1353</v>
          </cell>
          <cell r="AO79">
            <v>2075.4061005870603</v>
          </cell>
          <cell r="AP79">
            <v>105.40610058706046</v>
          </cell>
          <cell r="AQ79">
            <v>1970</v>
          </cell>
          <cell r="AR79">
            <v>3611.4061005870603</v>
          </cell>
          <cell r="AS79">
            <v>288.40610058706045</v>
          </cell>
          <cell r="AT79">
            <v>3323</v>
          </cell>
          <cell r="AU79">
            <v>61197</v>
          </cell>
          <cell r="AV79">
            <v>9370</v>
          </cell>
          <cell r="AW79">
            <v>51827</v>
          </cell>
          <cell r="AX79">
            <v>64808.406100587061</v>
          </cell>
          <cell r="AY79">
            <v>9658.4061005870608</v>
          </cell>
          <cell r="AZ79">
            <v>55150</v>
          </cell>
          <cell r="BA79">
            <v>147.29</v>
          </cell>
          <cell r="BB79">
            <v>183.78</v>
          </cell>
          <cell r="BC79">
            <v>142.34</v>
          </cell>
          <cell r="BI79">
            <v>369</v>
          </cell>
          <cell r="BJ79">
            <v>44</v>
          </cell>
          <cell r="BK79">
            <v>325</v>
          </cell>
          <cell r="BL79">
            <v>155</v>
          </cell>
          <cell r="BM79">
            <v>18</v>
          </cell>
          <cell r="BN79">
            <v>137</v>
          </cell>
          <cell r="BP79">
            <v>194</v>
          </cell>
          <cell r="BQ79">
            <v>23</v>
          </cell>
          <cell r="BR79">
            <v>171</v>
          </cell>
          <cell r="BS79">
            <v>51</v>
          </cell>
          <cell r="BT79">
            <v>104</v>
          </cell>
          <cell r="BU79">
            <v>39</v>
          </cell>
          <cell r="BV79">
            <v>0</v>
          </cell>
          <cell r="BW79">
            <v>6</v>
          </cell>
          <cell r="BX79">
            <v>12</v>
          </cell>
          <cell r="BY79">
            <v>5</v>
          </cell>
          <cell r="BZ79">
            <v>45</v>
          </cell>
        </row>
        <row r="80">
          <cell r="F80" t="str">
            <v>78B</v>
          </cell>
          <cell r="G80">
            <v>9755</v>
          </cell>
          <cell r="H80">
            <v>9192</v>
          </cell>
          <cell r="I80">
            <v>563</v>
          </cell>
          <cell r="J80">
            <v>21</v>
          </cell>
          <cell r="K80">
            <v>21</v>
          </cell>
          <cell r="L80">
            <v>20</v>
          </cell>
          <cell r="M80">
            <v>20</v>
          </cell>
          <cell r="N80">
            <v>1</v>
          </cell>
          <cell r="O80">
            <v>1</v>
          </cell>
          <cell r="P80">
            <v>21</v>
          </cell>
          <cell r="Q80">
            <v>4</v>
          </cell>
          <cell r="R80">
            <v>4</v>
          </cell>
          <cell r="S80">
            <v>4</v>
          </cell>
          <cell r="T80">
            <v>4</v>
          </cell>
          <cell r="U80">
            <v>0</v>
          </cell>
          <cell r="V80">
            <v>0</v>
          </cell>
          <cell r="W80">
            <v>4</v>
          </cell>
          <cell r="X80">
            <v>8</v>
          </cell>
          <cell r="Y80">
            <v>8</v>
          </cell>
          <cell r="Z80">
            <v>8</v>
          </cell>
          <cell r="AA80">
            <v>8</v>
          </cell>
          <cell r="AB80">
            <v>0</v>
          </cell>
          <cell r="AC80">
            <v>0</v>
          </cell>
          <cell r="AD80">
            <v>8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33</v>
          </cell>
          <cell r="AM80">
            <v>32</v>
          </cell>
          <cell r="AN80">
            <v>1</v>
          </cell>
          <cell r="AO80">
            <v>22.070568298735097</v>
          </cell>
          <cell r="AP80">
            <v>19.070568298735097</v>
          </cell>
          <cell r="AQ80">
            <v>3</v>
          </cell>
          <cell r="AR80">
            <v>55.070568298735097</v>
          </cell>
          <cell r="AS80">
            <v>51.070568298735097</v>
          </cell>
          <cell r="AT80">
            <v>4</v>
          </cell>
          <cell r="AU80">
            <v>1944</v>
          </cell>
          <cell r="AV80">
            <v>1858</v>
          </cell>
          <cell r="AW80">
            <v>86</v>
          </cell>
          <cell r="AX80">
            <v>1999.070568298735</v>
          </cell>
          <cell r="AY80">
            <v>1909.070568298735</v>
          </cell>
          <cell r="AZ80">
            <v>90</v>
          </cell>
          <cell r="BA80">
            <v>204.93</v>
          </cell>
          <cell r="BB80">
            <v>207.69</v>
          </cell>
          <cell r="BC80">
            <v>159.86000000000001</v>
          </cell>
          <cell r="BI80">
            <v>8</v>
          </cell>
          <cell r="BJ80">
            <v>8</v>
          </cell>
          <cell r="BK80">
            <v>0</v>
          </cell>
          <cell r="BL80">
            <v>3</v>
          </cell>
          <cell r="BM80">
            <v>3</v>
          </cell>
          <cell r="BN80">
            <v>0</v>
          </cell>
          <cell r="BP80">
            <v>4</v>
          </cell>
          <cell r="BQ80">
            <v>4</v>
          </cell>
          <cell r="BR80">
            <v>0</v>
          </cell>
          <cell r="BS80">
            <v>1</v>
          </cell>
          <cell r="BT80">
            <v>2</v>
          </cell>
          <cell r="BU80">
            <v>1</v>
          </cell>
          <cell r="BV80">
            <v>0</v>
          </cell>
          <cell r="BW80">
            <v>1</v>
          </cell>
          <cell r="BX80">
            <v>2</v>
          </cell>
          <cell r="BY80">
            <v>1</v>
          </cell>
          <cell r="BZ80">
            <v>0</v>
          </cell>
        </row>
        <row r="81">
          <cell r="F81" t="str">
            <v>50B</v>
          </cell>
          <cell r="G81">
            <v>13039</v>
          </cell>
          <cell r="H81">
            <v>8235</v>
          </cell>
          <cell r="I81">
            <v>4804</v>
          </cell>
          <cell r="J81">
            <v>29</v>
          </cell>
          <cell r="K81">
            <v>29</v>
          </cell>
          <cell r="L81">
            <v>18</v>
          </cell>
          <cell r="M81">
            <v>18</v>
          </cell>
          <cell r="N81">
            <v>11</v>
          </cell>
          <cell r="O81">
            <v>11</v>
          </cell>
          <cell r="P81">
            <v>29</v>
          </cell>
          <cell r="Q81">
            <v>6</v>
          </cell>
          <cell r="R81">
            <v>6</v>
          </cell>
          <cell r="S81">
            <v>4</v>
          </cell>
          <cell r="T81">
            <v>4</v>
          </cell>
          <cell r="U81">
            <v>2</v>
          </cell>
          <cell r="V81">
            <v>2</v>
          </cell>
          <cell r="W81">
            <v>6</v>
          </cell>
          <cell r="X81">
            <v>11</v>
          </cell>
          <cell r="Y81">
            <v>11</v>
          </cell>
          <cell r="Z81">
            <v>7</v>
          </cell>
          <cell r="AA81">
            <v>7</v>
          </cell>
          <cell r="AB81">
            <v>4</v>
          </cell>
          <cell r="AC81">
            <v>4</v>
          </cell>
          <cell r="AD81">
            <v>11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46</v>
          </cell>
          <cell r="AM81">
            <v>29</v>
          </cell>
          <cell r="AN81">
            <v>17</v>
          </cell>
          <cell r="AO81">
            <v>41.063910912061971</v>
          </cell>
          <cell r="AP81">
            <v>17.063910912061974</v>
          </cell>
          <cell r="AQ81">
            <v>24</v>
          </cell>
          <cell r="AR81">
            <v>87.063910912061971</v>
          </cell>
          <cell r="AS81">
            <v>46.063910912061971</v>
          </cell>
          <cell r="AT81">
            <v>41</v>
          </cell>
          <cell r="AU81">
            <v>2959</v>
          </cell>
          <cell r="AV81">
            <v>2097</v>
          </cell>
          <cell r="AW81">
            <v>862</v>
          </cell>
          <cell r="AX81">
            <v>3046.0639109120621</v>
          </cell>
          <cell r="AY81">
            <v>2143.0639109120621</v>
          </cell>
          <cell r="AZ81">
            <v>903</v>
          </cell>
          <cell r="BA81">
            <v>233.61</v>
          </cell>
          <cell r="BB81">
            <v>260.24</v>
          </cell>
          <cell r="BC81">
            <v>187.97</v>
          </cell>
          <cell r="BI81">
            <v>11</v>
          </cell>
          <cell r="BJ81">
            <v>7</v>
          </cell>
          <cell r="BK81">
            <v>4</v>
          </cell>
          <cell r="BL81">
            <v>5</v>
          </cell>
          <cell r="BM81">
            <v>3</v>
          </cell>
          <cell r="BN81">
            <v>2</v>
          </cell>
          <cell r="BP81">
            <v>6</v>
          </cell>
          <cell r="BQ81">
            <v>4</v>
          </cell>
          <cell r="BR81">
            <v>2</v>
          </cell>
          <cell r="BS81">
            <v>2</v>
          </cell>
          <cell r="BT81">
            <v>3</v>
          </cell>
          <cell r="BU81">
            <v>1</v>
          </cell>
          <cell r="BV81">
            <v>0</v>
          </cell>
          <cell r="BW81">
            <v>1</v>
          </cell>
          <cell r="BX81">
            <v>2</v>
          </cell>
          <cell r="BY81">
            <v>1</v>
          </cell>
          <cell r="BZ81">
            <v>1</v>
          </cell>
        </row>
        <row r="82">
          <cell r="F82" t="str">
            <v>180C</v>
          </cell>
          <cell r="G82">
            <v>13775</v>
          </cell>
          <cell r="H82">
            <v>13177</v>
          </cell>
          <cell r="I82">
            <v>598</v>
          </cell>
          <cell r="J82">
            <v>30</v>
          </cell>
          <cell r="K82">
            <v>30</v>
          </cell>
          <cell r="L82">
            <v>29</v>
          </cell>
          <cell r="M82">
            <v>29</v>
          </cell>
          <cell r="N82">
            <v>1</v>
          </cell>
          <cell r="O82">
            <v>1</v>
          </cell>
          <cell r="P82">
            <v>30</v>
          </cell>
          <cell r="Q82">
            <v>6</v>
          </cell>
          <cell r="R82">
            <v>6</v>
          </cell>
          <cell r="S82">
            <v>6</v>
          </cell>
          <cell r="T82">
            <v>6</v>
          </cell>
          <cell r="U82">
            <v>0</v>
          </cell>
          <cell r="V82">
            <v>0</v>
          </cell>
          <cell r="W82">
            <v>6</v>
          </cell>
          <cell r="X82">
            <v>12</v>
          </cell>
          <cell r="Y82">
            <v>12</v>
          </cell>
          <cell r="Z82">
            <v>11</v>
          </cell>
          <cell r="AA82">
            <v>11</v>
          </cell>
          <cell r="AB82">
            <v>1</v>
          </cell>
          <cell r="AC82">
            <v>1</v>
          </cell>
          <cell r="AD82">
            <v>12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48</v>
          </cell>
          <cell r="AM82">
            <v>46</v>
          </cell>
          <cell r="AN82">
            <v>2</v>
          </cell>
          <cell r="AO82">
            <v>29.101192277431458</v>
          </cell>
          <cell r="AP82">
            <v>26.101192277431458</v>
          </cell>
          <cell r="AQ82">
            <v>3</v>
          </cell>
          <cell r="AR82">
            <v>77.101192277431466</v>
          </cell>
          <cell r="AS82">
            <v>72.101192277431466</v>
          </cell>
          <cell r="AT82">
            <v>5</v>
          </cell>
          <cell r="AU82">
            <v>2132</v>
          </cell>
          <cell r="AV82">
            <v>2052</v>
          </cell>
          <cell r="AW82">
            <v>80</v>
          </cell>
          <cell r="AX82">
            <v>2209.1011922774314</v>
          </cell>
          <cell r="AY82">
            <v>2124.1011922774314</v>
          </cell>
          <cell r="AZ82">
            <v>85</v>
          </cell>
          <cell r="BA82">
            <v>160.37</v>
          </cell>
          <cell r="BB82">
            <v>161.19999999999999</v>
          </cell>
          <cell r="BC82">
            <v>142.13999999999999</v>
          </cell>
          <cell r="BI82">
            <v>12</v>
          </cell>
          <cell r="BJ82">
            <v>11</v>
          </cell>
          <cell r="BK82">
            <v>1</v>
          </cell>
          <cell r="BL82">
            <v>5</v>
          </cell>
          <cell r="BM82">
            <v>5</v>
          </cell>
          <cell r="BN82">
            <v>0</v>
          </cell>
          <cell r="BP82">
            <v>6</v>
          </cell>
          <cell r="BQ82">
            <v>6</v>
          </cell>
          <cell r="BR82">
            <v>0</v>
          </cell>
          <cell r="BS82">
            <v>2</v>
          </cell>
          <cell r="BT82">
            <v>3</v>
          </cell>
          <cell r="BU82">
            <v>1</v>
          </cell>
          <cell r="BV82">
            <v>0</v>
          </cell>
          <cell r="BW82">
            <v>2</v>
          </cell>
          <cell r="BX82">
            <v>3</v>
          </cell>
          <cell r="BY82">
            <v>1</v>
          </cell>
          <cell r="BZ82">
            <v>0</v>
          </cell>
        </row>
        <row r="83">
          <cell r="F83" t="str">
            <v>35B</v>
          </cell>
          <cell r="G83">
            <v>1009</v>
          </cell>
          <cell r="H83">
            <v>538</v>
          </cell>
          <cell r="I83">
            <v>471</v>
          </cell>
          <cell r="J83">
            <v>2</v>
          </cell>
          <cell r="K83">
            <v>2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2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</v>
          </cell>
          <cell r="Y83">
            <v>1</v>
          </cell>
          <cell r="Z83">
            <v>1</v>
          </cell>
          <cell r="AA83">
            <v>1</v>
          </cell>
          <cell r="AB83">
            <v>0</v>
          </cell>
          <cell r="AC83">
            <v>0</v>
          </cell>
          <cell r="AD83">
            <v>1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3</v>
          </cell>
          <cell r="AM83">
            <v>2</v>
          </cell>
          <cell r="AN83">
            <v>1</v>
          </cell>
          <cell r="AO83">
            <v>4.0039944320038732</v>
          </cell>
          <cell r="AP83">
            <v>2.0039944320038732</v>
          </cell>
          <cell r="AQ83">
            <v>2</v>
          </cell>
          <cell r="AR83">
            <v>7.0039944320038732</v>
          </cell>
          <cell r="AS83">
            <v>4.0039944320038732</v>
          </cell>
          <cell r="AT83">
            <v>3</v>
          </cell>
          <cell r="AU83">
            <v>270</v>
          </cell>
          <cell r="AV83">
            <v>171</v>
          </cell>
          <cell r="AW83">
            <v>99</v>
          </cell>
          <cell r="AX83">
            <v>277.00399443200388</v>
          </cell>
          <cell r="AY83">
            <v>175.00399443200388</v>
          </cell>
          <cell r="AZ83">
            <v>102</v>
          </cell>
          <cell r="BA83">
            <v>274.52999999999997</v>
          </cell>
          <cell r="BB83">
            <v>325.29000000000002</v>
          </cell>
          <cell r="BC83">
            <v>216.56</v>
          </cell>
          <cell r="BI83">
            <v>1</v>
          </cell>
          <cell r="BJ83">
            <v>1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</row>
        <row r="84">
          <cell r="F84" t="str">
            <v>30B</v>
          </cell>
          <cell r="G84">
            <v>6623</v>
          </cell>
          <cell r="H84">
            <v>4360</v>
          </cell>
          <cell r="I84">
            <v>2263</v>
          </cell>
          <cell r="J84">
            <v>15</v>
          </cell>
          <cell r="K84">
            <v>15</v>
          </cell>
          <cell r="L84">
            <v>10</v>
          </cell>
          <cell r="M84">
            <v>10</v>
          </cell>
          <cell r="N84">
            <v>5</v>
          </cell>
          <cell r="O84">
            <v>5</v>
          </cell>
          <cell r="P84">
            <v>15</v>
          </cell>
          <cell r="Q84">
            <v>3</v>
          </cell>
          <cell r="R84">
            <v>3</v>
          </cell>
          <cell r="S84">
            <v>2</v>
          </cell>
          <cell r="T84">
            <v>2</v>
          </cell>
          <cell r="U84">
            <v>1</v>
          </cell>
          <cell r="V84">
            <v>1</v>
          </cell>
          <cell r="W84">
            <v>3</v>
          </cell>
          <cell r="X84">
            <v>6</v>
          </cell>
          <cell r="Y84">
            <v>6</v>
          </cell>
          <cell r="Z84">
            <v>4</v>
          </cell>
          <cell r="AA84">
            <v>4</v>
          </cell>
          <cell r="AB84">
            <v>2</v>
          </cell>
          <cell r="AC84">
            <v>2</v>
          </cell>
          <cell r="AD84">
            <v>6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24</v>
          </cell>
          <cell r="AM84">
            <v>16</v>
          </cell>
          <cell r="AN84">
            <v>8</v>
          </cell>
          <cell r="AO84">
            <v>22.033286933365613</v>
          </cell>
          <cell r="AP84">
            <v>11.033286933365613</v>
          </cell>
          <cell r="AQ84">
            <v>11</v>
          </cell>
          <cell r="AR84">
            <v>46.033286933365616</v>
          </cell>
          <cell r="AS84">
            <v>27.033286933365613</v>
          </cell>
          <cell r="AT84">
            <v>19</v>
          </cell>
          <cell r="AU84">
            <v>2063</v>
          </cell>
          <cell r="AV84">
            <v>1546</v>
          </cell>
          <cell r="AW84">
            <v>517</v>
          </cell>
          <cell r="AX84">
            <v>2109.0332869333656</v>
          </cell>
          <cell r="AY84">
            <v>1573.0332869333656</v>
          </cell>
          <cell r="AZ84">
            <v>536</v>
          </cell>
          <cell r="BA84">
            <v>318.44</v>
          </cell>
          <cell r="BB84">
            <v>360.79</v>
          </cell>
          <cell r="BC84">
            <v>236.85</v>
          </cell>
          <cell r="BI84">
            <v>6</v>
          </cell>
          <cell r="BJ84">
            <v>4</v>
          </cell>
          <cell r="BK84">
            <v>2</v>
          </cell>
          <cell r="BL84">
            <v>3</v>
          </cell>
          <cell r="BM84">
            <v>2</v>
          </cell>
          <cell r="BN84">
            <v>1</v>
          </cell>
          <cell r="BP84">
            <v>3</v>
          </cell>
          <cell r="BQ84">
            <v>2</v>
          </cell>
          <cell r="BR84">
            <v>1</v>
          </cell>
          <cell r="BS84">
            <v>1</v>
          </cell>
          <cell r="BT84">
            <v>1</v>
          </cell>
          <cell r="BU84">
            <v>1</v>
          </cell>
          <cell r="BV84">
            <v>0</v>
          </cell>
          <cell r="BW84">
            <v>1</v>
          </cell>
          <cell r="BX84">
            <v>1</v>
          </cell>
          <cell r="BY84">
            <v>1</v>
          </cell>
          <cell r="BZ84">
            <v>0</v>
          </cell>
        </row>
        <row r="85">
          <cell r="F85" t="str">
            <v>150DE</v>
          </cell>
          <cell r="G85">
            <v>10696</v>
          </cell>
          <cell r="H85">
            <v>10696</v>
          </cell>
          <cell r="I85">
            <v>0</v>
          </cell>
          <cell r="J85">
            <v>24</v>
          </cell>
          <cell r="K85">
            <v>24</v>
          </cell>
          <cell r="L85">
            <v>24</v>
          </cell>
          <cell r="M85">
            <v>24</v>
          </cell>
          <cell r="N85">
            <v>0</v>
          </cell>
          <cell r="O85">
            <v>0</v>
          </cell>
          <cell r="P85">
            <v>24</v>
          </cell>
          <cell r="Q85">
            <v>5</v>
          </cell>
          <cell r="R85">
            <v>5</v>
          </cell>
          <cell r="S85">
            <v>5</v>
          </cell>
          <cell r="T85">
            <v>5</v>
          </cell>
          <cell r="U85">
            <v>0</v>
          </cell>
          <cell r="V85">
            <v>0</v>
          </cell>
          <cell r="W85">
            <v>5</v>
          </cell>
          <cell r="X85">
            <v>9</v>
          </cell>
          <cell r="Y85">
            <v>9</v>
          </cell>
          <cell r="Z85">
            <v>9</v>
          </cell>
          <cell r="AA85">
            <v>9</v>
          </cell>
          <cell r="AB85">
            <v>0</v>
          </cell>
          <cell r="AC85">
            <v>0</v>
          </cell>
          <cell r="AD85">
            <v>9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38</v>
          </cell>
          <cell r="AM85">
            <v>38</v>
          </cell>
          <cell r="AN85">
            <v>0</v>
          </cell>
          <cell r="AO85">
            <v>22.082551594746718</v>
          </cell>
          <cell r="AP85">
            <v>22.082551594746718</v>
          </cell>
          <cell r="AQ85">
            <v>0</v>
          </cell>
          <cell r="AR85">
            <v>60.082551594746718</v>
          </cell>
          <cell r="AS85">
            <v>60.082551594746718</v>
          </cell>
          <cell r="AT85">
            <v>0</v>
          </cell>
          <cell r="AU85">
            <v>1720</v>
          </cell>
          <cell r="AV85">
            <v>1720</v>
          </cell>
          <cell r="AW85">
            <v>0</v>
          </cell>
          <cell r="AX85">
            <v>1780.0825515947467</v>
          </cell>
          <cell r="AY85">
            <v>1780.0825515947467</v>
          </cell>
          <cell r="AZ85">
            <v>0</v>
          </cell>
          <cell r="BA85">
            <v>166.43</v>
          </cell>
          <cell r="BB85">
            <v>166.43</v>
          </cell>
          <cell r="BC85">
            <v>0</v>
          </cell>
          <cell r="BI85">
            <v>9</v>
          </cell>
          <cell r="BJ85">
            <v>9</v>
          </cell>
          <cell r="BK85">
            <v>0</v>
          </cell>
          <cell r="BL85">
            <v>4</v>
          </cell>
          <cell r="BM85">
            <v>4</v>
          </cell>
          <cell r="BN85">
            <v>0</v>
          </cell>
          <cell r="BP85">
            <v>5</v>
          </cell>
          <cell r="BQ85">
            <v>5</v>
          </cell>
          <cell r="BR85">
            <v>0</v>
          </cell>
          <cell r="BS85">
            <v>1</v>
          </cell>
          <cell r="BT85">
            <v>3</v>
          </cell>
          <cell r="BU85">
            <v>1</v>
          </cell>
          <cell r="BV85">
            <v>0</v>
          </cell>
          <cell r="BW85">
            <v>1</v>
          </cell>
          <cell r="BX85">
            <v>3</v>
          </cell>
          <cell r="BY85">
            <v>1</v>
          </cell>
          <cell r="BZ85">
            <v>0</v>
          </cell>
        </row>
        <row r="93">
          <cell r="F93" t="str">
            <v>151-1500 (A)L</v>
          </cell>
          <cell r="G93">
            <v>3898232</v>
          </cell>
          <cell r="H93">
            <v>3681215</v>
          </cell>
          <cell r="I93">
            <v>217017</v>
          </cell>
          <cell r="J93">
            <v>8587</v>
          </cell>
          <cell r="K93">
            <v>8587</v>
          </cell>
          <cell r="L93">
            <v>8109</v>
          </cell>
          <cell r="M93">
            <v>8109</v>
          </cell>
          <cell r="N93">
            <v>478</v>
          </cell>
          <cell r="O93">
            <v>478</v>
          </cell>
          <cell r="P93">
            <v>8587</v>
          </cell>
          <cell r="Q93">
            <v>1716</v>
          </cell>
          <cell r="R93">
            <v>1716</v>
          </cell>
          <cell r="S93">
            <v>1622</v>
          </cell>
          <cell r="T93">
            <v>1622</v>
          </cell>
          <cell r="U93">
            <v>94</v>
          </cell>
          <cell r="V93">
            <v>94</v>
          </cell>
          <cell r="W93">
            <v>1716</v>
          </cell>
          <cell r="X93">
            <v>3274</v>
          </cell>
          <cell r="Y93">
            <v>3274</v>
          </cell>
          <cell r="Z93">
            <v>3092</v>
          </cell>
          <cell r="AA93">
            <v>3092</v>
          </cell>
          <cell r="AB93">
            <v>182</v>
          </cell>
          <cell r="AC93">
            <v>182</v>
          </cell>
          <cell r="AD93">
            <v>3274</v>
          </cell>
          <cell r="AE93">
            <v>39</v>
          </cell>
          <cell r="AF93">
            <v>39</v>
          </cell>
          <cell r="AG93">
            <v>38</v>
          </cell>
          <cell r="AH93">
            <v>38</v>
          </cell>
          <cell r="AI93">
            <v>1</v>
          </cell>
          <cell r="AJ93">
            <v>1</v>
          </cell>
          <cell r="AK93">
            <v>39</v>
          </cell>
          <cell r="AL93">
            <v>13616</v>
          </cell>
          <cell r="AM93">
            <v>12861</v>
          </cell>
          <cell r="AN93">
            <v>755</v>
          </cell>
          <cell r="AO93">
            <v>8523.4283725715686</v>
          </cell>
          <cell r="AP93">
            <v>7423.4283725715668</v>
          </cell>
          <cell r="AQ93">
            <v>1100</v>
          </cell>
          <cell r="AR93">
            <v>22139.428372571569</v>
          </cell>
          <cell r="AS93">
            <v>20284.428372571569</v>
          </cell>
          <cell r="AT93">
            <v>1855</v>
          </cell>
          <cell r="AU93">
            <v>502982</v>
          </cell>
          <cell r="AV93">
            <v>477601</v>
          </cell>
          <cell r="AW93">
            <v>25381</v>
          </cell>
          <cell r="AX93">
            <v>525121.42837257159</v>
          </cell>
          <cell r="AY93">
            <v>497885.42837257159</v>
          </cell>
          <cell r="AZ93">
            <v>27236</v>
          </cell>
          <cell r="BA93">
            <v>1536.8600000000001</v>
          </cell>
          <cell r="BB93">
            <v>1546.77</v>
          </cell>
          <cell r="BC93">
            <v>1415.1499999999996</v>
          </cell>
          <cell r="BI93">
            <v>3274</v>
          </cell>
          <cell r="BJ93">
            <v>3092</v>
          </cell>
          <cell r="BK93">
            <v>182</v>
          </cell>
          <cell r="BL93">
            <v>1376</v>
          </cell>
          <cell r="BM93">
            <v>1300</v>
          </cell>
          <cell r="BN93">
            <v>76</v>
          </cell>
          <cell r="BP93">
            <v>1716</v>
          </cell>
          <cell r="BQ93">
            <v>1622</v>
          </cell>
          <cell r="BR93">
            <v>94</v>
          </cell>
          <cell r="BS93">
            <v>454</v>
          </cell>
          <cell r="BT93">
            <v>917</v>
          </cell>
          <cell r="BU93">
            <v>345</v>
          </cell>
          <cell r="BV93">
            <v>0</v>
          </cell>
          <cell r="BW93">
            <v>429</v>
          </cell>
          <cell r="BX93">
            <v>867</v>
          </cell>
          <cell r="BY93">
            <v>326</v>
          </cell>
          <cell r="BZ93">
            <v>25</v>
          </cell>
        </row>
        <row r="94">
          <cell r="F94" t="str">
            <v>151-1500 (A)E</v>
          </cell>
          <cell r="G94">
            <v>1965506</v>
          </cell>
          <cell r="H94">
            <v>1965506</v>
          </cell>
          <cell r="I94">
            <v>0</v>
          </cell>
          <cell r="J94">
            <v>4330</v>
          </cell>
          <cell r="K94">
            <v>4330</v>
          </cell>
          <cell r="L94">
            <v>4330</v>
          </cell>
          <cell r="M94">
            <v>4330</v>
          </cell>
          <cell r="N94">
            <v>0</v>
          </cell>
          <cell r="O94">
            <v>0</v>
          </cell>
          <cell r="P94">
            <v>4330</v>
          </cell>
          <cell r="Q94">
            <v>864</v>
          </cell>
          <cell r="R94">
            <v>864</v>
          </cell>
          <cell r="S94">
            <v>864</v>
          </cell>
          <cell r="T94">
            <v>864</v>
          </cell>
          <cell r="U94">
            <v>0</v>
          </cell>
          <cell r="V94">
            <v>0</v>
          </cell>
          <cell r="W94">
            <v>864</v>
          </cell>
          <cell r="X94">
            <v>1650</v>
          </cell>
          <cell r="Y94">
            <v>1650</v>
          </cell>
          <cell r="Z94">
            <v>1650</v>
          </cell>
          <cell r="AA94">
            <v>1650</v>
          </cell>
          <cell r="AB94">
            <v>0</v>
          </cell>
          <cell r="AC94">
            <v>0</v>
          </cell>
          <cell r="AD94">
            <v>1650</v>
          </cell>
          <cell r="AE94">
            <v>18</v>
          </cell>
          <cell r="AF94">
            <v>18</v>
          </cell>
          <cell r="AG94">
            <v>18</v>
          </cell>
          <cell r="AH94">
            <v>18</v>
          </cell>
          <cell r="AI94">
            <v>0</v>
          </cell>
          <cell r="AJ94">
            <v>0</v>
          </cell>
          <cell r="AK94">
            <v>18</v>
          </cell>
          <cell r="AL94">
            <v>6862</v>
          </cell>
          <cell r="AM94">
            <v>6862</v>
          </cell>
          <cell r="AN94">
            <v>0</v>
          </cell>
          <cell r="AO94">
            <v>3962.1788416147183</v>
          </cell>
          <cell r="AP94">
            <v>3962.1788416147183</v>
          </cell>
          <cell r="AQ94">
            <v>0</v>
          </cell>
          <cell r="AR94">
            <v>10824.178841614719</v>
          </cell>
          <cell r="AS94">
            <v>10824.178841614719</v>
          </cell>
          <cell r="AT94">
            <v>0</v>
          </cell>
          <cell r="AU94">
            <v>259152</v>
          </cell>
          <cell r="AV94">
            <v>259152</v>
          </cell>
          <cell r="AW94">
            <v>0</v>
          </cell>
          <cell r="AX94">
            <v>269976.17884161469</v>
          </cell>
          <cell r="AY94">
            <v>269976.17884161469</v>
          </cell>
          <cell r="AZ94">
            <v>0</v>
          </cell>
          <cell r="BA94">
            <v>1110.44</v>
          </cell>
          <cell r="BB94">
            <v>1110.44</v>
          </cell>
          <cell r="BC94">
            <v>0</v>
          </cell>
          <cell r="BI94">
            <v>1650</v>
          </cell>
          <cell r="BJ94">
            <v>1650</v>
          </cell>
          <cell r="BK94">
            <v>0</v>
          </cell>
          <cell r="BL94">
            <v>694</v>
          </cell>
          <cell r="BM94">
            <v>694</v>
          </cell>
          <cell r="BN94">
            <v>0</v>
          </cell>
          <cell r="BP94">
            <v>864</v>
          </cell>
          <cell r="BQ94">
            <v>864</v>
          </cell>
          <cell r="BR94">
            <v>0</v>
          </cell>
          <cell r="BS94">
            <v>228</v>
          </cell>
          <cell r="BT94">
            <v>462</v>
          </cell>
          <cell r="BU94">
            <v>174</v>
          </cell>
          <cell r="BV94">
            <v>0</v>
          </cell>
          <cell r="BW94">
            <v>228</v>
          </cell>
          <cell r="BX94">
            <v>462</v>
          </cell>
          <cell r="BY94">
            <v>174</v>
          </cell>
          <cell r="BZ94">
            <v>0</v>
          </cell>
        </row>
        <row r="95">
          <cell r="F95" t="str">
            <v>151-1500 (A) (L+E)</v>
          </cell>
          <cell r="G95">
            <v>5863738</v>
          </cell>
          <cell r="H95">
            <v>5646721</v>
          </cell>
          <cell r="I95">
            <v>217017</v>
          </cell>
          <cell r="J95">
            <v>12917</v>
          </cell>
          <cell r="K95">
            <v>12917</v>
          </cell>
          <cell r="L95">
            <v>12439</v>
          </cell>
          <cell r="M95">
            <v>12439</v>
          </cell>
          <cell r="N95">
            <v>478</v>
          </cell>
          <cell r="O95">
            <v>478</v>
          </cell>
          <cell r="P95">
            <v>12917</v>
          </cell>
          <cell r="Q95">
            <v>2580</v>
          </cell>
          <cell r="R95">
            <v>2580</v>
          </cell>
          <cell r="S95">
            <v>2486</v>
          </cell>
          <cell r="T95">
            <v>2486</v>
          </cell>
          <cell r="U95">
            <v>94</v>
          </cell>
          <cell r="V95">
            <v>94</v>
          </cell>
          <cell r="W95">
            <v>2580</v>
          </cell>
          <cell r="X95">
            <v>4924</v>
          </cell>
          <cell r="Y95">
            <v>4924</v>
          </cell>
          <cell r="Z95">
            <v>4742</v>
          </cell>
          <cell r="AA95">
            <v>4742</v>
          </cell>
          <cell r="AB95">
            <v>182</v>
          </cell>
          <cell r="AC95">
            <v>182</v>
          </cell>
          <cell r="AD95">
            <v>4924</v>
          </cell>
          <cell r="AE95">
            <v>57</v>
          </cell>
          <cell r="AF95">
            <v>57</v>
          </cell>
          <cell r="AG95">
            <v>56</v>
          </cell>
          <cell r="AH95">
            <v>56</v>
          </cell>
          <cell r="AI95">
            <v>1</v>
          </cell>
          <cell r="AJ95">
            <v>1</v>
          </cell>
          <cell r="AK95">
            <v>57</v>
          </cell>
          <cell r="AL95">
            <v>20478</v>
          </cell>
          <cell r="AM95">
            <v>19723</v>
          </cell>
          <cell r="AN95">
            <v>755</v>
          </cell>
          <cell r="AO95">
            <v>12485.607214186288</v>
          </cell>
          <cell r="AP95">
            <v>11385.607214186288</v>
          </cell>
          <cell r="AQ95">
            <v>1100</v>
          </cell>
          <cell r="AR95">
            <v>32963.607214186282</v>
          </cell>
          <cell r="AS95">
            <v>31108.607214186282</v>
          </cell>
          <cell r="AT95">
            <v>1855</v>
          </cell>
          <cell r="AU95">
            <v>762134</v>
          </cell>
          <cell r="AV95">
            <v>736753</v>
          </cell>
          <cell r="AW95">
            <v>25381</v>
          </cell>
          <cell r="AX95">
            <v>795097.60721418622</v>
          </cell>
          <cell r="AY95">
            <v>767861.60721418622</v>
          </cell>
          <cell r="AZ95">
            <v>27236</v>
          </cell>
          <cell r="BA95">
            <v>2647.3</v>
          </cell>
          <cell r="BB95">
            <v>2657.2099999999996</v>
          </cell>
          <cell r="BC95">
            <v>1415.1499999999996</v>
          </cell>
          <cell r="BI95">
            <v>4924</v>
          </cell>
          <cell r="BJ95">
            <v>4742</v>
          </cell>
          <cell r="BK95">
            <v>182</v>
          </cell>
          <cell r="BL95">
            <v>2070</v>
          </cell>
          <cell r="BM95">
            <v>1994</v>
          </cell>
          <cell r="BN95">
            <v>76</v>
          </cell>
          <cell r="BP95">
            <v>2580</v>
          </cell>
          <cell r="BQ95">
            <v>2486</v>
          </cell>
          <cell r="BR95">
            <v>94</v>
          </cell>
          <cell r="BS95">
            <v>682</v>
          </cell>
          <cell r="BT95">
            <v>1379</v>
          </cell>
          <cell r="BU95">
            <v>519</v>
          </cell>
          <cell r="BV95">
            <v>0</v>
          </cell>
          <cell r="BW95">
            <v>657</v>
          </cell>
          <cell r="BX95">
            <v>1329</v>
          </cell>
          <cell r="BY95">
            <v>500</v>
          </cell>
          <cell r="BZ95">
            <v>25</v>
          </cell>
        </row>
      </sheetData>
      <sheetData sheetId="21">
        <row r="15">
          <cell r="F15" t="str">
            <v>Linked Info</v>
          </cell>
        </row>
      </sheetData>
      <sheetData sheetId="22">
        <row r="15">
          <cell r="F15" t="str">
            <v>Linked Info</v>
          </cell>
        </row>
      </sheetData>
      <sheetData sheetId="23">
        <row r="15">
          <cell r="F15" t="str">
            <v>Linked Info</v>
          </cell>
        </row>
      </sheetData>
      <sheetData sheetId="24">
        <row r="15">
          <cell r="F15" t="str">
            <v>Linked Info</v>
          </cell>
          <cell r="G15">
            <v>16012460</v>
          </cell>
          <cell r="H15">
            <v>13976853</v>
          </cell>
          <cell r="I15">
            <v>2035607</v>
          </cell>
          <cell r="M15">
            <v>2718993</v>
          </cell>
          <cell r="AX15">
            <v>323358346</v>
          </cell>
          <cell r="AY15">
            <v>2395632725</v>
          </cell>
          <cell r="AZ15">
            <v>2718991071</v>
          </cell>
        </row>
        <row r="16">
          <cell r="F16">
            <v>39559.766084953706</v>
          </cell>
          <cell r="G16" t="str">
            <v>TOTAL</v>
          </cell>
          <cell r="H16" t="str">
            <v>QUANTITY</v>
          </cell>
          <cell r="I16" t="str">
            <v>QUANTITY</v>
          </cell>
          <cell r="J16" t="str">
            <v>TOTAL</v>
          </cell>
          <cell r="K16" t="str">
            <v>TOTAL</v>
          </cell>
          <cell r="L16" t="str">
            <v>TOTAL</v>
          </cell>
          <cell r="M16" t="str">
            <v>TOTAL</v>
          </cell>
          <cell r="N16" t="str">
            <v>TOTAL</v>
          </cell>
          <cell r="O16" t="str">
            <v>TOTAL</v>
          </cell>
          <cell r="P16" t="str">
            <v>TOTAL</v>
          </cell>
          <cell r="Q16" t="str">
            <v>TOTAL</v>
          </cell>
          <cell r="R16" t="str">
            <v>TOTAL</v>
          </cell>
          <cell r="S16" t="str">
            <v>TOTAL</v>
          </cell>
          <cell r="T16" t="str">
            <v>TOTAL</v>
          </cell>
          <cell r="U16" t="str">
            <v>TOTAL</v>
          </cell>
          <cell r="V16" t="str">
            <v/>
          </cell>
          <cell r="W16" t="str">
            <v>QUANTITY</v>
          </cell>
          <cell r="X16" t="str">
            <v>QUANTITY</v>
          </cell>
          <cell r="Y16" t="str">
            <v>QUANTITY</v>
          </cell>
          <cell r="Z16" t="str">
            <v>RS/KG.</v>
          </cell>
          <cell r="AA16" t="str">
            <v>RS/KG.</v>
          </cell>
          <cell r="AB16" t="str">
            <v>RS/KG.</v>
          </cell>
          <cell r="AC16" t="str">
            <v>RS/KG.</v>
          </cell>
          <cell r="AD16" t="str">
            <v>RS/KG.</v>
          </cell>
          <cell r="AE16" t="str">
            <v>RS/KG.</v>
          </cell>
          <cell r="AF16" t="str">
            <v>RS/KG.</v>
          </cell>
          <cell r="AG16" t="str">
            <v>RS/KG.</v>
          </cell>
          <cell r="AH16" t="str">
            <v>RS/KG.</v>
          </cell>
          <cell r="AI16" t="str">
            <v>Code for local</v>
          </cell>
          <cell r="AJ16" t="str">
            <v>Excise</v>
          </cell>
          <cell r="AK16" t="str">
            <v>Excise</v>
          </cell>
          <cell r="AL16" t="str">
            <v>Excise</v>
          </cell>
          <cell r="AT16" t="str">
            <v>CAKES</v>
          </cell>
          <cell r="AU16" t="str">
            <v>CONES</v>
          </cell>
          <cell r="AV16" t="str">
            <v>TOTAL</v>
          </cell>
          <cell r="AX16" t="str">
            <v>CAKES</v>
          </cell>
          <cell r="AY16" t="str">
            <v>CONES</v>
          </cell>
          <cell r="AZ16" t="str">
            <v>TOTAL</v>
          </cell>
        </row>
        <row r="17">
          <cell r="F17" t="str">
            <v>2003-04</v>
          </cell>
          <cell r="G17" t="str">
            <v>QTY SOLD</v>
          </cell>
          <cell r="H17" t="str">
            <v>SOLD</v>
          </cell>
          <cell r="I17" t="str">
            <v>SOLD</v>
          </cell>
          <cell r="J17" t="str">
            <v>SALE QTY</v>
          </cell>
          <cell r="K17" t="str">
            <v>SALE QTY</v>
          </cell>
          <cell r="L17" t="str">
            <v>SALE QTY</v>
          </cell>
          <cell r="M17" t="str">
            <v>SALEVALUE</v>
          </cell>
          <cell r="N17" t="str">
            <v>SALEVALUE</v>
          </cell>
          <cell r="O17" t="str">
            <v>SALEVALUE</v>
          </cell>
          <cell r="P17" t="str">
            <v>PROFIT</v>
          </cell>
          <cell r="Q17" t="str">
            <v>COST</v>
          </cell>
          <cell r="R17" t="str">
            <v>SALEVALUE</v>
          </cell>
          <cell r="S17" t="str">
            <v>PROFIT</v>
          </cell>
          <cell r="T17" t="str">
            <v>COST</v>
          </cell>
          <cell r="U17" t="str">
            <v>SALEVALUE</v>
          </cell>
          <cell r="V17" t="str">
            <v>PROFIT</v>
          </cell>
          <cell r="W17" t="str">
            <v>SOLD</v>
          </cell>
          <cell r="X17" t="str">
            <v>SOLD</v>
          </cell>
          <cell r="Y17" t="str">
            <v>SOLD</v>
          </cell>
          <cell r="Z17" t="str">
            <v>COST</v>
          </cell>
          <cell r="AA17" t="str">
            <v>SALEVALUE</v>
          </cell>
          <cell r="AB17" t="str">
            <v>PROFIT</v>
          </cell>
          <cell r="AC17" t="str">
            <v>COST</v>
          </cell>
          <cell r="AD17" t="str">
            <v>SALEVALUE</v>
          </cell>
          <cell r="AE17" t="str">
            <v>PROFIT</v>
          </cell>
          <cell r="AF17" t="str">
            <v>COST</v>
          </cell>
          <cell r="AG17" t="str">
            <v>SALEVALUE</v>
          </cell>
          <cell r="AH17" t="str">
            <v>PROFIT</v>
          </cell>
          <cell r="AI17" t="str">
            <v>and export</v>
          </cell>
          <cell r="AJ17" t="str">
            <v>Duty</v>
          </cell>
          <cell r="AK17" t="str">
            <v>Duty</v>
          </cell>
          <cell r="AL17" t="str">
            <v>Duty</v>
          </cell>
          <cell r="AM17" t="str">
            <v>%AGE</v>
          </cell>
          <cell r="AN17" t="str">
            <v>%AGE</v>
          </cell>
          <cell r="AO17" t="str">
            <v>%AGE</v>
          </cell>
          <cell r="AP17" t="str">
            <v>%AGE</v>
          </cell>
          <cell r="AT17" t="str">
            <v>SALES</v>
          </cell>
          <cell r="AU17" t="str">
            <v>SALES</v>
          </cell>
          <cell r="AV17" t="str">
            <v>SALES</v>
          </cell>
          <cell r="AX17" t="str">
            <v>SALES</v>
          </cell>
          <cell r="AY17" t="str">
            <v>SALES</v>
          </cell>
          <cell r="AZ17" t="str">
            <v>SALES</v>
          </cell>
        </row>
        <row r="18">
          <cell r="F18" t="str">
            <v>DENIERS :</v>
          </cell>
          <cell r="G18" t="str">
            <v>(CNS+CKS)</v>
          </cell>
          <cell r="H18" t="str">
            <v>CONES</v>
          </cell>
          <cell r="I18" t="str">
            <v>CAKES</v>
          </cell>
          <cell r="J18" t="str">
            <v>%</v>
          </cell>
          <cell r="K18" t="str">
            <v>%</v>
          </cell>
          <cell r="L18" t="str">
            <v>%</v>
          </cell>
          <cell r="N18" t="str">
            <v>%</v>
          </cell>
          <cell r="O18" t="str">
            <v>%</v>
          </cell>
          <cell r="W18" t="str">
            <v>CNS+CKS</v>
          </cell>
          <cell r="X18" t="str">
            <v>CONES</v>
          </cell>
          <cell r="Y18" t="str">
            <v>CAKES</v>
          </cell>
          <cell r="AM18" t="str">
            <v>(AMOUNT)</v>
          </cell>
          <cell r="AN18" t="str">
            <v>(kgs)</v>
          </cell>
          <cell r="AO18" t="str">
            <v>(kgs)</v>
          </cell>
          <cell r="AP18" t="str">
            <v>(kgs)</v>
          </cell>
          <cell r="AT18" t="str">
            <v>VALUE</v>
          </cell>
          <cell r="AU18" t="str">
            <v>VALUE</v>
          </cell>
          <cell r="AV18" t="str">
            <v>VALUE</v>
          </cell>
          <cell r="AX18" t="str">
            <v>VALUE</v>
          </cell>
          <cell r="AY18" t="str">
            <v>VALUE</v>
          </cell>
          <cell r="AZ18" t="str">
            <v>VALUE</v>
          </cell>
        </row>
        <row r="19">
          <cell r="J19" t="str">
            <v>(cns+cks)</v>
          </cell>
          <cell r="K19" t="str">
            <v>(cns)</v>
          </cell>
          <cell r="L19" t="str">
            <v>(cks)</v>
          </cell>
          <cell r="M19" t="str">
            <v>(cns+cks)</v>
          </cell>
          <cell r="N19" t="str">
            <v>(cns+cks)</v>
          </cell>
          <cell r="O19" t="str">
            <v>(cns+cks)</v>
          </cell>
          <cell r="P19" t="str">
            <v>(cns+cks)</v>
          </cell>
          <cell r="Q19" t="str">
            <v>CONES</v>
          </cell>
          <cell r="R19" t="str">
            <v>CONES</v>
          </cell>
          <cell r="S19" t="str">
            <v>CONES</v>
          </cell>
          <cell r="T19" t="str">
            <v>CAKES</v>
          </cell>
          <cell r="U19" t="str">
            <v>CAKES</v>
          </cell>
          <cell r="V19" t="str">
            <v>CAKES</v>
          </cell>
          <cell r="Z19" t="str">
            <v>(cns+cks)</v>
          </cell>
          <cell r="AA19" t="str">
            <v>(cns+cks)</v>
          </cell>
          <cell r="AB19" t="str">
            <v>(cns+cks)</v>
          </cell>
          <cell r="AC19" t="str">
            <v>CONES</v>
          </cell>
          <cell r="AD19" t="str">
            <v>CONES</v>
          </cell>
          <cell r="AE19" t="str">
            <v>CONES</v>
          </cell>
          <cell r="AF19" t="str">
            <v>CAKES</v>
          </cell>
          <cell r="AG19" t="str">
            <v>CAKES</v>
          </cell>
          <cell r="AH19" t="str">
            <v>CAKES</v>
          </cell>
          <cell r="AM19" t="str">
            <v>(cns+cks)</v>
          </cell>
          <cell r="AN19" t="str">
            <v>(cns+cks)</v>
          </cell>
          <cell r="AO19" t="str">
            <v>CONES</v>
          </cell>
          <cell r="AP19" t="str">
            <v>CAKES</v>
          </cell>
        </row>
        <row r="20">
          <cell r="AJ20" t="str">
            <v>CAKES</v>
          </cell>
          <cell r="AK20" t="str">
            <v>CONES</v>
          </cell>
          <cell r="AL20" t="str">
            <v>Total</v>
          </cell>
          <cell r="AT20" t="str">
            <v>Rs.'000</v>
          </cell>
          <cell r="AU20" t="str">
            <v>Rs.'000</v>
          </cell>
          <cell r="AV20" t="str">
            <v>Rs.'000</v>
          </cell>
          <cell r="AX20" t="str">
            <v>Rs.</v>
          </cell>
          <cell r="AY20" t="str">
            <v>Rs.</v>
          </cell>
          <cell r="AZ20" t="str">
            <v>Rs.</v>
          </cell>
        </row>
        <row r="21">
          <cell r="F21" t="str">
            <v>Rounding Off</v>
          </cell>
          <cell r="G21">
            <v>0</v>
          </cell>
          <cell r="H21">
            <v>0</v>
          </cell>
          <cell r="I21">
            <v>0</v>
          </cell>
          <cell r="J21">
            <v>-100</v>
          </cell>
          <cell r="K21">
            <v>-87.287356221342606</v>
          </cell>
          <cell r="L21">
            <v>-12.712643778657371</v>
          </cell>
          <cell r="M21">
            <v>0</v>
          </cell>
          <cell r="N21">
            <v>-100</v>
          </cell>
          <cell r="O21">
            <v>-100.00019999999998</v>
          </cell>
          <cell r="P21">
            <v>-683386</v>
          </cell>
          <cell r="Q21">
            <v>-2297638</v>
          </cell>
          <cell r="R21">
            <v>-2395634</v>
          </cell>
          <cell r="S21">
            <v>-97996</v>
          </cell>
          <cell r="T21">
            <v>-299033</v>
          </cell>
          <cell r="U21">
            <v>-323359</v>
          </cell>
          <cell r="V21">
            <v>-24326</v>
          </cell>
          <cell r="W21">
            <v>-16012460</v>
          </cell>
          <cell r="X21">
            <v>-13976853</v>
          </cell>
          <cell r="Y21">
            <v>-2035607</v>
          </cell>
          <cell r="Z21">
            <v>-3.930319353447878</v>
          </cell>
          <cell r="AA21">
            <v>-7.5778441103523342</v>
          </cell>
          <cell r="AB21">
            <v>-3.6475247569044544</v>
          </cell>
          <cell r="AC21">
            <v>-7.2133879791800846</v>
          </cell>
          <cell r="AD21">
            <v>-7.9305761683926974</v>
          </cell>
          <cell r="AE21">
            <v>-0.71718818921260918</v>
          </cell>
          <cell r="AF21">
            <v>-3.6447459810276626</v>
          </cell>
          <cell r="AG21">
            <v>-3.2569174410486967</v>
          </cell>
          <cell r="AH21">
            <v>0.38782853997896682</v>
          </cell>
          <cell r="AI21">
            <v>-80</v>
          </cell>
          <cell r="AJ21">
            <v>-27038</v>
          </cell>
          <cell r="AK21">
            <v>-165635</v>
          </cell>
          <cell r="AL21">
            <v>-192673</v>
          </cell>
          <cell r="AM21">
            <v>-100.00019999999998</v>
          </cell>
          <cell r="AN21">
            <v>-4100</v>
          </cell>
          <cell r="AO21">
            <v>-3706.9680646552119</v>
          </cell>
          <cell r="AP21">
            <v>-393.03193534478771</v>
          </cell>
          <cell r="AT21">
            <v>-323359</v>
          </cell>
          <cell r="AU21">
            <v>-2395634</v>
          </cell>
          <cell r="AV21">
            <v>-2718993</v>
          </cell>
          <cell r="AX21">
            <v>0</v>
          </cell>
          <cell r="AY21">
            <v>0</v>
          </cell>
          <cell r="AZ21">
            <v>0</v>
          </cell>
        </row>
        <row r="22">
          <cell r="F22" t="str">
            <v>Total</v>
          </cell>
          <cell r="G22">
            <v>16012460</v>
          </cell>
          <cell r="H22">
            <v>13976853</v>
          </cell>
          <cell r="I22">
            <v>2035607</v>
          </cell>
          <cell r="J22">
            <v>100</v>
          </cell>
          <cell r="K22">
            <v>87.287356221342606</v>
          </cell>
          <cell r="L22">
            <v>12.712643778657371</v>
          </cell>
          <cell r="M22">
            <v>2718993</v>
          </cell>
          <cell r="N22">
            <v>100</v>
          </cell>
          <cell r="O22">
            <v>100.00019999999998</v>
          </cell>
          <cell r="P22">
            <v>683386</v>
          </cell>
          <cell r="Q22">
            <v>2297638</v>
          </cell>
          <cell r="R22">
            <v>2395634</v>
          </cell>
          <cell r="S22">
            <v>97996</v>
          </cell>
          <cell r="T22">
            <v>299033</v>
          </cell>
          <cell r="U22">
            <v>323359</v>
          </cell>
          <cell r="V22">
            <v>24326</v>
          </cell>
          <cell r="W22">
            <v>16012460</v>
          </cell>
          <cell r="X22">
            <v>13976853</v>
          </cell>
          <cell r="Y22">
            <v>2035607</v>
          </cell>
          <cell r="Z22">
            <v>3.930319353447878</v>
          </cell>
          <cell r="AA22">
            <v>7.5778441103523342</v>
          </cell>
          <cell r="AB22">
            <v>3.6475247569044544</v>
          </cell>
          <cell r="AC22">
            <v>7.2133879791800846</v>
          </cell>
          <cell r="AD22">
            <v>7.9305761683926974</v>
          </cell>
          <cell r="AE22">
            <v>0.71718818921260918</v>
          </cell>
          <cell r="AF22">
            <v>3.6447459810276626</v>
          </cell>
          <cell r="AG22">
            <v>3.2569174410486967</v>
          </cell>
          <cell r="AH22">
            <v>-0.38782853997896682</v>
          </cell>
          <cell r="AI22">
            <v>80</v>
          </cell>
          <cell r="AJ22">
            <v>27038</v>
          </cell>
          <cell r="AK22">
            <v>165635</v>
          </cell>
          <cell r="AL22">
            <v>192673</v>
          </cell>
          <cell r="AM22">
            <v>100.00019999999998</v>
          </cell>
          <cell r="AN22">
            <v>4100</v>
          </cell>
          <cell r="AO22">
            <v>3706.9680646552119</v>
          </cell>
          <cell r="AP22">
            <v>393.03193534478771</v>
          </cell>
          <cell r="AT22">
            <v>323359</v>
          </cell>
          <cell r="AU22">
            <v>2395634</v>
          </cell>
          <cell r="AV22">
            <v>2718993</v>
          </cell>
          <cell r="AX22">
            <v>323358346</v>
          </cell>
          <cell r="AY22">
            <v>2395632725</v>
          </cell>
          <cell r="AZ22">
            <v>2718991071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16012460</v>
          </cell>
          <cell r="H24">
            <v>13976853</v>
          </cell>
          <cell r="I24">
            <v>2035607</v>
          </cell>
          <cell r="J24">
            <v>100</v>
          </cell>
          <cell r="K24">
            <v>87.287356221342606</v>
          </cell>
          <cell r="L24">
            <v>12.712643778657371</v>
          </cell>
          <cell r="M24">
            <v>2718993</v>
          </cell>
          <cell r="N24">
            <v>100</v>
          </cell>
          <cell r="O24">
            <v>100.00019999999998</v>
          </cell>
          <cell r="P24">
            <v>683386</v>
          </cell>
          <cell r="Q24">
            <v>2297638</v>
          </cell>
          <cell r="R24">
            <v>2395634</v>
          </cell>
          <cell r="S24">
            <v>97996</v>
          </cell>
          <cell r="T24">
            <v>299033</v>
          </cell>
          <cell r="U24">
            <v>323359</v>
          </cell>
          <cell r="V24">
            <v>24326</v>
          </cell>
          <cell r="W24">
            <v>16012460</v>
          </cell>
          <cell r="X24">
            <v>13976853</v>
          </cell>
          <cell r="Y24">
            <v>2035607</v>
          </cell>
          <cell r="Z24">
            <v>3.930319353447878</v>
          </cell>
          <cell r="AA24">
            <v>7.5778441103523342</v>
          </cell>
          <cell r="AB24">
            <v>3.6475247569044544</v>
          </cell>
          <cell r="AC24">
            <v>7.2133879791800846</v>
          </cell>
          <cell r="AD24">
            <v>7.9305761683926974</v>
          </cell>
          <cell r="AE24">
            <v>0.71718818921260918</v>
          </cell>
          <cell r="AF24">
            <v>3.6447459810276626</v>
          </cell>
          <cell r="AG24">
            <v>3.2569174410486967</v>
          </cell>
          <cell r="AH24">
            <v>-0.38782853997896682</v>
          </cell>
          <cell r="AI24">
            <v>80</v>
          </cell>
          <cell r="AJ24">
            <v>27038</v>
          </cell>
          <cell r="AK24">
            <v>165635</v>
          </cell>
          <cell r="AL24">
            <v>192673</v>
          </cell>
          <cell r="AM24">
            <v>100.00019999999998</v>
          </cell>
          <cell r="AN24">
            <v>4100</v>
          </cell>
          <cell r="AO24">
            <v>3706.9680646552119</v>
          </cell>
          <cell r="AP24">
            <v>393.03193534478771</v>
          </cell>
          <cell r="AT24">
            <v>323359</v>
          </cell>
          <cell r="AU24">
            <v>2395634</v>
          </cell>
          <cell r="AV24">
            <v>2718993</v>
          </cell>
          <cell r="AX24">
            <v>323358346</v>
          </cell>
          <cell r="AY24">
            <v>2395632725</v>
          </cell>
          <cell r="AZ24">
            <v>2718991071</v>
          </cell>
        </row>
        <row r="25">
          <cell r="F25" t="str">
            <v>G.TOTAL(L)</v>
          </cell>
          <cell r="G25">
            <v>13394509</v>
          </cell>
          <cell r="H25">
            <v>11358902</v>
          </cell>
          <cell r="I25">
            <v>2035607</v>
          </cell>
          <cell r="J25">
            <v>83.65053839322627</v>
          </cell>
          <cell r="K25">
            <v>70.937894614568876</v>
          </cell>
          <cell r="L25">
            <v>12.712643778657371</v>
          </cell>
          <cell r="M25">
            <v>2308868</v>
          </cell>
          <cell r="N25">
            <v>84.916290700270281</v>
          </cell>
          <cell r="O25">
            <v>84.916299999999978</v>
          </cell>
          <cell r="P25">
            <v>273261</v>
          </cell>
          <cell r="Q25">
            <v>1906376</v>
          </cell>
          <cell r="R25">
            <v>1985509</v>
          </cell>
          <cell r="S25">
            <v>79133</v>
          </cell>
          <cell r="T25">
            <v>299033</v>
          </cell>
          <cell r="U25">
            <v>323359</v>
          </cell>
          <cell r="V25">
            <v>24326</v>
          </cell>
          <cell r="W25">
            <v>13394509</v>
          </cell>
          <cell r="X25">
            <v>11358902</v>
          </cell>
          <cell r="Y25">
            <v>2035607</v>
          </cell>
          <cell r="Z25">
            <v>3.930319353447878</v>
          </cell>
          <cell r="AA25">
            <v>4.6137033182095362</v>
          </cell>
          <cell r="AB25">
            <v>0.68338396476165686</v>
          </cell>
          <cell r="AC25">
            <v>4.373900784847141</v>
          </cell>
          <cell r="AD25">
            <v>4.9664353762498994</v>
          </cell>
          <cell r="AE25">
            <v>0.592534591402755</v>
          </cell>
          <cell r="AF25">
            <v>3.6447459810276626</v>
          </cell>
          <cell r="AG25">
            <v>3.2569174410486967</v>
          </cell>
          <cell r="AH25">
            <v>-0.38782853997896682</v>
          </cell>
          <cell r="AI25">
            <v>36</v>
          </cell>
          <cell r="AJ25">
            <v>27038</v>
          </cell>
          <cell r="AK25">
            <v>165635</v>
          </cell>
          <cell r="AL25">
            <v>192673</v>
          </cell>
          <cell r="AM25">
            <v>84.916299999999978</v>
          </cell>
          <cell r="AN25">
            <v>2500</v>
          </cell>
          <cell r="AO25">
            <v>2106.9680646552119</v>
          </cell>
          <cell r="AP25">
            <v>393.03193534478771</v>
          </cell>
          <cell r="AT25">
            <v>323359</v>
          </cell>
          <cell r="AU25">
            <v>1985509</v>
          </cell>
          <cell r="AV25">
            <v>2308868</v>
          </cell>
          <cell r="AX25">
            <v>323358346</v>
          </cell>
          <cell r="AY25">
            <v>1985507495</v>
          </cell>
          <cell r="AZ25">
            <v>2308865841</v>
          </cell>
        </row>
        <row r="26">
          <cell r="F26" t="str">
            <v>G.TOTAL(E</v>
          </cell>
          <cell r="G26">
            <v>2617951</v>
          </cell>
          <cell r="H26">
            <v>2617951</v>
          </cell>
          <cell r="I26">
            <v>0</v>
          </cell>
          <cell r="J26">
            <v>16.349461606773726</v>
          </cell>
          <cell r="K26">
            <v>16.349461606773726</v>
          </cell>
          <cell r="L26">
            <v>0</v>
          </cell>
          <cell r="M26">
            <v>410125</v>
          </cell>
          <cell r="N26">
            <v>15.083709299729716</v>
          </cell>
          <cell r="O26">
            <v>15.0839</v>
          </cell>
          <cell r="P26">
            <v>410125</v>
          </cell>
          <cell r="Q26">
            <v>391262</v>
          </cell>
          <cell r="R26">
            <v>410125</v>
          </cell>
          <cell r="S26">
            <v>18863</v>
          </cell>
          <cell r="T26">
            <v>0</v>
          </cell>
          <cell r="U26">
            <v>0</v>
          </cell>
          <cell r="V26">
            <v>0</v>
          </cell>
          <cell r="W26">
            <v>2617951</v>
          </cell>
          <cell r="X26">
            <v>2617951</v>
          </cell>
          <cell r="Y26">
            <v>0</v>
          </cell>
          <cell r="Z26">
            <v>0</v>
          </cell>
          <cell r="AA26">
            <v>2.9641407921427976</v>
          </cell>
          <cell r="AB26">
            <v>2.9641407921427976</v>
          </cell>
          <cell r="AC26">
            <v>2.8394871943329436</v>
          </cell>
          <cell r="AD26">
            <v>2.9641407921427976</v>
          </cell>
          <cell r="AE26">
            <v>0.12465359780985416</v>
          </cell>
          <cell r="AF26">
            <v>0</v>
          </cell>
          <cell r="AG26">
            <v>0</v>
          </cell>
          <cell r="AH26">
            <v>0</v>
          </cell>
          <cell r="AI26">
            <v>44</v>
          </cell>
          <cell r="AJ26">
            <v>0</v>
          </cell>
          <cell r="AK26">
            <v>0</v>
          </cell>
          <cell r="AL26">
            <v>0</v>
          </cell>
          <cell r="AM26">
            <v>15.0839</v>
          </cell>
          <cell r="AN26">
            <v>1600</v>
          </cell>
          <cell r="AO26">
            <v>1600</v>
          </cell>
          <cell r="AP26">
            <v>0</v>
          </cell>
          <cell r="AT26">
            <v>0</v>
          </cell>
          <cell r="AU26">
            <v>410125</v>
          </cell>
          <cell r="AV26">
            <v>410125</v>
          </cell>
          <cell r="AX26">
            <v>0</v>
          </cell>
          <cell r="AY26">
            <v>410125230</v>
          </cell>
          <cell r="AZ26">
            <v>410125230</v>
          </cell>
        </row>
        <row r="28">
          <cell r="F28" t="str">
            <v>40B</v>
          </cell>
          <cell r="G28">
            <v>57348</v>
          </cell>
          <cell r="H28">
            <v>47602</v>
          </cell>
          <cell r="I28">
            <v>9746</v>
          </cell>
          <cell r="J28">
            <v>0.35814609372950812</v>
          </cell>
          <cell r="K28">
            <v>0.29728099242714734</v>
          </cell>
          <cell r="L28">
            <v>6.0865101302360787E-2</v>
          </cell>
          <cell r="M28">
            <v>18139</v>
          </cell>
          <cell r="N28">
            <v>0.66712198229270914</v>
          </cell>
          <cell r="O28">
            <v>0.66710000000000003</v>
          </cell>
          <cell r="P28">
            <v>8393</v>
          </cell>
          <cell r="Q28">
            <v>14562</v>
          </cell>
          <cell r="R28">
            <v>16054</v>
          </cell>
          <cell r="S28">
            <v>1492</v>
          </cell>
          <cell r="T28">
            <v>2107</v>
          </cell>
          <cell r="U28">
            <v>2085</v>
          </cell>
          <cell r="V28">
            <v>-22</v>
          </cell>
          <cell r="W28">
            <v>57348</v>
          </cell>
          <cell r="X28">
            <v>47602</v>
          </cell>
          <cell r="Y28">
            <v>9746</v>
          </cell>
          <cell r="Z28">
            <v>0.16994489781683755</v>
          </cell>
          <cell r="AA28">
            <v>0.31629699379228571</v>
          </cell>
          <cell r="AB28">
            <v>0.14635209597544815</v>
          </cell>
          <cell r="AC28">
            <v>0.30591151632284358</v>
          </cell>
          <cell r="AD28">
            <v>0.33725473719591614</v>
          </cell>
          <cell r="AE28">
            <v>3.1343220873072564E-2</v>
          </cell>
          <cell r="AF28">
            <v>0.2161912579519803</v>
          </cell>
          <cell r="AG28">
            <v>0.21393392160886518</v>
          </cell>
          <cell r="AH28">
            <v>-2.2573363431151183E-3</v>
          </cell>
          <cell r="AI28">
            <v>1</v>
          </cell>
          <cell r="AJ28">
            <v>173</v>
          </cell>
          <cell r="AK28">
            <v>1324</v>
          </cell>
          <cell r="AL28">
            <v>1497</v>
          </cell>
          <cell r="AM28">
            <v>0.66710000000000003</v>
          </cell>
          <cell r="AN28">
            <v>100</v>
          </cell>
          <cell r="AO28">
            <v>83.005510218316246</v>
          </cell>
          <cell r="AP28">
            <v>16.994489781683754</v>
          </cell>
          <cell r="AT28">
            <v>2085</v>
          </cell>
          <cell r="AU28">
            <v>16054</v>
          </cell>
          <cell r="AV28">
            <v>18139</v>
          </cell>
          <cell r="AX28">
            <v>2084043</v>
          </cell>
          <cell r="AY28">
            <v>16054019</v>
          </cell>
          <cell r="AZ28">
            <v>18138062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  <cell r="AU29">
            <v>0</v>
          </cell>
          <cell r="AV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F30" t="str">
            <v>75B</v>
          </cell>
          <cell r="G30">
            <v>376868</v>
          </cell>
          <cell r="H30">
            <v>334519</v>
          </cell>
          <cell r="I30">
            <v>42349</v>
          </cell>
          <cell r="J30">
            <v>2.353592140120881</v>
          </cell>
          <cell r="K30">
            <v>2.0891168502528656</v>
          </cell>
          <cell r="L30">
            <v>0.26447528986801527</v>
          </cell>
          <cell r="M30">
            <v>86327</v>
          </cell>
          <cell r="N30">
            <v>3.174962201079591</v>
          </cell>
          <cell r="O30">
            <v>3.1749999999999998</v>
          </cell>
          <cell r="P30">
            <v>43978</v>
          </cell>
          <cell r="Q30">
            <v>73246</v>
          </cell>
          <cell r="R30">
            <v>78597</v>
          </cell>
          <cell r="S30">
            <v>5351</v>
          </cell>
          <cell r="T30">
            <v>7140</v>
          </cell>
          <cell r="U30">
            <v>7730</v>
          </cell>
          <cell r="V30">
            <v>590</v>
          </cell>
          <cell r="W30">
            <v>376868</v>
          </cell>
          <cell r="X30">
            <v>334519</v>
          </cell>
          <cell r="Y30">
            <v>42349</v>
          </cell>
          <cell r="Z30">
            <v>0.11237090970843903</v>
          </cell>
          <cell r="AA30">
            <v>0.22906428776123205</v>
          </cell>
          <cell r="AB30">
            <v>0.11669337805279302</v>
          </cell>
          <cell r="AC30">
            <v>0.21895916225984174</v>
          </cell>
          <cell r="AD30">
            <v>0.23495526412550558</v>
          </cell>
          <cell r="AE30">
            <v>1.5996101865663831E-2</v>
          </cell>
          <cell r="AF30">
            <v>0.16859902240902974</v>
          </cell>
          <cell r="AG30">
            <v>0.18253087440081231</v>
          </cell>
          <cell r="AH30">
            <v>1.3931851991782568E-2</v>
          </cell>
          <cell r="AI30">
            <v>1</v>
          </cell>
          <cell r="AJ30">
            <v>644</v>
          </cell>
          <cell r="AK30">
            <v>6517</v>
          </cell>
          <cell r="AL30">
            <v>7161</v>
          </cell>
          <cell r="AM30">
            <v>3.1749999999999998</v>
          </cell>
          <cell r="AN30">
            <v>100</v>
          </cell>
          <cell r="AO30">
            <v>88.762909029156091</v>
          </cell>
          <cell r="AP30">
            <v>11.237090970843903</v>
          </cell>
          <cell r="AT30">
            <v>7730</v>
          </cell>
          <cell r="AU30">
            <v>78597</v>
          </cell>
          <cell r="AV30">
            <v>86327</v>
          </cell>
          <cell r="AX30">
            <v>7729539</v>
          </cell>
          <cell r="AY30">
            <v>78596605</v>
          </cell>
          <cell r="AZ30">
            <v>86326144</v>
          </cell>
        </row>
        <row r="31">
          <cell r="F31" t="str">
            <v>75BE</v>
          </cell>
          <cell r="G31">
            <v>17750</v>
          </cell>
          <cell r="H31">
            <v>17750</v>
          </cell>
          <cell r="I31">
            <v>0</v>
          </cell>
          <cell r="J31">
            <v>0.11085117464774306</v>
          </cell>
          <cell r="K31">
            <v>0.11085117464774306</v>
          </cell>
          <cell r="L31">
            <v>0</v>
          </cell>
          <cell r="M31">
            <v>4370</v>
          </cell>
          <cell r="N31">
            <v>0.16072126702790335</v>
          </cell>
          <cell r="O31">
            <v>0.16070000000000001</v>
          </cell>
          <cell r="P31">
            <v>4370</v>
          </cell>
          <cell r="Q31">
            <v>3889</v>
          </cell>
          <cell r="R31">
            <v>4370</v>
          </cell>
          <cell r="S31">
            <v>481</v>
          </cell>
          <cell r="T31">
            <v>0</v>
          </cell>
          <cell r="U31">
            <v>0</v>
          </cell>
          <cell r="V31">
            <v>0</v>
          </cell>
          <cell r="W31">
            <v>17750</v>
          </cell>
          <cell r="X31">
            <v>17750</v>
          </cell>
          <cell r="Y31">
            <v>0</v>
          </cell>
          <cell r="Z31">
            <v>0</v>
          </cell>
          <cell r="AA31">
            <v>0.24619718309859154</v>
          </cell>
          <cell r="AB31">
            <v>0.24619718309859154</v>
          </cell>
          <cell r="AC31">
            <v>0.21909859154929578</v>
          </cell>
          <cell r="AD31">
            <v>0.24619718309859154</v>
          </cell>
          <cell r="AE31">
            <v>2.7098591549295753E-2</v>
          </cell>
          <cell r="AF31">
            <v>0</v>
          </cell>
          <cell r="AG31">
            <v>0</v>
          </cell>
          <cell r="AH31">
            <v>0</v>
          </cell>
          <cell r="AI31">
            <v>2</v>
          </cell>
          <cell r="AJ31">
            <v>0</v>
          </cell>
          <cell r="AK31">
            <v>0</v>
          </cell>
          <cell r="AL31">
            <v>0</v>
          </cell>
          <cell r="AM31">
            <v>0.16070000000000001</v>
          </cell>
          <cell r="AN31">
            <v>100</v>
          </cell>
          <cell r="AO31">
            <v>100</v>
          </cell>
          <cell r="AP31">
            <v>0</v>
          </cell>
          <cell r="AT31">
            <v>0</v>
          </cell>
          <cell r="AU31">
            <v>4370</v>
          </cell>
          <cell r="AV31">
            <v>4370</v>
          </cell>
          <cell r="AX31">
            <v>0</v>
          </cell>
          <cell r="AY31">
            <v>4370380</v>
          </cell>
          <cell r="AZ31">
            <v>4370380</v>
          </cell>
        </row>
        <row r="32">
          <cell r="F32" t="str">
            <v>75C</v>
          </cell>
          <cell r="G32">
            <v>8519</v>
          </cell>
          <cell r="H32">
            <v>6111</v>
          </cell>
          <cell r="I32">
            <v>2408</v>
          </cell>
          <cell r="J32">
            <v>5.3202318694316804E-2</v>
          </cell>
          <cell r="K32">
            <v>3.8164029761822982E-2</v>
          </cell>
          <cell r="L32">
            <v>1.503828893249382E-2</v>
          </cell>
          <cell r="M32">
            <v>1835</v>
          </cell>
          <cell r="N32">
            <v>6.748822082292967E-2</v>
          </cell>
          <cell r="O32">
            <v>6.7500000000000004E-2</v>
          </cell>
          <cell r="P32">
            <v>-573</v>
          </cell>
          <cell r="Q32">
            <v>1339</v>
          </cell>
          <cell r="R32">
            <v>1509</v>
          </cell>
          <cell r="S32">
            <v>170</v>
          </cell>
          <cell r="T32">
            <v>407</v>
          </cell>
          <cell r="U32">
            <v>326</v>
          </cell>
          <cell r="V32">
            <v>-81</v>
          </cell>
          <cell r="W32">
            <v>8519</v>
          </cell>
          <cell r="X32">
            <v>6111</v>
          </cell>
          <cell r="Y32">
            <v>2408</v>
          </cell>
          <cell r="Z32">
            <v>0.2826622843056697</v>
          </cell>
          <cell r="AA32">
            <v>0.21540086864655475</v>
          </cell>
          <cell r="AB32">
            <v>-6.7261415659114948E-2</v>
          </cell>
          <cell r="AC32">
            <v>0.21911307478317787</v>
          </cell>
          <cell r="AD32">
            <v>0.24693176239567993</v>
          </cell>
          <cell r="AE32">
            <v>2.7818687612502058E-2</v>
          </cell>
          <cell r="AF32">
            <v>0.16901993355481729</v>
          </cell>
          <cell r="AG32">
            <v>0.13538205980066445</v>
          </cell>
          <cell r="AH32">
            <v>-3.3637873754152836E-2</v>
          </cell>
          <cell r="AI32">
            <v>1</v>
          </cell>
          <cell r="AJ32">
            <v>27</v>
          </cell>
          <cell r="AK32">
            <v>125</v>
          </cell>
          <cell r="AL32">
            <v>152</v>
          </cell>
          <cell r="AM32">
            <v>6.7500000000000004E-2</v>
          </cell>
          <cell r="AN32">
            <v>100</v>
          </cell>
          <cell r="AO32">
            <v>71.733771569433031</v>
          </cell>
          <cell r="AP32">
            <v>28.266228430566969</v>
          </cell>
          <cell r="AT32">
            <v>326</v>
          </cell>
          <cell r="AU32">
            <v>1509</v>
          </cell>
          <cell r="AV32">
            <v>1835</v>
          </cell>
          <cell r="AX32">
            <v>326387</v>
          </cell>
          <cell r="AY32">
            <v>1509229</v>
          </cell>
          <cell r="AZ32">
            <v>1835616</v>
          </cell>
        </row>
        <row r="33">
          <cell r="F33" t="str">
            <v>100B</v>
          </cell>
          <cell r="G33">
            <v>2354984</v>
          </cell>
          <cell r="H33">
            <v>2189424</v>
          </cell>
          <cell r="I33">
            <v>165560</v>
          </cell>
          <cell r="J33">
            <v>14.707196770514962</v>
          </cell>
          <cell r="K33">
            <v>13.673251955040012</v>
          </cell>
          <cell r="L33">
            <v>1.0339448154749489</v>
          </cell>
          <cell r="M33">
            <v>472272</v>
          </cell>
          <cell r="N33">
            <v>17.369371675469559</v>
          </cell>
          <cell r="O33">
            <v>17.369399999999999</v>
          </cell>
          <cell r="P33">
            <v>306712</v>
          </cell>
          <cell r="Q33">
            <v>420570</v>
          </cell>
          <cell r="R33">
            <v>447905</v>
          </cell>
          <cell r="S33">
            <v>27335</v>
          </cell>
          <cell r="T33">
            <v>25637</v>
          </cell>
          <cell r="U33">
            <v>24367</v>
          </cell>
          <cell r="V33">
            <v>-1270</v>
          </cell>
          <cell r="W33">
            <v>2354984</v>
          </cell>
          <cell r="X33">
            <v>2189424</v>
          </cell>
          <cell r="Y33">
            <v>165560</v>
          </cell>
          <cell r="Z33">
            <v>7.0301963834998454E-2</v>
          </cell>
          <cell r="AA33">
            <v>0.20054148987848749</v>
          </cell>
          <cell r="AB33">
            <v>0.13023952604348904</v>
          </cell>
          <cell r="AC33">
            <v>0.1920916186174994</v>
          </cell>
          <cell r="AD33">
            <v>0.20457663750831268</v>
          </cell>
          <cell r="AE33">
            <v>1.2485018890813271E-2</v>
          </cell>
          <cell r="AF33">
            <v>0.15485020536361441</v>
          </cell>
          <cell r="AG33">
            <v>0.14717927035515824</v>
          </cell>
          <cell r="AH33">
            <v>-7.67093500845617E-3</v>
          </cell>
          <cell r="AI33">
            <v>1</v>
          </cell>
          <cell r="AJ33">
            <v>2042</v>
          </cell>
          <cell r="AK33">
            <v>37237</v>
          </cell>
          <cell r="AL33">
            <v>39279</v>
          </cell>
          <cell r="AM33">
            <v>17.369399999999999</v>
          </cell>
          <cell r="AN33">
            <v>100</v>
          </cell>
          <cell r="AO33">
            <v>92.969803616500158</v>
          </cell>
          <cell r="AP33">
            <v>7.0301963834998453</v>
          </cell>
          <cell r="AT33">
            <v>24367</v>
          </cell>
          <cell r="AU33">
            <v>447905</v>
          </cell>
          <cell r="AV33">
            <v>472272</v>
          </cell>
          <cell r="AX33">
            <v>24366589</v>
          </cell>
          <cell r="AY33">
            <v>447904746</v>
          </cell>
          <cell r="AZ33">
            <v>472271335</v>
          </cell>
        </row>
        <row r="34">
          <cell r="F34" t="str">
            <v>100BE</v>
          </cell>
          <cell r="G34">
            <v>700</v>
          </cell>
          <cell r="H34">
            <v>700</v>
          </cell>
          <cell r="I34">
            <v>0</v>
          </cell>
          <cell r="J34">
            <v>4.3715956199109939E-3</v>
          </cell>
          <cell r="K34">
            <v>4.3715956199109939E-3</v>
          </cell>
          <cell r="L34">
            <v>0</v>
          </cell>
          <cell r="M34">
            <v>119</v>
          </cell>
          <cell r="N34">
            <v>4.3766203149474825E-3</v>
          </cell>
          <cell r="O34">
            <v>4.4000000000000003E-3</v>
          </cell>
          <cell r="P34">
            <v>119</v>
          </cell>
          <cell r="Q34">
            <v>283</v>
          </cell>
          <cell r="R34">
            <v>119</v>
          </cell>
          <cell r="S34">
            <v>-164</v>
          </cell>
          <cell r="T34">
            <v>0</v>
          </cell>
          <cell r="U34">
            <v>0</v>
          </cell>
          <cell r="V34">
            <v>0</v>
          </cell>
          <cell r="W34">
            <v>700</v>
          </cell>
          <cell r="X34">
            <v>700</v>
          </cell>
          <cell r="Y34">
            <v>0</v>
          </cell>
          <cell r="Z34">
            <v>0</v>
          </cell>
          <cell r="AA34">
            <v>0.17</v>
          </cell>
          <cell r="AB34">
            <v>0.17</v>
          </cell>
          <cell r="AC34">
            <v>0.4042857142857143</v>
          </cell>
          <cell r="AD34">
            <v>0.17</v>
          </cell>
          <cell r="AE34">
            <v>-0.23428571428571429</v>
          </cell>
          <cell r="AF34">
            <v>0</v>
          </cell>
          <cell r="AG34">
            <v>0</v>
          </cell>
          <cell r="AH34">
            <v>0</v>
          </cell>
          <cell r="AI34">
            <v>2</v>
          </cell>
          <cell r="AJ34">
            <v>0</v>
          </cell>
          <cell r="AK34">
            <v>0</v>
          </cell>
          <cell r="AL34">
            <v>0</v>
          </cell>
          <cell r="AM34">
            <v>4.4000000000000003E-3</v>
          </cell>
          <cell r="AN34">
            <v>100</v>
          </cell>
          <cell r="AO34">
            <v>100</v>
          </cell>
          <cell r="AP34">
            <v>0</v>
          </cell>
          <cell r="AT34">
            <v>0</v>
          </cell>
          <cell r="AU34">
            <v>119</v>
          </cell>
          <cell r="AV34">
            <v>119</v>
          </cell>
          <cell r="AX34">
            <v>0</v>
          </cell>
          <cell r="AY34">
            <v>119264</v>
          </cell>
          <cell r="AZ34">
            <v>119264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T35">
            <v>0</v>
          </cell>
          <cell r="AU35">
            <v>0</v>
          </cell>
          <cell r="AV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F36" t="str">
            <v>120B</v>
          </cell>
          <cell r="G36">
            <v>1809365</v>
          </cell>
          <cell r="H36">
            <v>1191587</v>
          </cell>
          <cell r="I36">
            <v>617778</v>
          </cell>
          <cell r="J36">
            <v>11.299731584028937</v>
          </cell>
          <cell r="K36">
            <v>7.4416235856326889</v>
          </cell>
          <cell r="L36">
            <v>3.8581079983962487</v>
          </cell>
          <cell r="M36">
            <v>323831</v>
          </cell>
          <cell r="N36">
            <v>11.909960783275279</v>
          </cell>
          <cell r="O36">
            <v>11.91</v>
          </cell>
          <cell r="P36">
            <v>-293947</v>
          </cell>
          <cell r="Q36">
            <v>214581</v>
          </cell>
          <cell r="R36">
            <v>218103</v>
          </cell>
          <cell r="S36">
            <v>3522</v>
          </cell>
          <cell r="T36">
            <v>92590</v>
          </cell>
          <cell r="U36">
            <v>105728</v>
          </cell>
          <cell r="V36">
            <v>13138</v>
          </cell>
          <cell r="W36">
            <v>1809365</v>
          </cell>
          <cell r="X36">
            <v>1191587</v>
          </cell>
          <cell r="Y36">
            <v>617778</v>
          </cell>
          <cell r="Z36">
            <v>0.34143359686961999</v>
          </cell>
          <cell r="AA36">
            <v>0.17897494424839655</v>
          </cell>
          <cell r="AB36">
            <v>-0.16245865262122344</v>
          </cell>
          <cell r="AC36">
            <v>0.18008001094338894</v>
          </cell>
          <cell r="AD36">
            <v>0.18303573301823534</v>
          </cell>
          <cell r="AE36">
            <v>2.9557220748464008E-3</v>
          </cell>
          <cell r="AF36">
            <v>0.14987584536840096</v>
          </cell>
          <cell r="AG36">
            <v>0.17114238448115665</v>
          </cell>
          <cell r="AH36">
            <v>2.1266539112755695E-2</v>
          </cell>
          <cell r="AI36">
            <v>1</v>
          </cell>
          <cell r="AJ36">
            <v>8824</v>
          </cell>
          <cell r="AK36">
            <v>18175</v>
          </cell>
          <cell r="AL36">
            <v>26999</v>
          </cell>
          <cell r="AM36">
            <v>11.91</v>
          </cell>
          <cell r="AN36">
            <v>100</v>
          </cell>
          <cell r="AO36">
            <v>65.856640313038</v>
          </cell>
          <cell r="AP36">
            <v>34.143359686962</v>
          </cell>
          <cell r="AT36">
            <v>105728</v>
          </cell>
          <cell r="AU36">
            <v>218103</v>
          </cell>
          <cell r="AV36">
            <v>323831</v>
          </cell>
          <cell r="AX36">
            <v>105727706</v>
          </cell>
          <cell r="AY36">
            <v>218102851</v>
          </cell>
          <cell r="AZ36">
            <v>323830557</v>
          </cell>
        </row>
        <row r="37">
          <cell r="F37" t="str">
            <v>120BE</v>
          </cell>
          <cell r="G37">
            <v>88553</v>
          </cell>
          <cell r="H37">
            <v>88553</v>
          </cell>
          <cell r="I37">
            <v>0</v>
          </cell>
          <cell r="J37">
            <v>0.55302558132854041</v>
          </cell>
          <cell r="K37">
            <v>0.55302558132854041</v>
          </cell>
          <cell r="L37">
            <v>0</v>
          </cell>
          <cell r="M37">
            <v>16219</v>
          </cell>
          <cell r="N37">
            <v>0.5965076041019598</v>
          </cell>
          <cell r="O37">
            <v>0.59650000000000003</v>
          </cell>
          <cell r="P37">
            <v>16219</v>
          </cell>
          <cell r="Q37">
            <v>16034</v>
          </cell>
          <cell r="R37">
            <v>16219</v>
          </cell>
          <cell r="S37">
            <v>185</v>
          </cell>
          <cell r="T37">
            <v>0</v>
          </cell>
          <cell r="U37">
            <v>0</v>
          </cell>
          <cell r="V37">
            <v>0</v>
          </cell>
          <cell r="W37">
            <v>88553</v>
          </cell>
          <cell r="X37">
            <v>88553</v>
          </cell>
          <cell r="Y37">
            <v>0</v>
          </cell>
          <cell r="Z37">
            <v>0</v>
          </cell>
          <cell r="AA37">
            <v>0.18315585016882546</v>
          </cell>
          <cell r="AB37">
            <v>0.18315585016882546</v>
          </cell>
          <cell r="AC37">
            <v>0.18106670581459691</v>
          </cell>
          <cell r="AD37">
            <v>0.18315585016882546</v>
          </cell>
          <cell r="AE37">
            <v>2.0891443542285504E-3</v>
          </cell>
          <cell r="AF37">
            <v>0</v>
          </cell>
          <cell r="AG37">
            <v>0</v>
          </cell>
          <cell r="AH37">
            <v>0</v>
          </cell>
          <cell r="AI37">
            <v>2</v>
          </cell>
          <cell r="AJ37">
            <v>0</v>
          </cell>
          <cell r="AK37">
            <v>0</v>
          </cell>
          <cell r="AL37">
            <v>0</v>
          </cell>
          <cell r="AM37">
            <v>0.59650000000000003</v>
          </cell>
          <cell r="AN37">
            <v>100</v>
          </cell>
          <cell r="AO37">
            <v>100</v>
          </cell>
          <cell r="AP37">
            <v>0</v>
          </cell>
          <cell r="AT37">
            <v>0</v>
          </cell>
          <cell r="AU37">
            <v>16219</v>
          </cell>
          <cell r="AV37">
            <v>16219</v>
          </cell>
          <cell r="AX37">
            <v>0</v>
          </cell>
          <cell r="AY37">
            <v>16219129</v>
          </cell>
          <cell r="AZ37">
            <v>16219129</v>
          </cell>
        </row>
        <row r="38">
          <cell r="F38" t="str">
            <v>120C</v>
          </cell>
          <cell r="G38">
            <v>779550</v>
          </cell>
          <cell r="H38">
            <v>735492</v>
          </cell>
          <cell r="I38">
            <v>44058</v>
          </cell>
          <cell r="J38">
            <v>4.868396236430879</v>
          </cell>
          <cell r="K38">
            <v>4.5932480081136813</v>
          </cell>
          <cell r="L38">
            <v>0.27514822831719798</v>
          </cell>
          <cell r="M38">
            <v>149908</v>
          </cell>
          <cell r="N38">
            <v>5.5133646905306488</v>
          </cell>
          <cell r="O38">
            <v>5.5133999999999999</v>
          </cell>
          <cell r="P38">
            <v>105850</v>
          </cell>
          <cell r="Q38">
            <v>136709</v>
          </cell>
          <cell r="R38">
            <v>143866</v>
          </cell>
          <cell r="S38">
            <v>7157</v>
          </cell>
          <cell r="T38">
            <v>6913</v>
          </cell>
          <cell r="U38">
            <v>6042</v>
          </cell>
          <cell r="V38">
            <v>-871</v>
          </cell>
          <cell r="W38">
            <v>779550</v>
          </cell>
          <cell r="X38">
            <v>735492</v>
          </cell>
          <cell r="Y38">
            <v>44058</v>
          </cell>
          <cell r="Z38">
            <v>5.6517221473927265E-2</v>
          </cell>
          <cell r="AA38">
            <v>0.19230068629337438</v>
          </cell>
          <cell r="AB38">
            <v>0.13578346481944711</v>
          </cell>
          <cell r="AC38">
            <v>0.18587421753057817</v>
          </cell>
          <cell r="AD38">
            <v>0.19560511875044187</v>
          </cell>
          <cell r="AE38">
            <v>9.7309012198636968E-3</v>
          </cell>
          <cell r="AF38">
            <v>0.15690680466657589</v>
          </cell>
          <cell r="AG38">
            <v>0.13713740977801989</v>
          </cell>
          <cell r="AH38">
            <v>-1.9769394888556002E-2</v>
          </cell>
          <cell r="AI38">
            <v>1</v>
          </cell>
          <cell r="AJ38">
            <v>507</v>
          </cell>
          <cell r="AK38">
            <v>11971</v>
          </cell>
          <cell r="AL38">
            <v>12478</v>
          </cell>
          <cell r="AM38">
            <v>5.5133999999999999</v>
          </cell>
          <cell r="AN38">
            <v>100</v>
          </cell>
          <cell r="AO38">
            <v>94.348277852607268</v>
          </cell>
          <cell r="AP38">
            <v>5.6517221473927268</v>
          </cell>
          <cell r="AT38">
            <v>6042</v>
          </cell>
          <cell r="AU38">
            <v>143866</v>
          </cell>
          <cell r="AV38">
            <v>149908</v>
          </cell>
          <cell r="AX38">
            <v>6042466</v>
          </cell>
          <cell r="AY38">
            <v>143866223</v>
          </cell>
          <cell r="AZ38">
            <v>149908689</v>
          </cell>
        </row>
        <row r="39">
          <cell r="F39" t="str">
            <v>120CE</v>
          </cell>
          <cell r="G39">
            <v>1500</v>
          </cell>
          <cell r="H39">
            <v>1500</v>
          </cell>
          <cell r="I39">
            <v>0</v>
          </cell>
          <cell r="J39">
            <v>9.3677048998092732E-3</v>
          </cell>
          <cell r="K39">
            <v>9.3677048998092732E-3</v>
          </cell>
          <cell r="L39">
            <v>0</v>
          </cell>
          <cell r="M39">
            <v>399</v>
          </cell>
          <cell r="N39">
            <v>1.4674550467765089E-2</v>
          </cell>
          <cell r="O39">
            <v>1.47E-2</v>
          </cell>
          <cell r="P39">
            <v>399</v>
          </cell>
          <cell r="Q39">
            <v>282</v>
          </cell>
          <cell r="R39">
            <v>399</v>
          </cell>
          <cell r="S39">
            <v>117</v>
          </cell>
          <cell r="T39">
            <v>0</v>
          </cell>
          <cell r="U39">
            <v>0</v>
          </cell>
          <cell r="V39">
            <v>0</v>
          </cell>
          <cell r="W39">
            <v>1500</v>
          </cell>
          <cell r="X39">
            <v>1500</v>
          </cell>
          <cell r="Y39">
            <v>0</v>
          </cell>
          <cell r="Z39">
            <v>0</v>
          </cell>
          <cell r="AA39">
            <v>0.26600000000000001</v>
          </cell>
          <cell r="AB39">
            <v>0.26600000000000001</v>
          </cell>
          <cell r="AC39">
            <v>0.188</v>
          </cell>
          <cell r="AD39">
            <v>0.26600000000000001</v>
          </cell>
          <cell r="AE39">
            <v>7.8000000000000014E-2</v>
          </cell>
          <cell r="AF39">
            <v>0</v>
          </cell>
          <cell r="AG39">
            <v>0</v>
          </cell>
          <cell r="AH39">
            <v>0</v>
          </cell>
          <cell r="AI39">
            <v>2</v>
          </cell>
          <cell r="AJ39">
            <v>0</v>
          </cell>
          <cell r="AK39">
            <v>0</v>
          </cell>
          <cell r="AL39">
            <v>0</v>
          </cell>
          <cell r="AM39">
            <v>1.47E-2</v>
          </cell>
          <cell r="AN39">
            <v>100</v>
          </cell>
          <cell r="AO39">
            <v>100</v>
          </cell>
          <cell r="AP39">
            <v>0</v>
          </cell>
          <cell r="AT39">
            <v>0</v>
          </cell>
          <cell r="AU39">
            <v>399</v>
          </cell>
          <cell r="AV39">
            <v>399</v>
          </cell>
          <cell r="AX39">
            <v>0</v>
          </cell>
          <cell r="AY39">
            <v>398902</v>
          </cell>
          <cell r="AZ39">
            <v>398902</v>
          </cell>
        </row>
        <row r="40">
          <cell r="F40" t="str">
            <v>120D</v>
          </cell>
          <cell r="G40">
            <v>69316</v>
          </cell>
          <cell r="H40">
            <v>66881</v>
          </cell>
          <cell r="I40">
            <v>2435</v>
          </cell>
          <cell r="J40">
            <v>0.43288788855678639</v>
          </cell>
          <cell r="K40">
            <v>0.41768098093609601</v>
          </cell>
          <cell r="L40">
            <v>1.5206907620690387E-2</v>
          </cell>
          <cell r="M40">
            <v>11284</v>
          </cell>
          <cell r="N40">
            <v>0.41500658515854949</v>
          </cell>
          <cell r="O40">
            <v>0.41499999999999998</v>
          </cell>
          <cell r="P40">
            <v>8849</v>
          </cell>
          <cell r="Q40">
            <v>11991</v>
          </cell>
          <cell r="R40">
            <v>11019</v>
          </cell>
          <cell r="S40">
            <v>-972</v>
          </cell>
          <cell r="T40">
            <v>364</v>
          </cell>
          <cell r="U40">
            <v>265</v>
          </cell>
          <cell r="V40">
            <v>-99</v>
          </cell>
          <cell r="W40">
            <v>69316</v>
          </cell>
          <cell r="X40">
            <v>66881</v>
          </cell>
          <cell r="Y40">
            <v>2435</v>
          </cell>
          <cell r="Z40">
            <v>3.5128974551330142E-2</v>
          </cell>
          <cell r="AA40">
            <v>0.16279069767441862</v>
          </cell>
          <cell r="AB40">
            <v>0.12766172312308849</v>
          </cell>
          <cell r="AC40">
            <v>0.17928858719217716</v>
          </cell>
          <cell r="AD40">
            <v>0.16475531167297139</v>
          </cell>
          <cell r="AE40">
            <v>-1.4533275519205774E-2</v>
          </cell>
          <cell r="AF40">
            <v>0.14948665297741273</v>
          </cell>
          <cell r="AG40">
            <v>0.10882956878850103</v>
          </cell>
          <cell r="AH40">
            <v>-4.0657084188911702E-2</v>
          </cell>
          <cell r="AI40">
            <v>1</v>
          </cell>
          <cell r="AJ40">
            <v>22</v>
          </cell>
          <cell r="AK40">
            <v>920</v>
          </cell>
          <cell r="AL40">
            <v>942</v>
          </cell>
          <cell r="AM40">
            <v>0.41499999999999998</v>
          </cell>
          <cell r="AN40">
            <v>100</v>
          </cell>
          <cell r="AO40">
            <v>96.487102544866985</v>
          </cell>
          <cell r="AP40">
            <v>3.5128974551330141</v>
          </cell>
          <cell r="AT40">
            <v>265</v>
          </cell>
          <cell r="AU40">
            <v>11019</v>
          </cell>
          <cell r="AV40">
            <v>11284</v>
          </cell>
          <cell r="AX40">
            <v>264809</v>
          </cell>
          <cell r="AY40">
            <v>11018201</v>
          </cell>
          <cell r="AZ40">
            <v>11283010</v>
          </cell>
        </row>
        <row r="41">
          <cell r="F41" t="str">
            <v>120DE</v>
          </cell>
          <cell r="G41">
            <v>2648</v>
          </cell>
          <cell r="H41">
            <v>2648</v>
          </cell>
          <cell r="I41">
            <v>0</v>
          </cell>
          <cell r="J41">
            <v>1.6537121716463304E-2</v>
          </cell>
          <cell r="K41">
            <v>1.6537121716463304E-2</v>
          </cell>
          <cell r="L41">
            <v>0</v>
          </cell>
          <cell r="M41">
            <v>510</v>
          </cell>
          <cell r="N41">
            <v>1.8756944206917783E-2</v>
          </cell>
          <cell r="O41">
            <v>1.8800000000000001E-2</v>
          </cell>
          <cell r="P41">
            <v>510</v>
          </cell>
          <cell r="Q41">
            <v>486</v>
          </cell>
          <cell r="R41">
            <v>510</v>
          </cell>
          <cell r="S41">
            <v>24</v>
          </cell>
          <cell r="T41">
            <v>0</v>
          </cell>
          <cell r="U41">
            <v>0</v>
          </cell>
          <cell r="V41">
            <v>0</v>
          </cell>
          <cell r="W41">
            <v>2648</v>
          </cell>
          <cell r="X41">
            <v>2648</v>
          </cell>
          <cell r="Y41">
            <v>0</v>
          </cell>
          <cell r="Z41">
            <v>0</v>
          </cell>
          <cell r="AA41">
            <v>0.19259818731117825</v>
          </cell>
          <cell r="AB41">
            <v>0.19259818731117825</v>
          </cell>
          <cell r="AC41">
            <v>0.18353474320241692</v>
          </cell>
          <cell r="AD41">
            <v>0.19259818731117825</v>
          </cell>
          <cell r="AE41">
            <v>9.0634441087613371E-3</v>
          </cell>
          <cell r="AF41">
            <v>0</v>
          </cell>
          <cell r="AG41">
            <v>0</v>
          </cell>
          <cell r="AH41">
            <v>0</v>
          </cell>
          <cell r="AI41">
            <v>2</v>
          </cell>
          <cell r="AJ41">
            <v>0</v>
          </cell>
          <cell r="AK41">
            <v>0</v>
          </cell>
          <cell r="AL41">
            <v>0</v>
          </cell>
          <cell r="AM41">
            <v>1.8800000000000001E-2</v>
          </cell>
          <cell r="AN41">
            <v>100</v>
          </cell>
          <cell r="AO41">
            <v>100</v>
          </cell>
          <cell r="AP41">
            <v>0</v>
          </cell>
          <cell r="AT41">
            <v>0</v>
          </cell>
          <cell r="AU41">
            <v>510</v>
          </cell>
          <cell r="AV41">
            <v>510</v>
          </cell>
          <cell r="AX41">
            <v>0</v>
          </cell>
          <cell r="AY41">
            <v>509754</v>
          </cell>
          <cell r="AZ41">
            <v>509754</v>
          </cell>
        </row>
        <row r="42">
          <cell r="F42" t="str">
            <v>150B</v>
          </cell>
          <cell r="G42">
            <v>3203735</v>
          </cell>
          <cell r="H42">
            <v>2694641</v>
          </cell>
          <cell r="I42">
            <v>509094</v>
          </cell>
          <cell r="J42">
            <v>20.007762704793642</v>
          </cell>
          <cell r="K42">
            <v>16.828401132617973</v>
          </cell>
          <cell r="L42">
            <v>3.1793615721756683</v>
          </cell>
          <cell r="M42">
            <v>556030</v>
          </cell>
          <cell r="N42">
            <v>20.449850367397048</v>
          </cell>
          <cell r="O42">
            <v>20.4499</v>
          </cell>
          <cell r="P42">
            <v>46936</v>
          </cell>
          <cell r="Q42">
            <v>451675</v>
          </cell>
          <cell r="R42">
            <v>474014</v>
          </cell>
          <cell r="S42">
            <v>22339</v>
          </cell>
          <cell r="T42">
            <v>73158</v>
          </cell>
          <cell r="U42">
            <v>82016</v>
          </cell>
          <cell r="V42">
            <v>8858</v>
          </cell>
          <cell r="W42">
            <v>3203735</v>
          </cell>
          <cell r="X42">
            <v>2694641</v>
          </cell>
          <cell r="Y42">
            <v>509094</v>
          </cell>
          <cell r="Z42">
            <v>0.15890640143457557</v>
          </cell>
          <cell r="AA42">
            <v>0.17355680167055015</v>
          </cell>
          <cell r="AB42">
            <v>1.4650400235974581E-2</v>
          </cell>
          <cell r="AC42">
            <v>0.16761973116270404</v>
          </cell>
          <cell r="AD42">
            <v>0.17590988929508605</v>
          </cell>
          <cell r="AE42">
            <v>8.2901581323820139E-3</v>
          </cell>
          <cell r="AF42">
            <v>0.14370234180721045</v>
          </cell>
          <cell r="AG42">
            <v>0.16110187902430592</v>
          </cell>
          <cell r="AH42">
            <v>1.7399537217095473E-2</v>
          </cell>
          <cell r="AI42">
            <v>1</v>
          </cell>
          <cell r="AJ42">
            <v>6856</v>
          </cell>
          <cell r="AK42">
            <v>39537</v>
          </cell>
          <cell r="AL42">
            <v>46393</v>
          </cell>
          <cell r="AM42">
            <v>20.4499</v>
          </cell>
          <cell r="AN42">
            <v>100</v>
          </cell>
          <cell r="AO42">
            <v>84.10935985654244</v>
          </cell>
          <cell r="AP42">
            <v>15.890640143457558</v>
          </cell>
          <cell r="AT42">
            <v>82016</v>
          </cell>
          <cell r="AU42">
            <v>474014</v>
          </cell>
          <cell r="AV42">
            <v>556030</v>
          </cell>
          <cell r="AX42">
            <v>82016294</v>
          </cell>
          <cell r="AY42">
            <v>474013797</v>
          </cell>
          <cell r="AZ42">
            <v>556030091</v>
          </cell>
        </row>
        <row r="43">
          <cell r="F43" t="str">
            <v>150BE</v>
          </cell>
          <cell r="G43">
            <v>451781</v>
          </cell>
          <cell r="H43">
            <v>451781</v>
          </cell>
          <cell r="I43">
            <v>0</v>
          </cell>
          <cell r="J43">
            <v>2.8214340582271555</v>
          </cell>
          <cell r="K43">
            <v>2.8214340582271555</v>
          </cell>
          <cell r="L43">
            <v>0</v>
          </cell>
          <cell r="M43">
            <v>78105</v>
          </cell>
          <cell r="N43">
            <v>2.8725708378064967</v>
          </cell>
          <cell r="O43">
            <v>2.8725999999999998</v>
          </cell>
          <cell r="P43">
            <v>78105</v>
          </cell>
          <cell r="Q43">
            <v>75830</v>
          </cell>
          <cell r="R43">
            <v>78105</v>
          </cell>
          <cell r="S43">
            <v>2275</v>
          </cell>
          <cell r="T43">
            <v>0</v>
          </cell>
          <cell r="U43">
            <v>0</v>
          </cell>
          <cell r="V43">
            <v>0</v>
          </cell>
          <cell r="W43">
            <v>451781</v>
          </cell>
          <cell r="X43">
            <v>451781</v>
          </cell>
          <cell r="Y43">
            <v>0</v>
          </cell>
          <cell r="Z43">
            <v>0</v>
          </cell>
          <cell r="AA43">
            <v>0.17288243640170792</v>
          </cell>
          <cell r="AB43">
            <v>0.17288243640170792</v>
          </cell>
          <cell r="AC43">
            <v>0.16784681073351912</v>
          </cell>
          <cell r="AD43">
            <v>0.17288243640170792</v>
          </cell>
          <cell r="AE43">
            <v>5.0356256681887979E-3</v>
          </cell>
          <cell r="AF43">
            <v>0</v>
          </cell>
          <cell r="AG43">
            <v>0</v>
          </cell>
          <cell r="AH43">
            <v>0</v>
          </cell>
          <cell r="AI43">
            <v>2</v>
          </cell>
          <cell r="AJ43">
            <v>0</v>
          </cell>
          <cell r="AK43">
            <v>0</v>
          </cell>
          <cell r="AL43">
            <v>0</v>
          </cell>
          <cell r="AM43">
            <v>2.8725999999999998</v>
          </cell>
          <cell r="AN43">
            <v>100</v>
          </cell>
          <cell r="AO43">
            <v>100</v>
          </cell>
          <cell r="AP43">
            <v>0</v>
          </cell>
          <cell r="AT43">
            <v>0</v>
          </cell>
          <cell r="AU43">
            <v>78105</v>
          </cell>
          <cell r="AV43">
            <v>78105</v>
          </cell>
          <cell r="AX43">
            <v>0</v>
          </cell>
          <cell r="AY43">
            <v>78105334</v>
          </cell>
          <cell r="AZ43">
            <v>78105334</v>
          </cell>
        </row>
        <row r="44">
          <cell r="F44" t="str">
            <v>150C</v>
          </cell>
          <cell r="G44">
            <v>244251</v>
          </cell>
          <cell r="H44">
            <v>226322</v>
          </cell>
          <cell r="I44">
            <v>17929</v>
          </cell>
          <cell r="J44">
            <v>1.5253808596555432</v>
          </cell>
          <cell r="K44">
            <v>1.4134118055564229</v>
          </cell>
          <cell r="L44">
            <v>0.11196905409912031</v>
          </cell>
          <cell r="M44">
            <v>37718</v>
          </cell>
          <cell r="N44">
            <v>1.3872047482284802</v>
          </cell>
          <cell r="O44">
            <v>1.3872</v>
          </cell>
          <cell r="P44">
            <v>19789</v>
          </cell>
          <cell r="Q44">
            <v>39290</v>
          </cell>
          <cell r="R44">
            <v>36158</v>
          </cell>
          <cell r="S44">
            <v>-3132</v>
          </cell>
          <cell r="T44">
            <v>2664</v>
          </cell>
          <cell r="U44">
            <v>1560</v>
          </cell>
          <cell r="V44">
            <v>-1104</v>
          </cell>
          <cell r="W44">
            <v>244251</v>
          </cell>
          <cell r="X44">
            <v>226322</v>
          </cell>
          <cell r="Y44">
            <v>17929</v>
          </cell>
          <cell r="Z44">
            <v>7.3403998345963783E-2</v>
          </cell>
          <cell r="AA44">
            <v>0.15442311392788566</v>
          </cell>
          <cell r="AB44">
            <v>8.1019115581921874E-2</v>
          </cell>
          <cell r="AC44">
            <v>0.1736022127764866</v>
          </cell>
          <cell r="AD44">
            <v>0.15976352276844497</v>
          </cell>
          <cell r="AE44">
            <v>-1.3838690008041638E-2</v>
          </cell>
          <cell r="AF44">
            <v>0.148586089575548</v>
          </cell>
          <cell r="AG44">
            <v>8.7009872273969543E-2</v>
          </cell>
          <cell r="AH44">
            <v>-6.1576217301578459E-2</v>
          </cell>
          <cell r="AI44">
            <v>1</v>
          </cell>
          <cell r="AJ44">
            <v>133</v>
          </cell>
          <cell r="AK44">
            <v>3023</v>
          </cell>
          <cell r="AL44">
            <v>3156</v>
          </cell>
          <cell r="AM44">
            <v>1.3872</v>
          </cell>
          <cell r="AN44">
            <v>100</v>
          </cell>
          <cell r="AO44">
            <v>92.659600165403617</v>
          </cell>
          <cell r="AP44">
            <v>7.3403998345963783</v>
          </cell>
          <cell r="AT44">
            <v>1560</v>
          </cell>
          <cell r="AU44">
            <v>36158</v>
          </cell>
          <cell r="AV44">
            <v>37718</v>
          </cell>
          <cell r="AX44">
            <v>1560459</v>
          </cell>
          <cell r="AY44">
            <v>36158489</v>
          </cell>
          <cell r="AZ44">
            <v>37718948</v>
          </cell>
        </row>
        <row r="45">
          <cell r="F45" t="str">
            <v>150CE</v>
          </cell>
          <cell r="G45">
            <v>101738</v>
          </cell>
          <cell r="H45">
            <v>101738</v>
          </cell>
          <cell r="I45">
            <v>0</v>
          </cell>
          <cell r="J45">
            <v>0.63536770739786397</v>
          </cell>
          <cell r="K45">
            <v>0.63536770739786397</v>
          </cell>
          <cell r="L45">
            <v>0</v>
          </cell>
          <cell r="M45">
            <v>22688</v>
          </cell>
          <cell r="N45">
            <v>0.8344265689540209</v>
          </cell>
          <cell r="O45">
            <v>0.83440000000000003</v>
          </cell>
          <cell r="P45">
            <v>22688</v>
          </cell>
          <cell r="Q45">
            <v>17876</v>
          </cell>
          <cell r="R45">
            <v>22688</v>
          </cell>
          <cell r="S45">
            <v>4812</v>
          </cell>
          <cell r="T45">
            <v>0</v>
          </cell>
          <cell r="U45">
            <v>0</v>
          </cell>
          <cell r="V45">
            <v>0</v>
          </cell>
          <cell r="W45">
            <v>101738</v>
          </cell>
          <cell r="X45">
            <v>101738</v>
          </cell>
          <cell r="Y45">
            <v>0</v>
          </cell>
          <cell r="Z45">
            <v>0</v>
          </cell>
          <cell r="AA45">
            <v>0.22300418722601192</v>
          </cell>
          <cell r="AB45">
            <v>0.22300418722601192</v>
          </cell>
          <cell r="AC45">
            <v>0.17570622579567124</v>
          </cell>
          <cell r="AD45">
            <v>0.22300418722601192</v>
          </cell>
          <cell r="AE45">
            <v>4.7297961430340679E-2</v>
          </cell>
          <cell r="AF45">
            <v>0</v>
          </cell>
          <cell r="AG45">
            <v>0</v>
          </cell>
          <cell r="AH45">
            <v>0</v>
          </cell>
          <cell r="AI45">
            <v>2</v>
          </cell>
          <cell r="AJ45">
            <v>0</v>
          </cell>
          <cell r="AK45">
            <v>0</v>
          </cell>
          <cell r="AL45">
            <v>0</v>
          </cell>
          <cell r="AM45">
            <v>0.83440000000000003</v>
          </cell>
          <cell r="AN45">
            <v>100</v>
          </cell>
          <cell r="AO45">
            <v>100</v>
          </cell>
          <cell r="AP45">
            <v>0</v>
          </cell>
          <cell r="AT45">
            <v>0</v>
          </cell>
          <cell r="AU45">
            <v>22688</v>
          </cell>
          <cell r="AV45">
            <v>22688</v>
          </cell>
          <cell r="AX45">
            <v>0</v>
          </cell>
          <cell r="AY45">
            <v>22687735</v>
          </cell>
          <cell r="AZ45">
            <v>22687735</v>
          </cell>
        </row>
        <row r="46">
          <cell r="F46" t="str">
            <v>150D</v>
          </cell>
          <cell r="G46">
            <v>77</v>
          </cell>
          <cell r="H46">
            <v>77</v>
          </cell>
          <cell r="I46">
            <v>0</v>
          </cell>
          <cell r="J46">
            <v>4.8087551819020935E-4</v>
          </cell>
          <cell r="K46">
            <v>4.8087551819020935E-4</v>
          </cell>
          <cell r="L46">
            <v>0</v>
          </cell>
          <cell r="M46">
            <v>12</v>
          </cell>
          <cell r="N46">
            <v>4.413398636921831E-4</v>
          </cell>
          <cell r="O46">
            <v>4.0000000000000002E-4</v>
          </cell>
          <cell r="P46">
            <v>12</v>
          </cell>
          <cell r="Q46">
            <v>0</v>
          </cell>
          <cell r="R46">
            <v>12</v>
          </cell>
          <cell r="S46">
            <v>12</v>
          </cell>
          <cell r="T46">
            <v>0</v>
          </cell>
          <cell r="U46">
            <v>0</v>
          </cell>
          <cell r="V46">
            <v>0</v>
          </cell>
          <cell r="W46">
            <v>77</v>
          </cell>
          <cell r="X46">
            <v>77</v>
          </cell>
          <cell r="Y46">
            <v>0</v>
          </cell>
          <cell r="Z46">
            <v>0</v>
          </cell>
          <cell r="AA46">
            <v>0.15584415584415584</v>
          </cell>
          <cell r="AB46">
            <v>0.15584415584415584</v>
          </cell>
          <cell r="AC46">
            <v>0</v>
          </cell>
          <cell r="AD46">
            <v>0.15584415584415584</v>
          </cell>
          <cell r="AE46">
            <v>0.15584415584415584</v>
          </cell>
          <cell r="AF46">
            <v>0</v>
          </cell>
          <cell r="AG46">
            <v>0</v>
          </cell>
          <cell r="AH46">
            <v>0</v>
          </cell>
          <cell r="AI46">
            <v>1</v>
          </cell>
          <cell r="AJ46">
            <v>0</v>
          </cell>
          <cell r="AK46">
            <v>1</v>
          </cell>
          <cell r="AL46">
            <v>1</v>
          </cell>
          <cell r="AM46">
            <v>4.0000000000000002E-4</v>
          </cell>
          <cell r="AN46">
            <v>100</v>
          </cell>
          <cell r="AO46">
            <v>100</v>
          </cell>
          <cell r="AP46">
            <v>0</v>
          </cell>
          <cell r="AT46">
            <v>0</v>
          </cell>
          <cell r="AU46">
            <v>12</v>
          </cell>
          <cell r="AV46">
            <v>12</v>
          </cell>
          <cell r="AX46">
            <v>0</v>
          </cell>
          <cell r="AY46">
            <v>11697</v>
          </cell>
          <cell r="AZ46">
            <v>11697</v>
          </cell>
        </row>
        <row r="47">
          <cell r="F47" t="str">
            <v>180B</v>
          </cell>
          <cell r="G47">
            <v>164135</v>
          </cell>
          <cell r="H47">
            <v>158780</v>
          </cell>
          <cell r="I47">
            <v>5355</v>
          </cell>
          <cell r="J47">
            <v>1.02504549582013</v>
          </cell>
          <cell r="K47">
            <v>0.99160278932781099</v>
          </cell>
          <cell r="L47">
            <v>3.3442706492319105E-2</v>
          </cell>
          <cell r="M47">
            <v>27605</v>
          </cell>
          <cell r="N47">
            <v>1.0152655781018929</v>
          </cell>
          <cell r="O47">
            <v>1.0153000000000001</v>
          </cell>
          <cell r="P47">
            <v>22250</v>
          </cell>
          <cell r="Q47">
            <v>25169</v>
          </cell>
          <cell r="R47">
            <v>26787</v>
          </cell>
          <cell r="S47">
            <v>1618</v>
          </cell>
          <cell r="T47">
            <v>746</v>
          </cell>
          <cell r="U47">
            <v>818</v>
          </cell>
          <cell r="V47">
            <v>72</v>
          </cell>
          <cell r="W47">
            <v>164135</v>
          </cell>
          <cell r="X47">
            <v>158780</v>
          </cell>
          <cell r="Y47">
            <v>5355</v>
          </cell>
          <cell r="Z47">
            <v>3.2625582599689278E-2</v>
          </cell>
          <cell r="AA47">
            <v>0.168184725987754</v>
          </cell>
          <cell r="AB47">
            <v>0.13555914338806471</v>
          </cell>
          <cell r="AC47">
            <v>0.15851492631313768</v>
          </cell>
          <cell r="AD47">
            <v>0.16870512659025066</v>
          </cell>
          <cell r="AE47">
            <v>1.0190200277112982E-2</v>
          </cell>
          <cell r="AF47">
            <v>0.13930905695611578</v>
          </cell>
          <cell r="AG47">
            <v>0.1527544351073763</v>
          </cell>
          <cell r="AH47">
            <v>1.3445378151260512E-2</v>
          </cell>
          <cell r="AI47">
            <v>1</v>
          </cell>
          <cell r="AJ47">
            <v>68</v>
          </cell>
          <cell r="AK47">
            <v>2237</v>
          </cell>
          <cell r="AL47">
            <v>2305</v>
          </cell>
          <cell r="AM47">
            <v>1.0153000000000001</v>
          </cell>
          <cell r="AN47">
            <v>100</v>
          </cell>
          <cell r="AO47">
            <v>96.737441740031073</v>
          </cell>
          <cell r="AP47">
            <v>3.262558259968928</v>
          </cell>
          <cell r="AT47">
            <v>818</v>
          </cell>
          <cell r="AU47">
            <v>26787</v>
          </cell>
          <cell r="AV47">
            <v>27605</v>
          </cell>
          <cell r="AX47">
            <v>816952</v>
          </cell>
          <cell r="AY47">
            <v>26787282</v>
          </cell>
          <cell r="AZ47">
            <v>27604234</v>
          </cell>
        </row>
        <row r="48">
          <cell r="F48" t="str">
            <v>180BE</v>
          </cell>
          <cell r="G48">
            <v>2943</v>
          </cell>
          <cell r="H48">
            <v>2943</v>
          </cell>
          <cell r="I48">
            <v>0</v>
          </cell>
          <cell r="J48">
            <v>1.8379437013425794E-2</v>
          </cell>
          <cell r="K48">
            <v>1.8379437013425794E-2</v>
          </cell>
          <cell r="L48">
            <v>0</v>
          </cell>
          <cell r="M48">
            <v>521</v>
          </cell>
          <cell r="N48">
            <v>1.9161505748635618E-2</v>
          </cell>
          <cell r="O48">
            <v>1.9199999999999998E-2</v>
          </cell>
          <cell r="P48">
            <v>521</v>
          </cell>
          <cell r="Q48">
            <v>469</v>
          </cell>
          <cell r="R48">
            <v>521</v>
          </cell>
          <cell r="S48">
            <v>52</v>
          </cell>
          <cell r="T48">
            <v>0</v>
          </cell>
          <cell r="U48">
            <v>0</v>
          </cell>
          <cell r="V48">
            <v>0</v>
          </cell>
          <cell r="W48">
            <v>2943</v>
          </cell>
          <cell r="X48">
            <v>2943</v>
          </cell>
          <cell r="Y48">
            <v>0</v>
          </cell>
          <cell r="Z48">
            <v>0</v>
          </cell>
          <cell r="AA48">
            <v>0.17703024125042474</v>
          </cell>
          <cell r="AB48">
            <v>0.17703024125042474</v>
          </cell>
          <cell r="AC48">
            <v>0.15936119605844376</v>
          </cell>
          <cell r="AD48">
            <v>0.17703024125042474</v>
          </cell>
          <cell r="AE48">
            <v>1.7669045191980981E-2</v>
          </cell>
          <cell r="AF48">
            <v>0</v>
          </cell>
          <cell r="AG48">
            <v>0</v>
          </cell>
          <cell r="AH48">
            <v>0</v>
          </cell>
          <cell r="AI48">
            <v>2</v>
          </cell>
          <cell r="AJ48">
            <v>0</v>
          </cell>
          <cell r="AK48">
            <v>0</v>
          </cell>
          <cell r="AL48">
            <v>0</v>
          </cell>
          <cell r="AM48">
            <v>1.9199999999999998E-2</v>
          </cell>
          <cell r="AN48">
            <v>100</v>
          </cell>
          <cell r="AO48">
            <v>100</v>
          </cell>
          <cell r="AP48">
            <v>0</v>
          </cell>
          <cell r="AT48">
            <v>0</v>
          </cell>
          <cell r="AU48">
            <v>521</v>
          </cell>
          <cell r="AV48">
            <v>521</v>
          </cell>
          <cell r="AX48">
            <v>0</v>
          </cell>
          <cell r="AY48">
            <v>521065</v>
          </cell>
          <cell r="AZ48">
            <v>521065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1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T49">
            <v>0</v>
          </cell>
          <cell r="AU49">
            <v>0</v>
          </cell>
          <cell r="AV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2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F51" t="str">
            <v>225B</v>
          </cell>
          <cell r="G51">
            <v>537752</v>
          </cell>
          <cell r="H51">
            <v>520488</v>
          </cell>
          <cell r="I51">
            <v>17264</v>
          </cell>
          <cell r="J51">
            <v>3.3583346968548242</v>
          </cell>
          <cell r="K51">
            <v>3.2505186585946193</v>
          </cell>
          <cell r="L51">
            <v>0.10781603826020486</v>
          </cell>
          <cell r="M51">
            <v>83170</v>
          </cell>
          <cell r="N51">
            <v>3.0588530386065722</v>
          </cell>
          <cell r="O51">
            <v>3.0589</v>
          </cell>
          <cell r="P51">
            <v>65906</v>
          </cell>
          <cell r="Q51">
            <v>78157</v>
          </cell>
          <cell r="R51">
            <v>81042</v>
          </cell>
          <cell r="S51">
            <v>2885</v>
          </cell>
          <cell r="T51">
            <v>2327</v>
          </cell>
          <cell r="U51">
            <v>2128</v>
          </cell>
          <cell r="V51">
            <v>-199</v>
          </cell>
          <cell r="W51">
            <v>537752</v>
          </cell>
          <cell r="X51">
            <v>520488</v>
          </cell>
          <cell r="Y51">
            <v>17264</v>
          </cell>
          <cell r="Z51">
            <v>3.2104018209137296E-2</v>
          </cell>
          <cell r="AA51">
            <v>0.15466237224594237</v>
          </cell>
          <cell r="AB51">
            <v>0.12255835403680507</v>
          </cell>
          <cell r="AC51">
            <v>0.15016100275126421</v>
          </cell>
          <cell r="AD51">
            <v>0.15570387789920229</v>
          </cell>
          <cell r="AE51">
            <v>5.5428751479380811E-3</v>
          </cell>
          <cell r="AF51">
            <v>0.13478915662650603</v>
          </cell>
          <cell r="AG51">
            <v>0.12326227988878591</v>
          </cell>
          <cell r="AH51">
            <v>-1.1526876737720126E-2</v>
          </cell>
          <cell r="AI51">
            <v>1</v>
          </cell>
          <cell r="AJ51">
            <v>179</v>
          </cell>
          <cell r="AK51">
            <v>6780</v>
          </cell>
          <cell r="AL51">
            <v>6959</v>
          </cell>
          <cell r="AM51">
            <v>3.0589</v>
          </cell>
          <cell r="AN51">
            <v>100</v>
          </cell>
          <cell r="AO51">
            <v>96.789598179086269</v>
          </cell>
          <cell r="AP51">
            <v>3.2104018209137299</v>
          </cell>
          <cell r="AT51">
            <v>2128</v>
          </cell>
          <cell r="AU51">
            <v>81042</v>
          </cell>
          <cell r="AV51">
            <v>83170</v>
          </cell>
          <cell r="AX51">
            <v>2128002</v>
          </cell>
          <cell r="AY51">
            <v>81042400</v>
          </cell>
          <cell r="AZ51">
            <v>83170402</v>
          </cell>
        </row>
        <row r="52">
          <cell r="F52" t="str">
            <v>225BE</v>
          </cell>
          <cell r="G52">
            <v>16596</v>
          </cell>
          <cell r="H52">
            <v>16596</v>
          </cell>
          <cell r="I52">
            <v>0</v>
          </cell>
          <cell r="J52">
            <v>0.1036442870114898</v>
          </cell>
          <cell r="K52">
            <v>0.1036442870114898</v>
          </cell>
          <cell r="L52">
            <v>0</v>
          </cell>
          <cell r="M52">
            <v>2671</v>
          </cell>
          <cell r="N52">
            <v>9.8234897993485087E-2</v>
          </cell>
          <cell r="O52">
            <v>9.8199999999999996E-2</v>
          </cell>
          <cell r="P52">
            <v>2671</v>
          </cell>
          <cell r="Q52">
            <v>2504</v>
          </cell>
          <cell r="R52">
            <v>2671</v>
          </cell>
          <cell r="S52">
            <v>167</v>
          </cell>
          <cell r="T52">
            <v>0</v>
          </cell>
          <cell r="U52">
            <v>0</v>
          </cell>
          <cell r="V52">
            <v>0</v>
          </cell>
          <cell r="W52">
            <v>16596</v>
          </cell>
          <cell r="X52">
            <v>16596</v>
          </cell>
          <cell r="Y52">
            <v>0</v>
          </cell>
          <cell r="Z52">
            <v>0</v>
          </cell>
          <cell r="AA52">
            <v>0.16094239575801397</v>
          </cell>
          <cell r="AB52">
            <v>0.16094239575801397</v>
          </cell>
          <cell r="AC52">
            <v>0.15087973005543504</v>
          </cell>
          <cell r="AD52">
            <v>0.16094239575801397</v>
          </cell>
          <cell r="AE52">
            <v>1.0062665702578938E-2</v>
          </cell>
          <cell r="AF52">
            <v>0</v>
          </cell>
          <cell r="AG52">
            <v>0</v>
          </cell>
          <cell r="AH52">
            <v>0</v>
          </cell>
          <cell r="AI52">
            <v>2</v>
          </cell>
          <cell r="AJ52">
            <v>0</v>
          </cell>
          <cell r="AK52">
            <v>0</v>
          </cell>
          <cell r="AL52">
            <v>0</v>
          </cell>
          <cell r="AM52">
            <v>9.8199999999999996E-2</v>
          </cell>
          <cell r="AN52">
            <v>100</v>
          </cell>
          <cell r="AO52">
            <v>100</v>
          </cell>
          <cell r="AP52">
            <v>0</v>
          </cell>
          <cell r="AT52">
            <v>0</v>
          </cell>
          <cell r="AU52">
            <v>2671</v>
          </cell>
          <cell r="AV52">
            <v>2671</v>
          </cell>
          <cell r="AX52">
            <v>0</v>
          </cell>
          <cell r="AY52">
            <v>2670794</v>
          </cell>
          <cell r="AZ52">
            <v>2670794</v>
          </cell>
        </row>
        <row r="53">
          <cell r="F53" t="str">
            <v>225C</v>
          </cell>
          <cell r="G53">
            <v>50559</v>
          </cell>
          <cell r="H53">
            <v>48186</v>
          </cell>
          <cell r="I53">
            <v>2373</v>
          </cell>
          <cell r="J53">
            <v>0.31574786135297139</v>
          </cell>
          <cell r="K53">
            <v>0.30092815220147312</v>
          </cell>
          <cell r="L53">
            <v>1.4819709151498271E-2</v>
          </cell>
          <cell r="M53">
            <v>7902</v>
          </cell>
          <cell r="N53">
            <v>0.29062230024130259</v>
          </cell>
          <cell r="O53">
            <v>0.29060000000000002</v>
          </cell>
          <cell r="P53">
            <v>5529</v>
          </cell>
          <cell r="Q53">
            <v>7448</v>
          </cell>
          <cell r="R53">
            <v>7682</v>
          </cell>
          <cell r="S53">
            <v>234</v>
          </cell>
          <cell r="T53">
            <v>333</v>
          </cell>
          <cell r="U53">
            <v>220</v>
          </cell>
          <cell r="V53">
            <v>-113</v>
          </cell>
          <cell r="W53">
            <v>50559</v>
          </cell>
          <cell r="X53">
            <v>48186</v>
          </cell>
          <cell r="Y53">
            <v>2373</v>
          </cell>
          <cell r="Z53">
            <v>4.6935263751260906E-2</v>
          </cell>
          <cell r="AA53">
            <v>0.15629264819320002</v>
          </cell>
          <cell r="AB53">
            <v>0.10935738444193911</v>
          </cell>
          <cell r="AC53">
            <v>0.15456771676420536</v>
          </cell>
          <cell r="AD53">
            <v>0.15942389905781762</v>
          </cell>
          <cell r="AE53">
            <v>4.8561822936122601E-3</v>
          </cell>
          <cell r="AF53">
            <v>0.14032869785082175</v>
          </cell>
          <cell r="AG53">
            <v>9.2709650231774132E-2</v>
          </cell>
          <cell r="AH53">
            <v>-4.7619047619047616E-2</v>
          </cell>
          <cell r="AI53">
            <v>1</v>
          </cell>
          <cell r="AJ53">
            <v>19</v>
          </cell>
          <cell r="AK53">
            <v>642</v>
          </cell>
          <cell r="AL53">
            <v>661</v>
          </cell>
          <cell r="AM53">
            <v>0.29060000000000002</v>
          </cell>
          <cell r="AN53">
            <v>100</v>
          </cell>
          <cell r="AO53">
            <v>95.306473624873917</v>
          </cell>
          <cell r="AP53">
            <v>4.6935263751260905</v>
          </cell>
          <cell r="AT53">
            <v>220</v>
          </cell>
          <cell r="AU53">
            <v>7682</v>
          </cell>
          <cell r="AV53">
            <v>7902</v>
          </cell>
          <cell r="AX53">
            <v>219918</v>
          </cell>
          <cell r="AY53">
            <v>7681681</v>
          </cell>
          <cell r="AZ53">
            <v>7901599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T54">
            <v>0</v>
          </cell>
          <cell r="AU54">
            <v>0</v>
          </cell>
          <cell r="AV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F55" t="str">
            <v>300B</v>
          </cell>
          <cell r="G55">
            <v>703254</v>
          </cell>
          <cell r="H55">
            <v>660964</v>
          </cell>
          <cell r="I55">
            <v>42290</v>
          </cell>
          <cell r="J55">
            <v>4.3919172944069809</v>
          </cell>
          <cell r="K55">
            <v>4.1278104675983576</v>
          </cell>
          <cell r="L55">
            <v>0.2641068268086228</v>
          </cell>
          <cell r="M55">
            <v>100811</v>
          </cell>
          <cell r="N55">
            <v>3.7076594165560559</v>
          </cell>
          <cell r="O55">
            <v>3.7077</v>
          </cell>
          <cell r="P55">
            <v>58521</v>
          </cell>
          <cell r="Q55">
            <v>93641</v>
          </cell>
          <cell r="R55">
            <v>95912</v>
          </cell>
          <cell r="S55">
            <v>2271</v>
          </cell>
          <cell r="T55">
            <v>5480</v>
          </cell>
          <cell r="U55">
            <v>4899</v>
          </cell>
          <cell r="V55">
            <v>-581</v>
          </cell>
          <cell r="W55">
            <v>703254</v>
          </cell>
          <cell r="X55">
            <v>660964</v>
          </cell>
          <cell r="Y55">
            <v>42290</v>
          </cell>
          <cell r="Z55">
            <v>6.0134745056551406E-2</v>
          </cell>
          <cell r="AA55">
            <v>0.14334934461801851</v>
          </cell>
          <cell r="AB55">
            <v>8.3214599561467109E-2</v>
          </cell>
          <cell r="AC55">
            <v>0.14167337404155142</v>
          </cell>
          <cell r="AD55">
            <v>0.14510926464981452</v>
          </cell>
          <cell r="AE55">
            <v>3.4358906082631036E-3</v>
          </cell>
          <cell r="AF55">
            <v>0.12958146133837786</v>
          </cell>
          <cell r="AG55">
            <v>0.11584298888626153</v>
          </cell>
          <cell r="AH55">
            <v>-1.3738472452116332E-2</v>
          </cell>
          <cell r="AI55">
            <v>1</v>
          </cell>
          <cell r="AJ55">
            <v>414</v>
          </cell>
          <cell r="AK55">
            <v>8040</v>
          </cell>
          <cell r="AL55">
            <v>8454</v>
          </cell>
          <cell r="AM55">
            <v>3.7077</v>
          </cell>
          <cell r="AN55">
            <v>100</v>
          </cell>
          <cell r="AO55">
            <v>93.98652549434486</v>
          </cell>
          <cell r="AP55">
            <v>6.0134745056551404</v>
          </cell>
          <cell r="AT55">
            <v>4899</v>
          </cell>
          <cell r="AU55">
            <v>95912</v>
          </cell>
          <cell r="AV55">
            <v>100811</v>
          </cell>
          <cell r="AX55">
            <v>4898851</v>
          </cell>
          <cell r="AY55">
            <v>95911560</v>
          </cell>
          <cell r="AZ55">
            <v>100810411</v>
          </cell>
        </row>
        <row r="56">
          <cell r="F56" t="str">
            <v>300BE</v>
          </cell>
          <cell r="G56">
            <v>533041</v>
          </cell>
          <cell r="H56">
            <v>533041</v>
          </cell>
          <cell r="I56">
            <v>0</v>
          </cell>
          <cell r="J56">
            <v>3.3289138583328235</v>
          </cell>
          <cell r="K56">
            <v>3.3289138583328235</v>
          </cell>
          <cell r="L56">
            <v>0</v>
          </cell>
          <cell r="M56">
            <v>75841</v>
          </cell>
          <cell r="N56">
            <v>2.7893047168565714</v>
          </cell>
          <cell r="O56">
            <v>2.7892999999999999</v>
          </cell>
          <cell r="P56">
            <v>75841</v>
          </cell>
          <cell r="Q56">
            <v>75894</v>
          </cell>
          <cell r="R56">
            <v>75841</v>
          </cell>
          <cell r="S56">
            <v>-53</v>
          </cell>
          <cell r="T56">
            <v>0</v>
          </cell>
          <cell r="U56">
            <v>0</v>
          </cell>
          <cell r="V56">
            <v>0</v>
          </cell>
          <cell r="W56">
            <v>533041</v>
          </cell>
          <cell r="X56">
            <v>533041</v>
          </cell>
          <cell r="Y56">
            <v>0</v>
          </cell>
          <cell r="Z56">
            <v>0</v>
          </cell>
          <cell r="AA56">
            <v>0.14227986214944066</v>
          </cell>
          <cell r="AB56">
            <v>0.14227986214944066</v>
          </cell>
          <cell r="AC56">
            <v>0.14237929164923524</v>
          </cell>
          <cell r="AD56">
            <v>0.14227986214944066</v>
          </cell>
          <cell r="AE56">
            <v>-9.9429499794578824E-5</v>
          </cell>
          <cell r="AF56">
            <v>0</v>
          </cell>
          <cell r="AG56">
            <v>0</v>
          </cell>
          <cell r="AH56">
            <v>0</v>
          </cell>
          <cell r="AI56">
            <v>2</v>
          </cell>
          <cell r="AJ56">
            <v>0</v>
          </cell>
          <cell r="AK56">
            <v>0</v>
          </cell>
          <cell r="AL56">
            <v>0</v>
          </cell>
          <cell r="AM56">
            <v>2.7892999999999999</v>
          </cell>
          <cell r="AN56">
            <v>100</v>
          </cell>
          <cell r="AO56">
            <v>100</v>
          </cell>
          <cell r="AP56">
            <v>0</v>
          </cell>
          <cell r="AT56">
            <v>0</v>
          </cell>
          <cell r="AU56">
            <v>75841</v>
          </cell>
          <cell r="AV56">
            <v>75841</v>
          </cell>
          <cell r="AX56">
            <v>0</v>
          </cell>
          <cell r="AY56">
            <v>75840668</v>
          </cell>
          <cell r="AZ56">
            <v>75840668</v>
          </cell>
        </row>
        <row r="57">
          <cell r="F57" t="str">
            <v>300C</v>
          </cell>
          <cell r="G57">
            <v>93271</v>
          </cell>
          <cell r="H57">
            <v>61475</v>
          </cell>
          <cell r="I57">
            <v>31796</v>
          </cell>
          <cell r="J57">
            <v>0.58249013580674047</v>
          </cell>
          <cell r="K57">
            <v>0.3839197724771834</v>
          </cell>
          <cell r="L57">
            <v>0.1985703633295571</v>
          </cell>
          <cell r="M57">
            <v>12025</v>
          </cell>
          <cell r="N57">
            <v>0.44225932174154181</v>
          </cell>
          <cell r="O57">
            <v>0.44230000000000003</v>
          </cell>
          <cell r="P57">
            <v>-19771</v>
          </cell>
          <cell r="Q57">
            <v>8803</v>
          </cell>
          <cell r="R57">
            <v>9444</v>
          </cell>
          <cell r="S57">
            <v>641</v>
          </cell>
          <cell r="T57">
            <v>4281</v>
          </cell>
          <cell r="U57">
            <v>2581</v>
          </cell>
          <cell r="V57">
            <v>-1700</v>
          </cell>
          <cell r="W57">
            <v>93271</v>
          </cell>
          <cell r="X57">
            <v>61475</v>
          </cell>
          <cell r="Y57">
            <v>31796</v>
          </cell>
          <cell r="Z57">
            <v>0.34089910047067146</v>
          </cell>
          <cell r="AA57">
            <v>0.1289253894565299</v>
          </cell>
          <cell r="AB57">
            <v>-0.21197371101414156</v>
          </cell>
          <cell r="AC57">
            <v>0.14319642130947541</v>
          </cell>
          <cell r="AD57">
            <v>0.15362342415616104</v>
          </cell>
          <cell r="AE57">
            <v>1.0427002846685629E-2</v>
          </cell>
          <cell r="AF57">
            <v>0.13463957730532142</v>
          </cell>
          <cell r="AG57">
            <v>8.1173732544974217E-2</v>
          </cell>
          <cell r="AH57">
            <v>-5.34658447603472E-2</v>
          </cell>
          <cell r="AI57">
            <v>1</v>
          </cell>
          <cell r="AJ57">
            <v>221</v>
          </cell>
          <cell r="AK57">
            <v>790</v>
          </cell>
          <cell r="AL57">
            <v>1011</v>
          </cell>
          <cell r="AM57">
            <v>0.44230000000000003</v>
          </cell>
          <cell r="AN57">
            <v>100</v>
          </cell>
          <cell r="AO57">
            <v>65.91008995293285</v>
          </cell>
          <cell r="AP57">
            <v>34.08991004706715</v>
          </cell>
          <cell r="AT57">
            <v>2581</v>
          </cell>
          <cell r="AU57">
            <v>9444</v>
          </cell>
          <cell r="AV57">
            <v>12025</v>
          </cell>
          <cell r="AX57">
            <v>2580721</v>
          </cell>
          <cell r="AY57">
            <v>9443910</v>
          </cell>
          <cell r="AZ57">
            <v>12024631</v>
          </cell>
        </row>
        <row r="58">
          <cell r="F58" t="str">
            <v>300CE</v>
          </cell>
          <cell r="G58">
            <v>713498</v>
          </cell>
          <cell r="H58">
            <v>713498</v>
          </cell>
          <cell r="I58">
            <v>0</v>
          </cell>
          <cell r="J58">
            <v>4.4558924737360783</v>
          </cell>
          <cell r="K58">
            <v>4.4558924737360783</v>
          </cell>
          <cell r="L58">
            <v>0</v>
          </cell>
          <cell r="M58">
            <v>110235</v>
          </cell>
          <cell r="N58">
            <v>4.0542583228423172</v>
          </cell>
          <cell r="O58">
            <v>4.0542999999999996</v>
          </cell>
          <cell r="P58">
            <v>110235</v>
          </cell>
          <cell r="Q58">
            <v>106456</v>
          </cell>
          <cell r="R58">
            <v>110235</v>
          </cell>
          <cell r="S58">
            <v>3779</v>
          </cell>
          <cell r="T58">
            <v>0</v>
          </cell>
          <cell r="U58">
            <v>0</v>
          </cell>
          <cell r="V58">
            <v>0</v>
          </cell>
          <cell r="W58">
            <v>713498</v>
          </cell>
          <cell r="X58">
            <v>713498</v>
          </cell>
          <cell r="Y58">
            <v>0</v>
          </cell>
          <cell r="Z58">
            <v>0</v>
          </cell>
          <cell r="AA58">
            <v>0.15449938191837959</v>
          </cell>
          <cell r="AB58">
            <v>0.15449938191837959</v>
          </cell>
          <cell r="AC58">
            <v>0.14920294100333847</v>
          </cell>
          <cell r="AD58">
            <v>0.15449938191837959</v>
          </cell>
          <cell r="AE58">
            <v>5.2964409150411118E-3</v>
          </cell>
          <cell r="AF58">
            <v>0</v>
          </cell>
          <cell r="AG58">
            <v>0</v>
          </cell>
          <cell r="AH58">
            <v>0</v>
          </cell>
          <cell r="AI58">
            <v>2</v>
          </cell>
          <cell r="AJ58">
            <v>0</v>
          </cell>
          <cell r="AK58">
            <v>0</v>
          </cell>
          <cell r="AL58">
            <v>0</v>
          </cell>
          <cell r="AM58">
            <v>4.0542999999999996</v>
          </cell>
          <cell r="AN58">
            <v>100</v>
          </cell>
          <cell r="AO58">
            <v>100</v>
          </cell>
          <cell r="AP58">
            <v>0</v>
          </cell>
          <cell r="AT58">
            <v>0</v>
          </cell>
          <cell r="AU58">
            <v>110235</v>
          </cell>
          <cell r="AV58">
            <v>110235</v>
          </cell>
          <cell r="AX58">
            <v>0</v>
          </cell>
          <cell r="AY58">
            <v>110234787</v>
          </cell>
          <cell r="AZ58">
            <v>110234787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1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T59">
            <v>0</v>
          </cell>
          <cell r="AU59">
            <v>0</v>
          </cell>
          <cell r="AV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2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T60">
            <v>0</v>
          </cell>
          <cell r="AU60">
            <v>0</v>
          </cell>
          <cell r="AV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1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T61">
            <v>0</v>
          </cell>
          <cell r="AU61">
            <v>0</v>
          </cell>
          <cell r="AV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2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T62">
            <v>0</v>
          </cell>
          <cell r="AU62">
            <v>0</v>
          </cell>
          <cell r="AV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1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F64" t="str">
            <v>450B</v>
          </cell>
          <cell r="G64">
            <v>1148627</v>
          </cell>
          <cell r="H64">
            <v>1105185</v>
          </cell>
          <cell r="I64">
            <v>43442</v>
          </cell>
          <cell r="J64">
            <v>7.1733325173021507</v>
          </cell>
          <cell r="K64">
            <v>6.9020312931304746</v>
          </cell>
          <cell r="L64">
            <v>0.27130122417167629</v>
          </cell>
          <cell r="M64">
            <v>155824</v>
          </cell>
          <cell r="N64">
            <v>5.7309452433308952</v>
          </cell>
          <cell r="O64">
            <v>5.7309000000000001</v>
          </cell>
          <cell r="P64">
            <v>112382</v>
          </cell>
          <cell r="Q64">
            <v>148146</v>
          </cell>
          <cell r="R64">
            <v>150461</v>
          </cell>
          <cell r="S64">
            <v>2315</v>
          </cell>
          <cell r="T64">
            <v>5475</v>
          </cell>
          <cell r="U64">
            <v>5363</v>
          </cell>
          <cell r="V64">
            <v>-112</v>
          </cell>
          <cell r="W64">
            <v>1148627</v>
          </cell>
          <cell r="X64">
            <v>1105185</v>
          </cell>
          <cell r="Y64">
            <v>43442</v>
          </cell>
          <cell r="Z64">
            <v>3.7820806928619999E-2</v>
          </cell>
          <cell r="AA64">
            <v>0.13566109798916445</v>
          </cell>
          <cell r="AB64">
            <v>9.7840291060544454E-2</v>
          </cell>
          <cell r="AC64">
            <v>0.13404633613376946</v>
          </cell>
          <cell r="AD64">
            <v>0.1361410080665228</v>
          </cell>
          <cell r="AE64">
            <v>2.0946719327533392E-3</v>
          </cell>
          <cell r="AF64">
            <v>0.12603010911099857</v>
          </cell>
          <cell r="AG64">
            <v>0.12345195893375074</v>
          </cell>
          <cell r="AH64">
            <v>-2.5781501772478288E-3</v>
          </cell>
          <cell r="AI64">
            <v>1</v>
          </cell>
          <cell r="AJ64">
            <v>452</v>
          </cell>
          <cell r="AK64">
            <v>12637</v>
          </cell>
          <cell r="AL64">
            <v>13089</v>
          </cell>
          <cell r="AM64">
            <v>5.7309000000000001</v>
          </cell>
          <cell r="AN64">
            <v>100</v>
          </cell>
          <cell r="AO64">
            <v>96.217919307138004</v>
          </cell>
          <cell r="AP64">
            <v>3.7820806928619994</v>
          </cell>
          <cell r="AT64">
            <v>5363</v>
          </cell>
          <cell r="AU64">
            <v>150461</v>
          </cell>
          <cell r="AV64">
            <v>155824</v>
          </cell>
          <cell r="AX64">
            <v>5363187</v>
          </cell>
          <cell r="AY64">
            <v>150461153</v>
          </cell>
          <cell r="AZ64">
            <v>155824340</v>
          </cell>
        </row>
        <row r="65">
          <cell r="F65" t="str">
            <v>450BE</v>
          </cell>
          <cell r="G65">
            <v>129700</v>
          </cell>
          <cell r="H65">
            <v>129700</v>
          </cell>
          <cell r="I65">
            <v>0</v>
          </cell>
          <cell r="J65">
            <v>0.80999421700350849</v>
          </cell>
          <cell r="K65">
            <v>0.80999421700350849</v>
          </cell>
          <cell r="L65">
            <v>0</v>
          </cell>
          <cell r="M65">
            <v>19502</v>
          </cell>
          <cell r="N65">
            <v>0.71725083514374621</v>
          </cell>
          <cell r="O65">
            <v>0.71730000000000005</v>
          </cell>
          <cell r="P65">
            <v>19502</v>
          </cell>
          <cell r="Q65">
            <v>17452</v>
          </cell>
          <cell r="R65">
            <v>19502</v>
          </cell>
          <cell r="S65">
            <v>2050</v>
          </cell>
          <cell r="T65">
            <v>0</v>
          </cell>
          <cell r="U65">
            <v>0</v>
          </cell>
          <cell r="V65">
            <v>0</v>
          </cell>
          <cell r="W65">
            <v>129700</v>
          </cell>
          <cell r="X65">
            <v>129700</v>
          </cell>
          <cell r="Y65">
            <v>0</v>
          </cell>
          <cell r="Z65">
            <v>0</v>
          </cell>
          <cell r="AA65">
            <v>0.15036237471087124</v>
          </cell>
          <cell r="AB65">
            <v>0.15036237471087124</v>
          </cell>
          <cell r="AC65">
            <v>0.13455666923670007</v>
          </cell>
          <cell r="AD65">
            <v>0.15036237471087124</v>
          </cell>
          <cell r="AE65">
            <v>1.5805705474171178E-2</v>
          </cell>
          <cell r="AF65">
            <v>0</v>
          </cell>
          <cell r="AG65">
            <v>0</v>
          </cell>
          <cell r="AH65">
            <v>0</v>
          </cell>
          <cell r="AI65">
            <v>2</v>
          </cell>
          <cell r="AJ65">
            <v>0</v>
          </cell>
          <cell r="AK65">
            <v>0</v>
          </cell>
          <cell r="AL65">
            <v>0</v>
          </cell>
          <cell r="AM65">
            <v>0.71730000000000005</v>
          </cell>
          <cell r="AN65">
            <v>100</v>
          </cell>
          <cell r="AO65">
            <v>100</v>
          </cell>
          <cell r="AP65">
            <v>0</v>
          </cell>
          <cell r="AT65">
            <v>0</v>
          </cell>
          <cell r="AU65">
            <v>19502</v>
          </cell>
          <cell r="AV65">
            <v>19502</v>
          </cell>
          <cell r="AX65">
            <v>0</v>
          </cell>
          <cell r="AY65">
            <v>19502352</v>
          </cell>
          <cell r="AZ65">
            <v>19502352</v>
          </cell>
        </row>
        <row r="66">
          <cell r="F66" t="str">
            <v>450C</v>
          </cell>
          <cell r="G66">
            <v>389451</v>
          </cell>
          <cell r="H66">
            <v>371614</v>
          </cell>
          <cell r="I66">
            <v>17837</v>
          </cell>
          <cell r="J66">
            <v>2.432174693957081</v>
          </cell>
          <cell r="K66">
            <v>2.3207801924251488</v>
          </cell>
          <cell r="L66">
            <v>0.11139450153193201</v>
          </cell>
          <cell r="M66">
            <v>56015</v>
          </cell>
          <cell r="N66">
            <v>2.0601377053931365</v>
          </cell>
          <cell r="O66">
            <v>2.0600999999999998</v>
          </cell>
          <cell r="P66">
            <v>38178</v>
          </cell>
          <cell r="Q66">
            <v>52339</v>
          </cell>
          <cell r="R66">
            <v>54382</v>
          </cell>
          <cell r="S66">
            <v>2043</v>
          </cell>
          <cell r="T66">
            <v>2372</v>
          </cell>
          <cell r="U66">
            <v>1633</v>
          </cell>
          <cell r="V66">
            <v>-739</v>
          </cell>
          <cell r="W66">
            <v>389451</v>
          </cell>
          <cell r="X66">
            <v>371614</v>
          </cell>
          <cell r="Y66">
            <v>17837</v>
          </cell>
          <cell r="Z66">
            <v>4.5800370264808668E-2</v>
          </cell>
          <cell r="AA66">
            <v>0.14383067446225584</v>
          </cell>
          <cell r="AB66">
            <v>9.8030304197447168E-2</v>
          </cell>
          <cell r="AC66">
            <v>0.14084237945825506</v>
          </cell>
          <cell r="AD66">
            <v>0.14634001948258138</v>
          </cell>
          <cell r="AE66">
            <v>5.4976400243263168E-3</v>
          </cell>
          <cell r="AF66">
            <v>0.1329820037001738</v>
          </cell>
          <cell r="AG66">
            <v>9.1551269832370913E-2</v>
          </cell>
          <cell r="AH66">
            <v>-4.1430733867802882E-2</v>
          </cell>
          <cell r="AI66">
            <v>1</v>
          </cell>
          <cell r="AJ66">
            <v>139</v>
          </cell>
          <cell r="AK66">
            <v>4558</v>
          </cell>
          <cell r="AL66">
            <v>4697</v>
          </cell>
          <cell r="AM66">
            <v>2.0600999999999998</v>
          </cell>
          <cell r="AN66">
            <v>100</v>
          </cell>
          <cell r="AO66">
            <v>95.419962973519134</v>
          </cell>
          <cell r="AP66">
            <v>4.5800370264808663</v>
          </cell>
          <cell r="AT66">
            <v>1633</v>
          </cell>
          <cell r="AU66">
            <v>54382</v>
          </cell>
          <cell r="AV66">
            <v>56015</v>
          </cell>
          <cell r="AX66">
            <v>1633278</v>
          </cell>
          <cell r="AY66">
            <v>54381534</v>
          </cell>
          <cell r="AZ66">
            <v>56014812</v>
          </cell>
        </row>
        <row r="67">
          <cell r="F67" t="str">
            <v>450CE</v>
          </cell>
          <cell r="G67">
            <v>38939</v>
          </cell>
          <cell r="H67">
            <v>38939</v>
          </cell>
          <cell r="I67">
            <v>0</v>
          </cell>
          <cell r="J67">
            <v>0.24317937406244886</v>
          </cell>
          <cell r="K67">
            <v>0.24317937406244886</v>
          </cell>
          <cell r="L67">
            <v>0</v>
          </cell>
          <cell r="M67">
            <v>6667</v>
          </cell>
          <cell r="N67">
            <v>0.24520107260298207</v>
          </cell>
          <cell r="O67">
            <v>0.2452</v>
          </cell>
          <cell r="P67">
            <v>6667</v>
          </cell>
          <cell r="Q67">
            <v>5538</v>
          </cell>
          <cell r="R67">
            <v>6667</v>
          </cell>
          <cell r="S67">
            <v>1129</v>
          </cell>
          <cell r="T67">
            <v>0</v>
          </cell>
          <cell r="U67">
            <v>0</v>
          </cell>
          <cell r="V67">
            <v>0</v>
          </cell>
          <cell r="W67">
            <v>38939</v>
          </cell>
          <cell r="X67">
            <v>38939</v>
          </cell>
          <cell r="Y67">
            <v>0</v>
          </cell>
          <cell r="Z67">
            <v>0</v>
          </cell>
          <cell r="AA67">
            <v>0.17121651814376332</v>
          </cell>
          <cell r="AB67">
            <v>0.17121651814376332</v>
          </cell>
          <cell r="AC67">
            <v>0.14222245049949922</v>
          </cell>
          <cell r="AD67">
            <v>0.17121651814376332</v>
          </cell>
          <cell r="AE67">
            <v>2.8994067644264099E-2</v>
          </cell>
          <cell r="AF67">
            <v>0</v>
          </cell>
          <cell r="AG67">
            <v>0</v>
          </cell>
          <cell r="AH67">
            <v>0</v>
          </cell>
          <cell r="AI67">
            <v>2</v>
          </cell>
          <cell r="AJ67">
            <v>0</v>
          </cell>
          <cell r="AK67">
            <v>0</v>
          </cell>
          <cell r="AL67">
            <v>0</v>
          </cell>
          <cell r="AM67">
            <v>0.2452</v>
          </cell>
          <cell r="AN67">
            <v>100</v>
          </cell>
          <cell r="AO67">
            <v>100</v>
          </cell>
          <cell r="AP67">
            <v>0</v>
          </cell>
          <cell r="AT67">
            <v>0</v>
          </cell>
          <cell r="AU67">
            <v>6667</v>
          </cell>
          <cell r="AV67">
            <v>6667</v>
          </cell>
          <cell r="AX67">
            <v>0</v>
          </cell>
          <cell r="AY67">
            <v>6666746</v>
          </cell>
          <cell r="AZ67">
            <v>6666746</v>
          </cell>
        </row>
        <row r="68">
          <cell r="F68" t="str">
            <v>600B</v>
          </cell>
          <cell r="G68">
            <v>694521</v>
          </cell>
          <cell r="H68">
            <v>641505</v>
          </cell>
          <cell r="I68">
            <v>53016</v>
          </cell>
          <cell r="J68">
            <v>4.3373785164802907</v>
          </cell>
          <cell r="K68">
            <v>4.006286354501432</v>
          </cell>
          <cell r="L68">
            <v>0.33109216197885899</v>
          </cell>
          <cell r="M68">
            <v>90961</v>
          </cell>
          <cell r="N68">
            <v>3.3453929451087223</v>
          </cell>
          <cell r="O68">
            <v>3.3454000000000002</v>
          </cell>
          <cell r="P68">
            <v>37945</v>
          </cell>
          <cell r="Q68">
            <v>83164</v>
          </cell>
          <cell r="R68">
            <v>84388</v>
          </cell>
          <cell r="S68">
            <v>1224</v>
          </cell>
          <cell r="T68">
            <v>6557</v>
          </cell>
          <cell r="U68">
            <v>6573</v>
          </cell>
          <cell r="V68">
            <v>16</v>
          </cell>
          <cell r="W68">
            <v>694521</v>
          </cell>
          <cell r="X68">
            <v>641505</v>
          </cell>
          <cell r="Y68">
            <v>53016</v>
          </cell>
          <cell r="Z68">
            <v>7.6334624870954229E-2</v>
          </cell>
          <cell r="AA68">
            <v>0.13096940193313089</v>
          </cell>
          <cell r="AB68">
            <v>5.4634777062176662E-2</v>
          </cell>
          <cell r="AC68">
            <v>0.12963889603354611</v>
          </cell>
          <cell r="AD68">
            <v>0.13154690922128431</v>
          </cell>
          <cell r="AE68">
            <v>1.9080131877382001E-3</v>
          </cell>
          <cell r="AF68">
            <v>0.1236796438810925</v>
          </cell>
          <cell r="AG68">
            <v>0.12398143956541421</v>
          </cell>
          <cell r="AH68">
            <v>3.0179568432171788E-4</v>
          </cell>
          <cell r="AI68">
            <v>1</v>
          </cell>
          <cell r="AJ68">
            <v>554</v>
          </cell>
          <cell r="AK68">
            <v>7095</v>
          </cell>
          <cell r="AL68">
            <v>7649</v>
          </cell>
          <cell r="AM68">
            <v>3.3454000000000002</v>
          </cell>
          <cell r="AN68">
            <v>100</v>
          </cell>
          <cell r="AO68">
            <v>92.366537512904571</v>
          </cell>
          <cell r="AP68">
            <v>7.6334624870954224</v>
          </cell>
          <cell r="AT68">
            <v>6573</v>
          </cell>
          <cell r="AU68">
            <v>84388</v>
          </cell>
          <cell r="AV68">
            <v>90961</v>
          </cell>
          <cell r="AX68">
            <v>6573040</v>
          </cell>
          <cell r="AY68">
            <v>84388446</v>
          </cell>
          <cell r="AZ68">
            <v>90961486</v>
          </cell>
        </row>
        <row r="69">
          <cell r="F69" t="str">
            <v>600BE</v>
          </cell>
          <cell r="G69">
            <v>452750</v>
          </cell>
          <cell r="H69">
            <v>452750</v>
          </cell>
          <cell r="I69">
            <v>0</v>
          </cell>
          <cell r="J69">
            <v>2.8274855955924325</v>
          </cell>
          <cell r="K69">
            <v>2.8274855955924325</v>
          </cell>
          <cell r="L69">
            <v>0</v>
          </cell>
          <cell r="M69">
            <v>61277</v>
          </cell>
          <cell r="N69">
            <v>2.2536652356221585</v>
          </cell>
          <cell r="O69">
            <v>2.2536999999999998</v>
          </cell>
          <cell r="P69">
            <v>61277</v>
          </cell>
          <cell r="Q69">
            <v>58875</v>
          </cell>
          <cell r="R69">
            <v>61277</v>
          </cell>
          <cell r="S69">
            <v>2402</v>
          </cell>
          <cell r="T69">
            <v>0</v>
          </cell>
          <cell r="U69">
            <v>0</v>
          </cell>
          <cell r="V69">
            <v>0</v>
          </cell>
          <cell r="W69">
            <v>452750</v>
          </cell>
          <cell r="X69">
            <v>452750</v>
          </cell>
          <cell r="Y69">
            <v>0</v>
          </cell>
          <cell r="Z69">
            <v>0</v>
          </cell>
          <cell r="AA69">
            <v>0.13534400883489783</v>
          </cell>
          <cell r="AB69">
            <v>0.13534400883489783</v>
          </cell>
          <cell r="AC69">
            <v>0.1300386526780784</v>
          </cell>
          <cell r="AD69">
            <v>0.13534400883489783</v>
          </cell>
          <cell r="AE69">
            <v>5.3053561568194296E-3</v>
          </cell>
          <cell r="AF69">
            <v>0</v>
          </cell>
          <cell r="AG69">
            <v>0</v>
          </cell>
          <cell r="AH69">
            <v>0</v>
          </cell>
          <cell r="AI69">
            <v>2</v>
          </cell>
          <cell r="AJ69">
            <v>0</v>
          </cell>
          <cell r="AK69">
            <v>0</v>
          </cell>
          <cell r="AL69">
            <v>0</v>
          </cell>
          <cell r="AM69">
            <v>2.2536999999999998</v>
          </cell>
          <cell r="AN69">
            <v>100</v>
          </cell>
          <cell r="AO69">
            <v>100</v>
          </cell>
          <cell r="AP69">
            <v>0</v>
          </cell>
          <cell r="AT69">
            <v>0</v>
          </cell>
          <cell r="AU69">
            <v>61277</v>
          </cell>
          <cell r="AV69">
            <v>61277</v>
          </cell>
          <cell r="AX69">
            <v>0</v>
          </cell>
          <cell r="AY69">
            <v>61276940</v>
          </cell>
          <cell r="AZ69">
            <v>61276940</v>
          </cell>
        </row>
        <row r="70">
          <cell r="F70" t="str">
            <v>600C</v>
          </cell>
          <cell r="G70">
            <v>190217</v>
          </cell>
          <cell r="H70">
            <v>180788</v>
          </cell>
          <cell r="I70">
            <v>9429</v>
          </cell>
          <cell r="J70">
            <v>1.1879311486180137</v>
          </cell>
          <cell r="K70">
            <v>1.1290457556178126</v>
          </cell>
          <cell r="L70">
            <v>5.888539300020109E-2</v>
          </cell>
          <cell r="M70">
            <v>26405</v>
          </cell>
          <cell r="N70">
            <v>0.9711315917326746</v>
          </cell>
          <cell r="O70">
            <v>0.97109999999999996</v>
          </cell>
          <cell r="P70">
            <v>16976</v>
          </cell>
          <cell r="Q70">
            <v>24647</v>
          </cell>
          <cell r="R70">
            <v>25535</v>
          </cell>
          <cell r="S70">
            <v>888</v>
          </cell>
          <cell r="T70">
            <v>1231</v>
          </cell>
          <cell r="U70">
            <v>870</v>
          </cell>
          <cell r="V70">
            <v>-361</v>
          </cell>
          <cell r="W70">
            <v>190217</v>
          </cell>
          <cell r="X70">
            <v>180788</v>
          </cell>
          <cell r="Y70">
            <v>9429</v>
          </cell>
          <cell r="Z70">
            <v>4.9569701971958341E-2</v>
          </cell>
          <cell r="AA70">
            <v>0.13881514270543643</v>
          </cell>
          <cell r="AB70">
            <v>8.9245440733478093E-2</v>
          </cell>
          <cell r="AC70">
            <v>0.13633095116932539</v>
          </cell>
          <cell r="AD70">
            <v>0.14124278160054871</v>
          </cell>
          <cell r="AE70">
            <v>4.911830431223313E-3</v>
          </cell>
          <cell r="AF70">
            <v>0.13055467175734436</v>
          </cell>
          <cell r="AG70">
            <v>9.2268533248488702E-2</v>
          </cell>
          <cell r="AH70">
            <v>-3.8286138508855663E-2</v>
          </cell>
          <cell r="AI70">
            <v>1</v>
          </cell>
          <cell r="AJ70">
            <v>74</v>
          </cell>
          <cell r="AK70">
            <v>2142</v>
          </cell>
          <cell r="AL70">
            <v>2216</v>
          </cell>
          <cell r="AM70">
            <v>0.97109999999999996</v>
          </cell>
          <cell r="AN70">
            <v>100</v>
          </cell>
          <cell r="AO70">
            <v>95.04302980280417</v>
          </cell>
          <cell r="AP70">
            <v>4.956970197195834</v>
          </cell>
          <cell r="AT70">
            <v>870</v>
          </cell>
          <cell r="AU70">
            <v>25535</v>
          </cell>
          <cell r="AV70">
            <v>26405</v>
          </cell>
          <cell r="AX70">
            <v>870198</v>
          </cell>
          <cell r="AY70">
            <v>25534774</v>
          </cell>
          <cell r="AZ70">
            <v>26404972</v>
          </cell>
        </row>
        <row r="71">
          <cell r="F71" t="str">
            <v>600CE</v>
          </cell>
          <cell r="G71">
            <v>55864</v>
          </cell>
          <cell r="H71">
            <v>55864</v>
          </cell>
          <cell r="I71">
            <v>0</v>
          </cell>
          <cell r="J71">
            <v>0.34887831101529682</v>
          </cell>
          <cell r="K71">
            <v>0.34887831101529682</v>
          </cell>
          <cell r="L71">
            <v>0</v>
          </cell>
          <cell r="M71">
            <v>8317</v>
          </cell>
          <cell r="N71">
            <v>0.30588530386065721</v>
          </cell>
          <cell r="O71">
            <v>0.30590000000000001</v>
          </cell>
          <cell r="P71">
            <v>8317</v>
          </cell>
          <cell r="Q71">
            <v>7661</v>
          </cell>
          <cell r="R71">
            <v>8317</v>
          </cell>
          <cell r="S71">
            <v>656</v>
          </cell>
          <cell r="T71">
            <v>0</v>
          </cell>
          <cell r="U71">
            <v>0</v>
          </cell>
          <cell r="V71">
            <v>0</v>
          </cell>
          <cell r="W71">
            <v>55864</v>
          </cell>
          <cell r="X71">
            <v>55864</v>
          </cell>
          <cell r="Y71">
            <v>0</v>
          </cell>
          <cell r="Z71">
            <v>0</v>
          </cell>
          <cell r="AA71">
            <v>0.14887942145209795</v>
          </cell>
          <cell r="AB71">
            <v>0.14887942145209795</v>
          </cell>
          <cell r="AC71">
            <v>0.13713661749964198</v>
          </cell>
          <cell r="AD71">
            <v>0.14887942145209795</v>
          </cell>
          <cell r="AE71">
            <v>1.1742803952455971E-2</v>
          </cell>
          <cell r="AF71">
            <v>0</v>
          </cell>
          <cell r="AG71">
            <v>0</v>
          </cell>
          <cell r="AH71">
            <v>0</v>
          </cell>
          <cell r="AI71">
            <v>2</v>
          </cell>
          <cell r="AJ71">
            <v>0</v>
          </cell>
          <cell r="AK71">
            <v>0</v>
          </cell>
          <cell r="AL71">
            <v>0</v>
          </cell>
          <cell r="AM71">
            <v>0.30590000000000001</v>
          </cell>
          <cell r="AN71">
            <v>100</v>
          </cell>
          <cell r="AO71">
            <v>100</v>
          </cell>
          <cell r="AP71">
            <v>0</v>
          </cell>
          <cell r="AT71">
            <v>0</v>
          </cell>
          <cell r="AU71">
            <v>8317</v>
          </cell>
          <cell r="AV71">
            <v>8317</v>
          </cell>
          <cell r="AX71">
            <v>0</v>
          </cell>
          <cell r="AY71">
            <v>8317295</v>
          </cell>
          <cell r="AZ71">
            <v>8317295</v>
          </cell>
        </row>
        <row r="72">
          <cell r="F72" t="str">
            <v>700B</v>
          </cell>
          <cell r="G72">
            <v>6768</v>
          </cell>
          <cell r="H72">
            <v>6578</v>
          </cell>
          <cell r="I72">
            <v>190</v>
          </cell>
          <cell r="J72">
            <v>4.2267084507939444E-2</v>
          </cell>
          <cell r="K72">
            <v>4.1080508553963599E-2</v>
          </cell>
          <cell r="L72">
            <v>1.1865759539758413E-3</v>
          </cell>
          <cell r="M72">
            <v>827</v>
          </cell>
          <cell r="N72">
            <v>3.0415672272786284E-2</v>
          </cell>
          <cell r="O72">
            <v>3.04E-2</v>
          </cell>
          <cell r="P72">
            <v>637</v>
          </cell>
          <cell r="Q72">
            <v>827</v>
          </cell>
          <cell r="R72">
            <v>807</v>
          </cell>
          <cell r="S72">
            <v>-20</v>
          </cell>
          <cell r="T72">
            <v>22</v>
          </cell>
          <cell r="U72">
            <v>20</v>
          </cell>
          <cell r="V72">
            <v>-2</v>
          </cell>
          <cell r="W72">
            <v>6768</v>
          </cell>
          <cell r="X72">
            <v>6578</v>
          </cell>
          <cell r="Y72">
            <v>190</v>
          </cell>
          <cell r="Z72">
            <v>2.8073286052009455E-2</v>
          </cell>
          <cell r="AA72">
            <v>0.12219267139479906</v>
          </cell>
          <cell r="AB72">
            <v>9.4119385342789602E-2</v>
          </cell>
          <cell r="AC72">
            <v>0.12572210398297354</v>
          </cell>
          <cell r="AD72">
            <v>0.12268166615992702</v>
          </cell>
          <cell r="AE72">
            <v>-3.0404378230465129E-3</v>
          </cell>
          <cell r="AF72">
            <v>0.11578947368421053</v>
          </cell>
          <cell r="AG72">
            <v>0.10526315789473684</v>
          </cell>
          <cell r="AH72">
            <v>-1.0526315789473689E-2</v>
          </cell>
          <cell r="AI72">
            <v>1</v>
          </cell>
          <cell r="AJ72">
            <v>2</v>
          </cell>
          <cell r="AK72">
            <v>68</v>
          </cell>
          <cell r="AL72">
            <v>70</v>
          </cell>
          <cell r="AM72">
            <v>3.04E-2</v>
          </cell>
          <cell r="AN72">
            <v>100</v>
          </cell>
          <cell r="AO72">
            <v>97.192671394799049</v>
          </cell>
          <cell r="AP72">
            <v>2.8073286052009458</v>
          </cell>
          <cell r="AT72">
            <v>20</v>
          </cell>
          <cell r="AU72">
            <v>807</v>
          </cell>
          <cell r="AV72">
            <v>827</v>
          </cell>
          <cell r="AX72">
            <v>20405</v>
          </cell>
          <cell r="AY72">
            <v>806579</v>
          </cell>
          <cell r="AZ72">
            <v>826984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1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T73">
            <v>0</v>
          </cell>
          <cell r="AU73">
            <v>0</v>
          </cell>
          <cell r="AV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2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T74">
            <v>0</v>
          </cell>
          <cell r="AU74">
            <v>0</v>
          </cell>
          <cell r="AV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1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T75">
            <v>0</v>
          </cell>
          <cell r="AU75">
            <v>0</v>
          </cell>
          <cell r="AV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T76">
            <v>0</v>
          </cell>
          <cell r="AU76">
            <v>0</v>
          </cell>
          <cell r="AV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2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T77">
            <v>0</v>
          </cell>
          <cell r="AU77">
            <v>0</v>
          </cell>
          <cell r="AV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1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T78">
            <v>0</v>
          </cell>
          <cell r="AU78">
            <v>0</v>
          </cell>
          <cell r="AV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F79" t="str">
            <v>130B</v>
          </cell>
          <cell r="G79">
            <v>466470</v>
          </cell>
          <cell r="H79">
            <v>72128</v>
          </cell>
          <cell r="I79">
            <v>394342</v>
          </cell>
          <cell r="J79">
            <v>2.9131688697426878</v>
          </cell>
          <cell r="K79">
            <v>0.45044921267562887</v>
          </cell>
          <cell r="L79">
            <v>2.4627196570670589</v>
          </cell>
          <cell r="M79">
            <v>80085</v>
          </cell>
          <cell r="N79">
            <v>2.9453919153157071</v>
          </cell>
          <cell r="O79">
            <v>2.9453999999999998</v>
          </cell>
          <cell r="P79">
            <v>-314257</v>
          </cell>
          <cell r="Q79">
            <v>12916</v>
          </cell>
          <cell r="R79">
            <v>13061</v>
          </cell>
          <cell r="S79">
            <v>145</v>
          </cell>
          <cell r="T79">
            <v>57935</v>
          </cell>
          <cell r="U79">
            <v>67024</v>
          </cell>
          <cell r="V79">
            <v>9089</v>
          </cell>
          <cell r="W79">
            <v>466470</v>
          </cell>
          <cell r="X79">
            <v>72128</v>
          </cell>
          <cell r="Y79">
            <v>394342</v>
          </cell>
          <cell r="Z79">
            <v>0.8453748365382554</v>
          </cell>
          <cell r="AA79">
            <v>0.17168306643514053</v>
          </cell>
          <cell r="AB79">
            <v>-0.67369177010311487</v>
          </cell>
          <cell r="AC79">
            <v>0.17907054125998226</v>
          </cell>
          <cell r="AD79">
            <v>0.18108085625554571</v>
          </cell>
          <cell r="AE79">
            <v>2.0103149955634503E-3</v>
          </cell>
          <cell r="AF79">
            <v>0.14691562146563136</v>
          </cell>
          <cell r="AG79">
            <v>0.16996414279990466</v>
          </cell>
          <cell r="AH79">
            <v>2.3048521334273292E-2</v>
          </cell>
          <cell r="AI79">
            <v>1</v>
          </cell>
          <cell r="AJ79">
            <v>5595</v>
          </cell>
          <cell r="AK79">
            <v>1089</v>
          </cell>
          <cell r="AL79">
            <v>6684</v>
          </cell>
          <cell r="AM79">
            <v>2.9453999999999998</v>
          </cell>
          <cell r="AN79">
            <v>100</v>
          </cell>
          <cell r="AO79">
            <v>15.462516346174459</v>
          </cell>
          <cell r="AP79">
            <v>84.537483653825547</v>
          </cell>
          <cell r="AT79">
            <v>67024</v>
          </cell>
          <cell r="AU79">
            <v>13061</v>
          </cell>
          <cell r="AV79">
            <v>80085</v>
          </cell>
          <cell r="AX79">
            <v>67024491</v>
          </cell>
          <cell r="AY79">
            <v>13061261</v>
          </cell>
          <cell r="AZ79">
            <v>80085752</v>
          </cell>
        </row>
        <row r="80">
          <cell r="F80" t="str">
            <v>78B</v>
          </cell>
          <cell r="G80">
            <v>10765</v>
          </cell>
          <cell r="H80">
            <v>10288</v>
          </cell>
          <cell r="I80">
            <v>477</v>
          </cell>
          <cell r="J80">
            <v>6.7228895497631225E-2</v>
          </cell>
          <cell r="K80">
            <v>6.4249965339491871E-2</v>
          </cell>
          <cell r="L80">
            <v>2.9789301581393491E-3</v>
          </cell>
          <cell r="M80">
            <v>2519</v>
          </cell>
          <cell r="N80">
            <v>9.26445930533841E-2</v>
          </cell>
          <cell r="O80">
            <v>9.2600000000000002E-2</v>
          </cell>
          <cell r="P80">
            <v>2042</v>
          </cell>
          <cell r="Q80">
            <v>1799</v>
          </cell>
          <cell r="R80">
            <v>2430</v>
          </cell>
          <cell r="S80">
            <v>631</v>
          </cell>
          <cell r="T80">
            <v>79</v>
          </cell>
          <cell r="U80">
            <v>89</v>
          </cell>
          <cell r="V80">
            <v>10</v>
          </cell>
          <cell r="W80">
            <v>10765</v>
          </cell>
          <cell r="X80">
            <v>10288</v>
          </cell>
          <cell r="Y80">
            <v>477</v>
          </cell>
          <cell r="Z80">
            <v>4.4310264746864843E-2</v>
          </cell>
          <cell r="AA80">
            <v>0.23399907106363213</v>
          </cell>
          <cell r="AB80">
            <v>0.18968880631676729</v>
          </cell>
          <cell r="AC80">
            <v>0.17486391912908242</v>
          </cell>
          <cell r="AD80">
            <v>0.23619751166407466</v>
          </cell>
          <cell r="AE80">
            <v>6.1333592534992237E-2</v>
          </cell>
          <cell r="AF80">
            <v>0.16561844863731656</v>
          </cell>
          <cell r="AG80">
            <v>0.18658280922431866</v>
          </cell>
          <cell r="AH80">
            <v>2.0964360587002101E-2</v>
          </cell>
          <cell r="AI80">
            <v>1</v>
          </cell>
          <cell r="AJ80">
            <v>7</v>
          </cell>
          <cell r="AK80">
            <v>201</v>
          </cell>
          <cell r="AL80">
            <v>208</v>
          </cell>
          <cell r="AM80">
            <v>9.2600000000000002E-2</v>
          </cell>
          <cell r="AN80">
            <v>100</v>
          </cell>
          <cell r="AO80">
            <v>95.56897352531351</v>
          </cell>
          <cell r="AP80">
            <v>4.431026474686484</v>
          </cell>
          <cell r="AT80">
            <v>89</v>
          </cell>
          <cell r="AU80">
            <v>2430</v>
          </cell>
          <cell r="AV80">
            <v>2519</v>
          </cell>
          <cell r="AX80">
            <v>89284</v>
          </cell>
          <cell r="AY80">
            <v>2430307</v>
          </cell>
          <cell r="AZ80">
            <v>2519591</v>
          </cell>
        </row>
        <row r="81">
          <cell r="F81" t="str">
            <v>50B</v>
          </cell>
          <cell r="G81">
            <v>6834</v>
          </cell>
          <cell r="H81">
            <v>2934</v>
          </cell>
          <cell r="I81">
            <v>3900</v>
          </cell>
          <cell r="J81">
            <v>4.2679263523531047E-2</v>
          </cell>
          <cell r="K81">
            <v>1.832323078402694E-2</v>
          </cell>
          <cell r="L81">
            <v>2.435603273950411E-2</v>
          </cell>
          <cell r="M81">
            <v>1581</v>
          </cell>
          <cell r="N81">
            <v>5.8146527041445122E-2</v>
          </cell>
          <cell r="O81">
            <v>5.8099999999999999E-2</v>
          </cell>
          <cell r="P81">
            <v>-2319</v>
          </cell>
          <cell r="Q81">
            <v>732</v>
          </cell>
          <cell r="R81">
            <v>977</v>
          </cell>
          <cell r="S81">
            <v>245</v>
          </cell>
          <cell r="T81">
            <v>681</v>
          </cell>
          <cell r="U81">
            <v>604</v>
          </cell>
          <cell r="V81">
            <v>-77</v>
          </cell>
          <cell r="W81">
            <v>6834</v>
          </cell>
          <cell r="X81">
            <v>2934</v>
          </cell>
          <cell r="Y81">
            <v>3900</v>
          </cell>
          <cell r="Z81">
            <v>0.57067603160667257</v>
          </cell>
          <cell r="AA81">
            <v>0.23134328358208955</v>
          </cell>
          <cell r="AB81">
            <v>-0.33933274802458302</v>
          </cell>
          <cell r="AC81">
            <v>0.24948875255623723</v>
          </cell>
          <cell r="AD81">
            <v>0.33299250170415817</v>
          </cell>
          <cell r="AE81">
            <v>8.3503749147920941E-2</v>
          </cell>
          <cell r="AF81">
            <v>0.17461538461538462</v>
          </cell>
          <cell r="AG81">
            <v>0.15487179487179487</v>
          </cell>
          <cell r="AH81">
            <v>-1.9743589743589751E-2</v>
          </cell>
          <cell r="AI81">
            <v>1</v>
          </cell>
          <cell r="AJ81">
            <v>51</v>
          </cell>
          <cell r="AK81">
            <v>81</v>
          </cell>
          <cell r="AL81">
            <v>132</v>
          </cell>
          <cell r="AM81">
            <v>5.8099999999999999E-2</v>
          </cell>
          <cell r="AN81">
            <v>100</v>
          </cell>
          <cell r="AO81">
            <v>42.932396839332746</v>
          </cell>
          <cell r="AP81">
            <v>57.067603160667254</v>
          </cell>
          <cell r="AT81">
            <v>604</v>
          </cell>
          <cell r="AU81">
            <v>977</v>
          </cell>
          <cell r="AV81">
            <v>1581</v>
          </cell>
          <cell r="AX81">
            <v>603789</v>
          </cell>
          <cell r="AY81">
            <v>976693</v>
          </cell>
          <cell r="AZ81">
            <v>1580482</v>
          </cell>
        </row>
        <row r="82">
          <cell r="F82" t="str">
            <v>180C</v>
          </cell>
          <cell r="G82">
            <v>23647</v>
          </cell>
          <cell r="H82">
            <v>22711</v>
          </cell>
          <cell r="I82">
            <v>936</v>
          </cell>
          <cell r="J82">
            <v>0.14767874517719326</v>
          </cell>
          <cell r="K82">
            <v>0.14183329731971228</v>
          </cell>
          <cell r="L82">
            <v>5.8454478574809865E-3</v>
          </cell>
          <cell r="M82">
            <v>4084</v>
          </cell>
          <cell r="N82">
            <v>0.15020266694323964</v>
          </cell>
          <cell r="O82">
            <v>0.1502</v>
          </cell>
          <cell r="P82">
            <v>3148</v>
          </cell>
          <cell r="Q82">
            <v>3648</v>
          </cell>
          <cell r="R82">
            <v>3998</v>
          </cell>
          <cell r="S82">
            <v>350</v>
          </cell>
          <cell r="T82">
            <v>134</v>
          </cell>
          <cell r="U82">
            <v>86</v>
          </cell>
          <cell r="V82">
            <v>-48</v>
          </cell>
          <cell r="W82">
            <v>23647</v>
          </cell>
          <cell r="X82">
            <v>22711</v>
          </cell>
          <cell r="Y82">
            <v>936</v>
          </cell>
          <cell r="Z82">
            <v>3.9582188015393073E-2</v>
          </cell>
          <cell r="AA82">
            <v>0.17270689728083902</v>
          </cell>
          <cell r="AB82">
            <v>0.13312470926544595</v>
          </cell>
          <cell r="AC82">
            <v>0.1606270089383999</v>
          </cell>
          <cell r="AD82">
            <v>0.17603804323895911</v>
          </cell>
          <cell r="AE82">
            <v>1.5411034300559207E-2</v>
          </cell>
          <cell r="AF82">
            <v>0.14316239316239315</v>
          </cell>
          <cell r="AG82">
            <v>9.1880341880341887E-2</v>
          </cell>
          <cell r="AH82">
            <v>-5.1282051282051266E-2</v>
          </cell>
          <cell r="AI82">
            <v>1</v>
          </cell>
          <cell r="AJ82">
            <v>7</v>
          </cell>
          <cell r="AK82">
            <v>333</v>
          </cell>
          <cell r="AL82">
            <v>340</v>
          </cell>
          <cell r="AM82">
            <v>0.1502</v>
          </cell>
          <cell r="AN82">
            <v>100</v>
          </cell>
          <cell r="AO82">
            <v>96.041781198460697</v>
          </cell>
          <cell r="AP82">
            <v>3.9582188015393074</v>
          </cell>
          <cell r="AT82">
            <v>86</v>
          </cell>
          <cell r="AU82">
            <v>3998</v>
          </cell>
          <cell r="AV82">
            <v>4084</v>
          </cell>
          <cell r="AX82">
            <v>86175</v>
          </cell>
          <cell r="AY82">
            <v>3998432</v>
          </cell>
          <cell r="AZ82">
            <v>4084607</v>
          </cell>
        </row>
        <row r="83">
          <cell r="F83" t="str">
            <v>35B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T83">
            <v>0</v>
          </cell>
          <cell r="AU83">
            <v>0</v>
          </cell>
          <cell r="AV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F84" t="str">
            <v>30B</v>
          </cell>
          <cell r="G84">
            <v>4225</v>
          </cell>
          <cell r="H84">
            <v>2622</v>
          </cell>
          <cell r="I84">
            <v>1603</v>
          </cell>
          <cell r="J84">
            <v>2.6385702134462789E-2</v>
          </cell>
          <cell r="K84">
            <v>1.6374748164866611E-2</v>
          </cell>
          <cell r="L84">
            <v>1.0010953969596177E-2</v>
          </cell>
          <cell r="M84">
            <v>1698</v>
          </cell>
          <cell r="N84">
            <v>6.2449590712443909E-2</v>
          </cell>
          <cell r="O84">
            <v>6.2399999999999997E-2</v>
          </cell>
          <cell r="P84">
            <v>95</v>
          </cell>
          <cell r="Q84">
            <v>977</v>
          </cell>
          <cell r="R84">
            <v>1366</v>
          </cell>
          <cell r="S84">
            <v>389</v>
          </cell>
          <cell r="T84">
            <v>400</v>
          </cell>
          <cell r="U84">
            <v>332</v>
          </cell>
          <cell r="V84">
            <v>-68</v>
          </cell>
          <cell r="W84">
            <v>4225</v>
          </cell>
          <cell r="X84">
            <v>2622</v>
          </cell>
          <cell r="Y84">
            <v>1603</v>
          </cell>
          <cell r="Z84">
            <v>0.37940828402366866</v>
          </cell>
          <cell r="AA84">
            <v>0.40189349112426037</v>
          </cell>
          <cell r="AB84">
            <v>2.2485207100591709E-2</v>
          </cell>
          <cell r="AC84">
            <v>0.37261632341723877</v>
          </cell>
          <cell r="AD84">
            <v>0.520976353928299</v>
          </cell>
          <cell r="AE84">
            <v>0.14836003051106023</v>
          </cell>
          <cell r="AF84">
            <v>0.24953212726138491</v>
          </cell>
          <cell r="AG84">
            <v>0.20711166562694946</v>
          </cell>
          <cell r="AH84">
            <v>-4.2420461634435441E-2</v>
          </cell>
          <cell r="AI84">
            <v>1</v>
          </cell>
          <cell r="AJ84">
            <v>28</v>
          </cell>
          <cell r="AK84">
            <v>112</v>
          </cell>
          <cell r="AL84">
            <v>140</v>
          </cell>
          <cell r="AM84">
            <v>6.2399999999999997E-2</v>
          </cell>
          <cell r="AN84">
            <v>100</v>
          </cell>
          <cell r="AO84">
            <v>62.059171597633139</v>
          </cell>
          <cell r="AP84">
            <v>37.940828402366861</v>
          </cell>
          <cell r="AT84">
            <v>332</v>
          </cell>
          <cell r="AU84">
            <v>1366</v>
          </cell>
          <cell r="AV84">
            <v>1698</v>
          </cell>
          <cell r="AX84">
            <v>331763</v>
          </cell>
          <cell r="AY84">
            <v>1365626</v>
          </cell>
          <cell r="AZ84">
            <v>1697389</v>
          </cell>
        </row>
        <row r="85">
          <cell r="F85" t="str">
            <v>150DE</v>
          </cell>
          <cell r="G85">
            <v>9950</v>
          </cell>
          <cell r="H85">
            <v>9950</v>
          </cell>
          <cell r="I85">
            <v>0</v>
          </cell>
          <cell r="J85">
            <v>6.213910916873485E-2</v>
          </cell>
          <cell r="K85">
            <v>6.213910916873485E-2</v>
          </cell>
          <cell r="L85">
            <v>0</v>
          </cell>
          <cell r="M85">
            <v>2684</v>
          </cell>
          <cell r="N85">
            <v>9.8713016179151625E-2</v>
          </cell>
          <cell r="O85">
            <v>9.8699999999999996E-2</v>
          </cell>
          <cell r="P85">
            <v>2684</v>
          </cell>
          <cell r="Q85">
            <v>1733</v>
          </cell>
          <cell r="R85">
            <v>2684</v>
          </cell>
          <cell r="S85">
            <v>951</v>
          </cell>
          <cell r="T85">
            <v>0</v>
          </cell>
          <cell r="U85">
            <v>0</v>
          </cell>
          <cell r="V85">
            <v>0</v>
          </cell>
          <cell r="W85">
            <v>9950</v>
          </cell>
          <cell r="X85">
            <v>9950</v>
          </cell>
          <cell r="Y85">
            <v>0</v>
          </cell>
          <cell r="Z85">
            <v>0</v>
          </cell>
          <cell r="AA85">
            <v>0.26974874371859298</v>
          </cell>
          <cell r="AB85">
            <v>0.26974874371859298</v>
          </cell>
          <cell r="AC85">
            <v>0.17417085427135678</v>
          </cell>
          <cell r="AD85">
            <v>0.26974874371859298</v>
          </cell>
          <cell r="AE85">
            <v>9.5577889447236192E-2</v>
          </cell>
          <cell r="AF85">
            <v>0</v>
          </cell>
          <cell r="AG85">
            <v>0</v>
          </cell>
          <cell r="AH85">
            <v>0</v>
          </cell>
          <cell r="AI85">
            <v>2</v>
          </cell>
          <cell r="AJ85">
            <v>0</v>
          </cell>
          <cell r="AK85">
            <v>0</v>
          </cell>
          <cell r="AL85">
            <v>0</v>
          </cell>
          <cell r="AM85">
            <v>9.8699999999999996E-2</v>
          </cell>
          <cell r="AN85">
            <v>100</v>
          </cell>
          <cell r="AO85">
            <v>100</v>
          </cell>
          <cell r="AP85">
            <v>0</v>
          </cell>
          <cell r="AT85">
            <v>0</v>
          </cell>
          <cell r="AU85">
            <v>2684</v>
          </cell>
          <cell r="AV85">
            <v>2684</v>
          </cell>
          <cell r="AX85">
            <v>0</v>
          </cell>
          <cell r="AY85">
            <v>2684085</v>
          </cell>
          <cell r="AZ85">
            <v>2684085</v>
          </cell>
        </row>
        <row r="93">
          <cell r="F93" t="str">
            <v>151-1500 (A)L</v>
          </cell>
          <cell r="G93">
            <v>4002202</v>
          </cell>
          <cell r="H93">
            <v>3778274</v>
          </cell>
          <cell r="I93">
            <v>223928</v>
          </cell>
          <cell r="J93">
            <v>24.994298190284315</v>
          </cell>
          <cell r="K93">
            <v>23.595837241747994</v>
          </cell>
          <cell r="L93">
            <v>1.3984609485363273</v>
          </cell>
          <cell r="M93">
            <v>565629</v>
          </cell>
          <cell r="N93">
            <v>20.802885480028817</v>
          </cell>
          <cell r="O93">
            <v>20.802900000000005</v>
          </cell>
          <cell r="P93">
            <v>341701</v>
          </cell>
          <cell r="Q93">
            <v>525989</v>
          </cell>
          <cell r="R93">
            <v>540438</v>
          </cell>
          <cell r="S93">
            <v>14449</v>
          </cell>
          <cell r="T93">
            <v>28958</v>
          </cell>
          <cell r="U93">
            <v>25191</v>
          </cell>
          <cell r="V93">
            <v>-3767</v>
          </cell>
          <cell r="W93">
            <v>4002202</v>
          </cell>
          <cell r="X93">
            <v>3778274</v>
          </cell>
          <cell r="Y93">
            <v>223928</v>
          </cell>
          <cell r="Z93">
            <v>0.78987968819105403</v>
          </cell>
          <cell r="AA93">
            <v>1.5955903662670707</v>
          </cell>
          <cell r="AB93">
            <v>0.80571067807601637</v>
          </cell>
          <cell r="AC93">
            <v>1.5753211168959036</v>
          </cell>
          <cell r="AD93">
            <v>1.6365560201230696</v>
          </cell>
          <cell r="AE93">
            <v>6.1234903227165918E-2</v>
          </cell>
          <cell r="AF93">
            <v>1.4508462453733557</v>
          </cell>
          <cell r="AG93">
            <v>1.1941397880142754</v>
          </cell>
          <cell r="AH93">
            <v>-0.25670645735908038</v>
          </cell>
          <cell r="AI93">
            <v>20</v>
          </cell>
          <cell r="AJ93">
            <v>2129</v>
          </cell>
          <cell r="AK93">
            <v>45322</v>
          </cell>
          <cell r="AL93">
            <v>47451</v>
          </cell>
          <cell r="AM93">
            <v>20.802900000000005</v>
          </cell>
          <cell r="AN93">
            <v>1100</v>
          </cell>
          <cell r="AO93">
            <v>1021.0120311808945</v>
          </cell>
          <cell r="AP93">
            <v>78.987968819105419</v>
          </cell>
          <cell r="AT93">
            <v>25191</v>
          </cell>
          <cell r="AU93">
            <v>540438</v>
          </cell>
          <cell r="AV93">
            <v>565629</v>
          </cell>
          <cell r="AX93">
            <v>25190727</v>
          </cell>
          <cell r="AY93">
            <v>540437751</v>
          </cell>
          <cell r="AZ93">
            <v>565628478</v>
          </cell>
        </row>
        <row r="94">
          <cell r="F94" t="str">
            <v>151-1500 (A)E</v>
          </cell>
          <cell r="G94">
            <v>1943331</v>
          </cell>
          <cell r="H94">
            <v>1943331</v>
          </cell>
          <cell r="I94">
            <v>0</v>
          </cell>
          <cell r="J94">
            <v>12.136367553767501</v>
          </cell>
          <cell r="K94">
            <v>12.136367553767501</v>
          </cell>
          <cell r="L94">
            <v>0</v>
          </cell>
          <cell r="M94">
            <v>285031</v>
          </cell>
          <cell r="N94">
            <v>10.482961890670554</v>
          </cell>
          <cell r="O94">
            <v>10.483099999999999</v>
          </cell>
          <cell r="P94">
            <v>285031</v>
          </cell>
          <cell r="Q94">
            <v>274849</v>
          </cell>
          <cell r="R94">
            <v>285031</v>
          </cell>
          <cell r="S94">
            <v>10182</v>
          </cell>
          <cell r="T94">
            <v>0</v>
          </cell>
          <cell r="U94">
            <v>0</v>
          </cell>
          <cell r="V94">
            <v>0</v>
          </cell>
          <cell r="W94">
            <v>1943331</v>
          </cell>
          <cell r="X94">
            <v>1943331</v>
          </cell>
          <cell r="Y94">
            <v>0</v>
          </cell>
          <cell r="Z94">
            <v>0</v>
          </cell>
          <cell r="AA94">
            <v>1.2405542042178892</v>
          </cell>
          <cell r="AB94">
            <v>1.2405542042178892</v>
          </cell>
          <cell r="AC94">
            <v>1.1457775486803721</v>
          </cell>
          <cell r="AD94">
            <v>1.2405542042178892</v>
          </cell>
          <cell r="AE94">
            <v>9.4776655537517129E-2</v>
          </cell>
          <cell r="AF94">
            <v>0</v>
          </cell>
          <cell r="AG94">
            <v>0</v>
          </cell>
          <cell r="AH94">
            <v>0</v>
          </cell>
          <cell r="AI94">
            <v>26</v>
          </cell>
          <cell r="AJ94">
            <v>0</v>
          </cell>
          <cell r="AK94">
            <v>0</v>
          </cell>
          <cell r="AL94">
            <v>0</v>
          </cell>
          <cell r="AM94">
            <v>10.483099999999999</v>
          </cell>
          <cell r="AN94">
            <v>800</v>
          </cell>
          <cell r="AO94">
            <v>800</v>
          </cell>
          <cell r="AP94">
            <v>0</v>
          </cell>
          <cell r="AT94">
            <v>0</v>
          </cell>
          <cell r="AU94">
            <v>285031</v>
          </cell>
          <cell r="AV94">
            <v>285031</v>
          </cell>
          <cell r="AX94">
            <v>0</v>
          </cell>
          <cell r="AY94">
            <v>285030647</v>
          </cell>
          <cell r="AZ94">
            <v>285030647</v>
          </cell>
        </row>
        <row r="95">
          <cell r="F95" t="str">
            <v>151-1500 (A) (L+E)</v>
          </cell>
          <cell r="G95">
            <v>5945533</v>
          </cell>
          <cell r="H95">
            <v>5721605</v>
          </cell>
          <cell r="I95">
            <v>223928</v>
          </cell>
          <cell r="J95">
            <v>37.130665744051825</v>
          </cell>
          <cell r="K95">
            <v>35.732204795515493</v>
          </cell>
          <cell r="L95">
            <v>1.3984609485363273</v>
          </cell>
          <cell r="M95">
            <v>850660</v>
          </cell>
          <cell r="N95">
            <v>31.285847370699368</v>
          </cell>
          <cell r="O95">
            <v>31.286000000000005</v>
          </cell>
          <cell r="P95">
            <v>626732</v>
          </cell>
          <cell r="Q95">
            <v>800838</v>
          </cell>
          <cell r="R95">
            <v>825469</v>
          </cell>
          <cell r="S95">
            <v>24631</v>
          </cell>
          <cell r="T95">
            <v>28958</v>
          </cell>
          <cell r="U95">
            <v>25191</v>
          </cell>
          <cell r="V95">
            <v>-3767</v>
          </cell>
          <cell r="W95">
            <v>5945533</v>
          </cell>
          <cell r="X95">
            <v>5721605</v>
          </cell>
          <cell r="Y95">
            <v>223928</v>
          </cell>
          <cell r="Z95">
            <v>0.78987968819105403</v>
          </cell>
          <cell r="AA95">
            <v>2.8361445704849602</v>
          </cell>
          <cell r="AB95">
            <v>2.0462648822939054</v>
          </cell>
          <cell r="AC95">
            <v>2.7210986655762759</v>
          </cell>
          <cell r="AD95">
            <v>2.8771102243409588</v>
          </cell>
          <cell r="AE95">
            <v>0.15601155876468306</v>
          </cell>
          <cell r="AF95">
            <v>1.4508462453733557</v>
          </cell>
          <cell r="AG95">
            <v>1.1941397880142754</v>
          </cell>
          <cell r="AH95">
            <v>-0.25670645735908038</v>
          </cell>
          <cell r="AI95">
            <v>46</v>
          </cell>
          <cell r="AJ95">
            <v>2129</v>
          </cell>
          <cell r="AK95">
            <v>45322</v>
          </cell>
          <cell r="AL95">
            <v>47451</v>
          </cell>
          <cell r="AM95">
            <v>31.286000000000005</v>
          </cell>
          <cell r="AN95">
            <v>1900</v>
          </cell>
          <cell r="AO95">
            <v>1821.0120311808946</v>
          </cell>
          <cell r="AP95">
            <v>78.987968819105419</v>
          </cell>
          <cell r="AT95">
            <v>25191</v>
          </cell>
          <cell r="AU95">
            <v>825469</v>
          </cell>
          <cell r="AV95">
            <v>850660</v>
          </cell>
          <cell r="AX95">
            <v>25190727</v>
          </cell>
          <cell r="AY95">
            <v>825468398</v>
          </cell>
          <cell r="AZ95">
            <v>850659125</v>
          </cell>
        </row>
      </sheetData>
      <sheetData sheetId="25">
        <row r="15">
          <cell r="F15" t="str">
            <v>Linked Info</v>
          </cell>
        </row>
      </sheetData>
      <sheetData sheetId="26">
        <row r="14">
          <cell r="F14">
            <v>1</v>
          </cell>
        </row>
      </sheetData>
      <sheetData sheetId="27">
        <row r="14">
          <cell r="F14">
            <v>1</v>
          </cell>
        </row>
      </sheetData>
      <sheetData sheetId="28">
        <row r="14">
          <cell r="F14">
            <v>1</v>
          </cell>
        </row>
      </sheetData>
      <sheetData sheetId="29">
        <row r="14">
          <cell r="F14">
            <v>1</v>
          </cell>
        </row>
      </sheetData>
      <sheetData sheetId="30">
        <row r="14">
          <cell r="G14" t="str">
            <v>CONES</v>
          </cell>
        </row>
      </sheetData>
      <sheetData sheetId="31">
        <row r="15">
          <cell r="F15" t="str">
            <v>Linked Info</v>
          </cell>
          <cell r="G15">
            <v>14244151</v>
          </cell>
          <cell r="I15">
            <v>16236</v>
          </cell>
          <cell r="J15">
            <v>22421</v>
          </cell>
          <cell r="L15">
            <v>8222</v>
          </cell>
          <cell r="M15">
            <v>9132</v>
          </cell>
          <cell r="O15">
            <v>1193</v>
          </cell>
          <cell r="P15">
            <v>2688</v>
          </cell>
          <cell r="Q15">
            <v>82615</v>
          </cell>
          <cell r="R15">
            <v>110</v>
          </cell>
          <cell r="T15">
            <v>14246</v>
          </cell>
          <cell r="U15">
            <v>13958</v>
          </cell>
          <cell r="W15">
            <v>2448</v>
          </cell>
          <cell r="X15">
            <v>2980</v>
          </cell>
          <cell r="Z15">
            <v>2004394</v>
          </cell>
          <cell r="AB15">
            <v>15636</v>
          </cell>
          <cell r="AC15">
            <v>16</v>
          </cell>
          <cell r="AE15">
            <v>3235291</v>
          </cell>
          <cell r="AF15">
            <v>2871</v>
          </cell>
          <cell r="AH15">
            <v>23410318</v>
          </cell>
          <cell r="AI15">
            <v>6265</v>
          </cell>
          <cell r="AK15">
            <v>1194019</v>
          </cell>
          <cell r="AL15">
            <v>1040</v>
          </cell>
        </row>
        <row r="16">
          <cell r="F16">
            <v>39559.766084953706</v>
          </cell>
          <cell r="G16" t="str">
            <v>CONES</v>
          </cell>
          <cell r="H16" t="str">
            <v>Standard</v>
          </cell>
          <cell r="Z16" t="str">
            <v xml:space="preserve">CAKES </v>
          </cell>
          <cell r="AM16" t="str">
            <v>TOTAL</v>
          </cell>
        </row>
        <row r="17">
          <cell r="F17" t="str">
            <v>2003-04</v>
          </cell>
          <cell r="G17" t="str">
            <v>PACKING</v>
          </cell>
          <cell r="H17" t="str">
            <v>Consum</v>
          </cell>
          <cell r="I17" t="str">
            <v>Standard</v>
          </cell>
          <cell r="J17" t="str">
            <v>Actual</v>
          </cell>
          <cell r="K17" t="str">
            <v>Standard</v>
          </cell>
          <cell r="L17" t="str">
            <v>Standard</v>
          </cell>
          <cell r="M17" t="str">
            <v>Actual</v>
          </cell>
          <cell r="N17" t="str">
            <v>Standard</v>
          </cell>
          <cell r="O17" t="str">
            <v>Standard</v>
          </cell>
          <cell r="P17" t="str">
            <v>Actual</v>
          </cell>
          <cell r="R17" t="str">
            <v>Actual</v>
          </cell>
          <cell r="S17" t="str">
            <v>Standard</v>
          </cell>
          <cell r="T17" t="str">
            <v>Standard</v>
          </cell>
          <cell r="U17" t="str">
            <v>Actual</v>
          </cell>
          <cell r="V17" t="str">
            <v>Standard</v>
          </cell>
          <cell r="W17" t="str">
            <v>Standard</v>
          </cell>
          <cell r="X17" t="str">
            <v>Actual</v>
          </cell>
          <cell r="Z17" t="str">
            <v>PACKING</v>
          </cell>
          <cell r="AD17" t="str">
            <v>7PLY</v>
          </cell>
          <cell r="AE17" t="str">
            <v>7PLY</v>
          </cell>
          <cell r="AF17" t="str">
            <v>7PLY</v>
          </cell>
          <cell r="AJ17" t="str">
            <v>OTHER</v>
          </cell>
          <cell r="AK17" t="str">
            <v>OTHER</v>
          </cell>
          <cell r="AL17" t="str">
            <v>OTHER</v>
          </cell>
          <cell r="AM17" t="str">
            <v>OTHER</v>
          </cell>
          <cell r="AN17" t="str">
            <v>Total</v>
          </cell>
        </row>
        <row r="18">
          <cell r="F18" t="str">
            <v>DENIERS :</v>
          </cell>
          <cell r="G18" t="str">
            <v>ONLY</v>
          </cell>
          <cell r="H18" t="str">
            <v>ConeMaking</v>
          </cell>
          <cell r="I18" t="str">
            <v>Ratio</v>
          </cell>
          <cell r="K18" t="str">
            <v>Consum</v>
          </cell>
          <cell r="L18" t="str">
            <v>Ratio</v>
          </cell>
          <cell r="N18" t="str">
            <v>Consum</v>
          </cell>
          <cell r="O18" t="str">
            <v>Ratio</v>
          </cell>
          <cell r="S18" t="str">
            <v>Consum</v>
          </cell>
          <cell r="T18" t="str">
            <v>Ratio</v>
          </cell>
          <cell r="V18" t="str">
            <v>Consum</v>
          </cell>
          <cell r="W18" t="str">
            <v>Ratio</v>
          </cell>
          <cell r="Z18" t="str">
            <v xml:space="preserve">CAKES </v>
          </cell>
          <cell r="AA18" t="str">
            <v>GI</v>
          </cell>
          <cell r="AB18" t="str">
            <v>GI</v>
          </cell>
          <cell r="AC18" t="str">
            <v>GI</v>
          </cell>
          <cell r="AD18" t="str">
            <v>CORRU</v>
          </cell>
          <cell r="AE18" t="str">
            <v>CORRU</v>
          </cell>
          <cell r="AF18" t="str">
            <v>CORRU</v>
          </cell>
          <cell r="AG18" t="str">
            <v>CAKE</v>
          </cell>
          <cell r="AH18" t="str">
            <v>CAKE</v>
          </cell>
          <cell r="AI18" t="str">
            <v>CAKE</v>
          </cell>
          <cell r="AJ18" t="str">
            <v>MAT</v>
          </cell>
          <cell r="AK18" t="str">
            <v>MAT</v>
          </cell>
          <cell r="AL18" t="str">
            <v>MAT</v>
          </cell>
          <cell r="AM18" t="str">
            <v>MAT</v>
          </cell>
        </row>
        <row r="19">
          <cell r="G19" t="str">
            <v>QTY.</v>
          </cell>
          <cell r="H19" t="str">
            <v>Material</v>
          </cell>
          <cell r="J19" t="str">
            <v>TOTAL</v>
          </cell>
          <cell r="K19" t="str">
            <v>Corrugated</v>
          </cell>
          <cell r="L19" t="str">
            <v>Corrugated</v>
          </cell>
          <cell r="M19" t="str">
            <v>Corrugated</v>
          </cell>
          <cell r="N19" t="str">
            <v xml:space="preserve">HMHD </v>
          </cell>
          <cell r="O19" t="str">
            <v xml:space="preserve">HMHD </v>
          </cell>
          <cell r="P19" t="str">
            <v xml:space="preserve">HMHD </v>
          </cell>
          <cell r="Q19" t="str">
            <v>GI WIRES</v>
          </cell>
          <cell r="R19" t="str">
            <v>GI WIRES</v>
          </cell>
          <cell r="S19" t="str">
            <v>5 PLY</v>
          </cell>
          <cell r="T19" t="str">
            <v>5 PLY</v>
          </cell>
          <cell r="U19" t="str">
            <v>5 PLY</v>
          </cell>
          <cell r="V19" t="str">
            <v>OTHERS</v>
          </cell>
          <cell r="W19" t="str">
            <v>OTHERS</v>
          </cell>
          <cell r="X19" t="str">
            <v>OTHERS</v>
          </cell>
          <cell r="Y19" t="str">
            <v>Total</v>
          </cell>
          <cell r="AA19" t="str">
            <v>WIRES</v>
          </cell>
          <cell r="AB19" t="str">
            <v>WIRES</v>
          </cell>
          <cell r="AC19" t="str">
            <v>WIRES</v>
          </cell>
          <cell r="AD19" t="str">
            <v>BOXES</v>
          </cell>
          <cell r="AE19" t="str">
            <v>BOXES</v>
          </cell>
          <cell r="AF19" t="str">
            <v>BOXES</v>
          </cell>
          <cell r="AG19" t="str">
            <v>WRAP</v>
          </cell>
          <cell r="AH19" t="str">
            <v>WRAP</v>
          </cell>
          <cell r="AI19" t="str">
            <v>WRAP</v>
          </cell>
          <cell r="AM19" t="str">
            <v xml:space="preserve">INCL </v>
          </cell>
        </row>
        <row r="20">
          <cell r="J20" t="str">
            <v>CONN</v>
          </cell>
          <cell r="K20" t="str">
            <v>Cartoons</v>
          </cell>
          <cell r="L20" t="str">
            <v>Cartoons</v>
          </cell>
          <cell r="M20" t="str">
            <v>Cartoons</v>
          </cell>
          <cell r="N20" t="str">
            <v>Sheets</v>
          </cell>
          <cell r="O20" t="str">
            <v>Sheets</v>
          </cell>
          <cell r="P20" t="str">
            <v>Sheets</v>
          </cell>
          <cell r="Q20">
            <v>5.7999999999999996E-3</v>
          </cell>
          <cell r="S20" t="str">
            <v>BOX</v>
          </cell>
          <cell r="T20" t="str">
            <v>BOX</v>
          </cell>
          <cell r="U20" t="str">
            <v>BOX</v>
          </cell>
          <cell r="V20" t="str">
            <v>MATERIAL</v>
          </cell>
          <cell r="W20" t="str">
            <v>MATERIAL</v>
          </cell>
          <cell r="X20" t="str">
            <v>MATERIAL</v>
          </cell>
          <cell r="Y20" t="str">
            <v>Amount</v>
          </cell>
          <cell r="AM20" t="str">
            <v>WRAPPER</v>
          </cell>
        </row>
        <row r="21">
          <cell r="F21" t="str">
            <v>Rounding Off</v>
          </cell>
          <cell r="G21">
            <v>0</v>
          </cell>
          <cell r="J21">
            <v>0</v>
          </cell>
          <cell r="M21">
            <v>0</v>
          </cell>
          <cell r="P21">
            <v>0</v>
          </cell>
          <cell r="R21">
            <v>0</v>
          </cell>
          <cell r="U21">
            <v>0</v>
          </cell>
          <cell r="X21">
            <v>0</v>
          </cell>
          <cell r="Y21">
            <v>-28868</v>
          </cell>
          <cell r="Z21">
            <v>0</v>
          </cell>
          <cell r="AC21">
            <v>0</v>
          </cell>
          <cell r="AF21">
            <v>0</v>
          </cell>
          <cell r="AI21">
            <v>0</v>
          </cell>
          <cell r="AL21">
            <v>0</v>
          </cell>
          <cell r="AN21">
            <v>-10192</v>
          </cell>
        </row>
        <row r="22">
          <cell r="F22" t="str">
            <v>Total</v>
          </cell>
          <cell r="G22">
            <v>14244151</v>
          </cell>
          <cell r="H22">
            <v>69.272000000000048</v>
          </cell>
          <cell r="I22">
            <v>16236</v>
          </cell>
          <cell r="J22">
            <v>22421</v>
          </cell>
          <cell r="K22">
            <v>35.083200000000019</v>
          </cell>
          <cell r="L22">
            <v>8222</v>
          </cell>
          <cell r="M22">
            <v>9132</v>
          </cell>
          <cell r="N22">
            <v>5.2152000000000029</v>
          </cell>
          <cell r="O22">
            <v>1193</v>
          </cell>
          <cell r="P22">
            <v>2688</v>
          </cell>
          <cell r="Q22">
            <v>82615</v>
          </cell>
          <cell r="R22">
            <v>110.00000000000001</v>
          </cell>
          <cell r="S22">
            <v>58</v>
          </cell>
          <cell r="T22">
            <v>14246</v>
          </cell>
          <cell r="U22">
            <v>13958</v>
          </cell>
          <cell r="V22">
            <v>10.471599999999999</v>
          </cell>
          <cell r="W22">
            <v>2448</v>
          </cell>
          <cell r="X22">
            <v>2980</v>
          </cell>
          <cell r="Y22">
            <v>28868</v>
          </cell>
          <cell r="Z22">
            <v>2004394</v>
          </cell>
          <cell r="AA22">
            <v>0.45239999999999936</v>
          </cell>
          <cell r="AB22">
            <v>15636</v>
          </cell>
          <cell r="AC22">
            <v>16</v>
          </cell>
          <cell r="AD22">
            <v>93.617799999999889</v>
          </cell>
          <cell r="AE22">
            <v>3235291</v>
          </cell>
          <cell r="AF22">
            <v>2871</v>
          </cell>
          <cell r="AG22">
            <v>677.41099999999983</v>
          </cell>
          <cell r="AH22">
            <v>23410318</v>
          </cell>
          <cell r="AI22">
            <v>6265</v>
          </cell>
          <cell r="AJ22">
            <v>34.550600000000031</v>
          </cell>
          <cell r="AK22">
            <v>1194019</v>
          </cell>
          <cell r="AL22">
            <v>1040</v>
          </cell>
          <cell r="AM22">
            <v>7305</v>
          </cell>
          <cell r="AN22">
            <v>10192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14244151</v>
          </cell>
          <cell r="H24">
            <v>69.272000000000048</v>
          </cell>
          <cell r="I24">
            <v>16236</v>
          </cell>
          <cell r="J24">
            <v>22421</v>
          </cell>
          <cell r="K24">
            <v>35.083200000000019</v>
          </cell>
          <cell r="L24">
            <v>8222</v>
          </cell>
          <cell r="M24">
            <v>9132</v>
          </cell>
          <cell r="N24">
            <v>5.2152000000000029</v>
          </cell>
          <cell r="O24">
            <v>1193</v>
          </cell>
          <cell r="P24">
            <v>2688</v>
          </cell>
          <cell r="Q24">
            <v>82615</v>
          </cell>
          <cell r="R24">
            <v>110.00000000000001</v>
          </cell>
          <cell r="S24">
            <v>58</v>
          </cell>
          <cell r="T24">
            <v>14246</v>
          </cell>
          <cell r="U24">
            <v>13958</v>
          </cell>
          <cell r="V24">
            <v>10.471599999999999</v>
          </cell>
          <cell r="W24">
            <v>2448</v>
          </cell>
          <cell r="X24">
            <v>2980</v>
          </cell>
          <cell r="Y24">
            <v>28868</v>
          </cell>
          <cell r="Z24">
            <v>2004394</v>
          </cell>
          <cell r="AA24">
            <v>0.45239999999999936</v>
          </cell>
          <cell r="AB24">
            <v>15636</v>
          </cell>
          <cell r="AC24">
            <v>16</v>
          </cell>
          <cell r="AD24">
            <v>93.617799999999889</v>
          </cell>
          <cell r="AE24">
            <v>3235291</v>
          </cell>
          <cell r="AF24">
            <v>2871</v>
          </cell>
          <cell r="AG24">
            <v>677.41099999999983</v>
          </cell>
          <cell r="AH24">
            <v>23410318</v>
          </cell>
          <cell r="AI24">
            <v>6265</v>
          </cell>
          <cell r="AJ24">
            <v>34.550600000000031</v>
          </cell>
          <cell r="AK24">
            <v>1194019</v>
          </cell>
          <cell r="AL24">
            <v>1040</v>
          </cell>
          <cell r="AM24">
            <v>7305</v>
          </cell>
          <cell r="AN24">
            <v>10192</v>
          </cell>
        </row>
        <row r="25">
          <cell r="F25" t="str">
            <v>G.TOTAL(L)</v>
          </cell>
          <cell r="G25">
            <v>11573755</v>
          </cell>
          <cell r="H25">
            <v>43.416800000000066</v>
          </cell>
          <cell r="I25">
            <v>13214</v>
          </cell>
          <cell r="J25">
            <v>18248</v>
          </cell>
          <cell r="K25">
            <v>21.988800000000026</v>
          </cell>
          <cell r="L25">
            <v>6695</v>
          </cell>
          <cell r="M25">
            <v>7436</v>
          </cell>
          <cell r="N25">
            <v>3.2836000000000034</v>
          </cell>
          <cell r="O25">
            <v>973</v>
          </cell>
          <cell r="P25">
            <v>2191</v>
          </cell>
          <cell r="Q25">
            <v>67127</v>
          </cell>
          <cell r="R25">
            <v>89.378079041336321</v>
          </cell>
          <cell r="S25">
            <v>36</v>
          </cell>
          <cell r="T25">
            <v>11574</v>
          </cell>
          <cell r="U25">
            <v>11338</v>
          </cell>
          <cell r="V25">
            <v>6.5676000000000005</v>
          </cell>
          <cell r="W25">
            <v>1993</v>
          </cell>
          <cell r="X25">
            <v>2425</v>
          </cell>
          <cell r="Y25">
            <v>23479.378079041337</v>
          </cell>
          <cell r="Z25">
            <v>2004394</v>
          </cell>
          <cell r="AA25">
            <v>0.28079999999999938</v>
          </cell>
          <cell r="AB25">
            <v>15636</v>
          </cell>
          <cell r="AC25">
            <v>16</v>
          </cell>
          <cell r="AD25">
            <v>58.107599999999884</v>
          </cell>
          <cell r="AE25">
            <v>3235291</v>
          </cell>
          <cell r="AF25">
            <v>2871</v>
          </cell>
          <cell r="AG25">
            <v>420.46199999999988</v>
          </cell>
          <cell r="AH25">
            <v>23410318</v>
          </cell>
          <cell r="AI25">
            <v>6265</v>
          </cell>
          <cell r="AJ25">
            <v>21.445200000000025</v>
          </cell>
          <cell r="AK25">
            <v>1194019</v>
          </cell>
          <cell r="AL25">
            <v>1040</v>
          </cell>
          <cell r="AM25">
            <v>7305</v>
          </cell>
          <cell r="AN25">
            <v>10192</v>
          </cell>
        </row>
        <row r="26">
          <cell r="F26" t="str">
            <v>G.TOTAL(E</v>
          </cell>
          <cell r="G26">
            <v>2670396</v>
          </cell>
          <cell r="H26">
            <v>25.855199999999986</v>
          </cell>
          <cell r="I26">
            <v>3022</v>
          </cell>
          <cell r="J26">
            <v>4173</v>
          </cell>
          <cell r="K26">
            <v>13.094399999999995</v>
          </cell>
          <cell r="L26">
            <v>1527</v>
          </cell>
          <cell r="M26">
            <v>1696</v>
          </cell>
          <cell r="N26">
            <v>1.9315999999999998</v>
          </cell>
          <cell r="O26">
            <v>220</v>
          </cell>
          <cell r="P26">
            <v>497</v>
          </cell>
          <cell r="Q26">
            <v>15488</v>
          </cell>
          <cell r="R26">
            <v>20.621920958663686</v>
          </cell>
          <cell r="S26">
            <v>22</v>
          </cell>
          <cell r="T26">
            <v>2672</v>
          </cell>
          <cell r="U26">
            <v>2620</v>
          </cell>
          <cell r="V26">
            <v>3.9039999999999986</v>
          </cell>
          <cell r="W26">
            <v>455</v>
          </cell>
          <cell r="X26">
            <v>555</v>
          </cell>
          <cell r="Y26">
            <v>5388.6219209586634</v>
          </cell>
          <cell r="Z26">
            <v>0</v>
          </cell>
          <cell r="AA26">
            <v>0.1716</v>
          </cell>
          <cell r="AB26">
            <v>0</v>
          </cell>
          <cell r="AC26">
            <v>0</v>
          </cell>
          <cell r="AD26">
            <v>35.510200000000005</v>
          </cell>
          <cell r="AE26">
            <v>0</v>
          </cell>
          <cell r="AF26">
            <v>0</v>
          </cell>
          <cell r="AG26">
            <v>256.94899999999996</v>
          </cell>
          <cell r="AH26">
            <v>0</v>
          </cell>
          <cell r="AI26">
            <v>0</v>
          </cell>
          <cell r="AJ26">
            <v>13.105400000000007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H27" t="str">
            <v>G</v>
          </cell>
          <cell r="K27" t="str">
            <v>H</v>
          </cell>
          <cell r="N27" t="str">
            <v>I</v>
          </cell>
          <cell r="S27" t="str">
            <v>J</v>
          </cell>
          <cell r="V27" t="str">
            <v>K</v>
          </cell>
          <cell r="AA27" t="str">
            <v>L</v>
          </cell>
          <cell r="AD27" t="str">
            <v>M</v>
          </cell>
          <cell r="AG27" t="str">
            <v>N</v>
          </cell>
          <cell r="AJ27" t="str">
            <v>O</v>
          </cell>
        </row>
        <row r="28">
          <cell r="F28" t="str">
            <v>40B</v>
          </cell>
          <cell r="G28">
            <v>57123</v>
          </cell>
          <cell r="H28">
            <v>1.8764000000000001</v>
          </cell>
          <cell r="I28">
            <v>107</v>
          </cell>
          <cell r="J28">
            <v>148</v>
          </cell>
          <cell r="K28">
            <v>0.94079999999999997</v>
          </cell>
          <cell r="L28">
            <v>54</v>
          </cell>
          <cell r="M28">
            <v>60</v>
          </cell>
          <cell r="N28">
            <v>0.1656</v>
          </cell>
          <cell r="O28">
            <v>9</v>
          </cell>
          <cell r="P28">
            <v>20</v>
          </cell>
          <cell r="Q28">
            <v>331</v>
          </cell>
          <cell r="R28">
            <v>0.44071899776069723</v>
          </cell>
          <cell r="S28">
            <v>1</v>
          </cell>
          <cell r="T28">
            <v>57</v>
          </cell>
          <cell r="U28">
            <v>56</v>
          </cell>
          <cell r="V28">
            <v>0.29139999999999999</v>
          </cell>
          <cell r="W28">
            <v>17</v>
          </cell>
          <cell r="X28">
            <v>21</v>
          </cell>
          <cell r="Y28">
            <v>157.44071899776071</v>
          </cell>
          <cell r="Z28">
            <v>11758</v>
          </cell>
          <cell r="AA28">
            <v>7.7999999999999996E-3</v>
          </cell>
          <cell r="AB28">
            <v>92</v>
          </cell>
          <cell r="AC28">
            <v>0</v>
          </cell>
          <cell r="AD28">
            <v>1.6141000000000001</v>
          </cell>
          <cell r="AE28">
            <v>18979</v>
          </cell>
          <cell r="AF28">
            <v>17</v>
          </cell>
          <cell r="AG28">
            <v>11.679500000000001</v>
          </cell>
          <cell r="AH28">
            <v>137328</v>
          </cell>
          <cell r="AI28">
            <v>37</v>
          </cell>
          <cell r="AJ28">
            <v>0.59570000000000001</v>
          </cell>
          <cell r="AK28">
            <v>7004</v>
          </cell>
          <cell r="AL28">
            <v>6</v>
          </cell>
          <cell r="AM28">
            <v>43</v>
          </cell>
          <cell r="AN28">
            <v>60</v>
          </cell>
        </row>
        <row r="29">
          <cell r="F29" t="str">
            <v>40BE</v>
          </cell>
          <cell r="G29">
            <v>0</v>
          </cell>
          <cell r="H29">
            <v>1.8764000000000001</v>
          </cell>
          <cell r="I29">
            <v>0</v>
          </cell>
          <cell r="J29">
            <v>0</v>
          </cell>
          <cell r="K29">
            <v>0.94079999999999997</v>
          </cell>
          <cell r="L29">
            <v>0</v>
          </cell>
          <cell r="M29">
            <v>0</v>
          </cell>
          <cell r="N29">
            <v>0.1656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0.29139999999999999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7.7999999999999996E-3</v>
          </cell>
          <cell r="AB29">
            <v>0</v>
          </cell>
          <cell r="AC29">
            <v>0</v>
          </cell>
          <cell r="AD29">
            <v>1.6141000000000001</v>
          </cell>
          <cell r="AE29">
            <v>0</v>
          </cell>
          <cell r="AF29">
            <v>0</v>
          </cell>
          <cell r="AG29">
            <v>11.679500000000001</v>
          </cell>
          <cell r="AH29">
            <v>0</v>
          </cell>
          <cell r="AI29">
            <v>0</v>
          </cell>
          <cell r="AJ29">
            <v>0.59570000000000001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F30" t="str">
            <v>75B</v>
          </cell>
          <cell r="G30">
            <v>361706</v>
          </cell>
          <cell r="H30">
            <v>1.3788</v>
          </cell>
          <cell r="I30">
            <v>499</v>
          </cell>
          <cell r="J30">
            <v>689</v>
          </cell>
          <cell r="K30">
            <v>0.72960000000000003</v>
          </cell>
          <cell r="L30">
            <v>264</v>
          </cell>
          <cell r="M30">
            <v>293</v>
          </cell>
          <cell r="N30">
            <v>0.11</v>
          </cell>
          <cell r="O30">
            <v>40</v>
          </cell>
          <cell r="P30">
            <v>90</v>
          </cell>
          <cell r="Q30">
            <v>2098</v>
          </cell>
          <cell r="R30">
            <v>2.7934394480421232</v>
          </cell>
          <cell r="S30">
            <v>1</v>
          </cell>
          <cell r="T30">
            <v>362</v>
          </cell>
          <cell r="U30">
            <v>355</v>
          </cell>
          <cell r="V30">
            <v>0.20860000000000001</v>
          </cell>
          <cell r="W30">
            <v>75</v>
          </cell>
          <cell r="X30">
            <v>91</v>
          </cell>
          <cell r="Y30">
            <v>831.79343944804214</v>
          </cell>
          <cell r="Z30">
            <v>38542</v>
          </cell>
          <cell r="AA30">
            <v>7.7999999999999996E-3</v>
          </cell>
          <cell r="AB30">
            <v>301</v>
          </cell>
          <cell r="AC30">
            <v>0</v>
          </cell>
          <cell r="AD30">
            <v>1.6141000000000001</v>
          </cell>
          <cell r="AE30">
            <v>62211</v>
          </cell>
          <cell r="AF30">
            <v>55</v>
          </cell>
          <cell r="AG30">
            <v>11.679500000000001</v>
          </cell>
          <cell r="AH30">
            <v>450151</v>
          </cell>
          <cell r="AI30">
            <v>120</v>
          </cell>
          <cell r="AJ30">
            <v>0.59570000000000001</v>
          </cell>
          <cell r="AK30">
            <v>22959</v>
          </cell>
          <cell r="AL30">
            <v>20</v>
          </cell>
          <cell r="AM30">
            <v>140</v>
          </cell>
          <cell r="AN30">
            <v>195</v>
          </cell>
        </row>
        <row r="31">
          <cell r="F31" t="str">
            <v>75BE</v>
          </cell>
          <cell r="G31">
            <v>17750</v>
          </cell>
          <cell r="H31">
            <v>1.3788</v>
          </cell>
          <cell r="I31">
            <v>24</v>
          </cell>
          <cell r="J31">
            <v>33</v>
          </cell>
          <cell r="K31">
            <v>0.72960000000000003</v>
          </cell>
          <cell r="L31">
            <v>13</v>
          </cell>
          <cell r="M31">
            <v>14</v>
          </cell>
          <cell r="N31">
            <v>0.11</v>
          </cell>
          <cell r="O31">
            <v>2</v>
          </cell>
          <cell r="P31">
            <v>5</v>
          </cell>
          <cell r="Q31">
            <v>103</v>
          </cell>
          <cell r="R31">
            <v>0.13714216546631969</v>
          </cell>
          <cell r="S31">
            <v>1</v>
          </cell>
          <cell r="T31">
            <v>18</v>
          </cell>
          <cell r="U31">
            <v>18</v>
          </cell>
          <cell r="V31">
            <v>0.20860000000000001</v>
          </cell>
          <cell r="W31">
            <v>4</v>
          </cell>
          <cell r="X31">
            <v>5</v>
          </cell>
          <cell r="Y31">
            <v>42.137142165466315</v>
          </cell>
          <cell r="Z31">
            <v>0</v>
          </cell>
          <cell r="AA31">
            <v>7.7999999999999996E-3</v>
          </cell>
          <cell r="AB31">
            <v>0</v>
          </cell>
          <cell r="AC31">
            <v>0</v>
          </cell>
          <cell r="AD31">
            <v>1.6141000000000001</v>
          </cell>
          <cell r="AE31">
            <v>0</v>
          </cell>
          <cell r="AF31">
            <v>0</v>
          </cell>
          <cell r="AG31">
            <v>11.679500000000001</v>
          </cell>
          <cell r="AH31">
            <v>0</v>
          </cell>
          <cell r="AI31">
            <v>0</v>
          </cell>
          <cell r="AJ31">
            <v>0.59570000000000001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F32" t="str">
            <v>75C</v>
          </cell>
          <cell r="G32">
            <v>9471</v>
          </cell>
          <cell r="H32">
            <v>1.3788</v>
          </cell>
          <cell r="I32">
            <v>13</v>
          </cell>
          <cell r="J32">
            <v>18</v>
          </cell>
          <cell r="K32">
            <v>0.72960000000000003</v>
          </cell>
          <cell r="L32">
            <v>7</v>
          </cell>
          <cell r="M32">
            <v>8</v>
          </cell>
          <cell r="N32">
            <v>0.11</v>
          </cell>
          <cell r="O32">
            <v>1</v>
          </cell>
          <cell r="P32">
            <v>2</v>
          </cell>
          <cell r="Q32">
            <v>55</v>
          </cell>
          <cell r="R32">
            <v>7.3231253404345456E-2</v>
          </cell>
          <cell r="S32">
            <v>1</v>
          </cell>
          <cell r="T32">
            <v>9</v>
          </cell>
          <cell r="U32">
            <v>9</v>
          </cell>
          <cell r="V32">
            <v>0.20860000000000001</v>
          </cell>
          <cell r="W32">
            <v>2</v>
          </cell>
          <cell r="X32">
            <v>2</v>
          </cell>
          <cell r="Y32">
            <v>21.073231253404344</v>
          </cell>
          <cell r="Z32">
            <v>1448</v>
          </cell>
          <cell r="AA32">
            <v>7.7999999999999996E-3</v>
          </cell>
          <cell r="AB32">
            <v>11</v>
          </cell>
          <cell r="AC32">
            <v>0</v>
          </cell>
          <cell r="AD32">
            <v>1.6141000000000001</v>
          </cell>
          <cell r="AE32">
            <v>2337</v>
          </cell>
          <cell r="AF32">
            <v>2</v>
          </cell>
          <cell r="AG32">
            <v>11.679500000000001</v>
          </cell>
          <cell r="AH32">
            <v>16912</v>
          </cell>
          <cell r="AI32">
            <v>5</v>
          </cell>
          <cell r="AJ32">
            <v>0.59570000000000001</v>
          </cell>
          <cell r="AK32">
            <v>863</v>
          </cell>
          <cell r="AL32">
            <v>1</v>
          </cell>
          <cell r="AM32">
            <v>6</v>
          </cell>
          <cell r="AN32">
            <v>8</v>
          </cell>
        </row>
        <row r="33">
          <cell r="F33" t="str">
            <v>100B</v>
          </cell>
          <cell r="G33">
            <v>2337458</v>
          </cell>
          <cell r="H33">
            <v>1.1299999999999999</v>
          </cell>
          <cell r="I33">
            <v>2641</v>
          </cell>
          <cell r="J33">
            <v>3647</v>
          </cell>
          <cell r="K33">
            <v>0.57120000000000004</v>
          </cell>
          <cell r="L33">
            <v>1335</v>
          </cell>
          <cell r="M33">
            <v>1483</v>
          </cell>
          <cell r="N33">
            <v>8.2799999999999999E-2</v>
          </cell>
          <cell r="O33">
            <v>194</v>
          </cell>
          <cell r="P33">
            <v>437</v>
          </cell>
          <cell r="Q33">
            <v>13557</v>
          </cell>
          <cell r="R33">
            <v>18.050838225503842</v>
          </cell>
          <cell r="S33">
            <v>1</v>
          </cell>
          <cell r="T33">
            <v>2337</v>
          </cell>
          <cell r="U33">
            <v>2290</v>
          </cell>
          <cell r="V33">
            <v>0.17019999999999999</v>
          </cell>
          <cell r="W33">
            <v>398</v>
          </cell>
          <cell r="X33">
            <v>484</v>
          </cell>
          <cell r="Y33">
            <v>4712.0508382255039</v>
          </cell>
          <cell r="Z33">
            <v>135361</v>
          </cell>
          <cell r="AA33">
            <v>7.7999999999999996E-3</v>
          </cell>
          <cell r="AB33">
            <v>1056</v>
          </cell>
          <cell r="AC33">
            <v>1</v>
          </cell>
          <cell r="AD33">
            <v>1.6141000000000001</v>
          </cell>
          <cell r="AE33">
            <v>218486</v>
          </cell>
          <cell r="AF33">
            <v>194</v>
          </cell>
          <cell r="AG33">
            <v>11.679500000000001</v>
          </cell>
          <cell r="AH33">
            <v>1580949</v>
          </cell>
          <cell r="AI33">
            <v>423</v>
          </cell>
          <cell r="AJ33">
            <v>0.59570000000000001</v>
          </cell>
          <cell r="AK33">
            <v>80635</v>
          </cell>
          <cell r="AL33">
            <v>70</v>
          </cell>
          <cell r="AM33">
            <v>493</v>
          </cell>
          <cell r="AN33">
            <v>688</v>
          </cell>
        </row>
        <row r="34">
          <cell r="F34" t="str">
            <v>100BE</v>
          </cell>
          <cell r="G34">
            <v>700</v>
          </cell>
          <cell r="H34">
            <v>1.1299999999999999</v>
          </cell>
          <cell r="I34">
            <v>1</v>
          </cell>
          <cell r="J34">
            <v>1</v>
          </cell>
          <cell r="K34">
            <v>0.57120000000000004</v>
          </cell>
          <cell r="L34">
            <v>0</v>
          </cell>
          <cell r="M34">
            <v>0</v>
          </cell>
          <cell r="N34">
            <v>8.2799999999999999E-2</v>
          </cell>
          <cell r="O34">
            <v>0</v>
          </cell>
          <cell r="P34">
            <v>0</v>
          </cell>
          <cell r="Q34">
            <v>4</v>
          </cell>
          <cell r="R34">
            <v>5.3259093384978515E-3</v>
          </cell>
          <cell r="S34">
            <v>1</v>
          </cell>
          <cell r="T34">
            <v>1</v>
          </cell>
          <cell r="U34">
            <v>1</v>
          </cell>
          <cell r="V34">
            <v>0.17019999999999999</v>
          </cell>
          <cell r="W34">
            <v>0</v>
          </cell>
          <cell r="X34">
            <v>0</v>
          </cell>
          <cell r="Y34">
            <v>1.0053259093384979</v>
          </cell>
          <cell r="Z34">
            <v>0</v>
          </cell>
          <cell r="AA34">
            <v>7.7999999999999996E-3</v>
          </cell>
          <cell r="AB34">
            <v>0</v>
          </cell>
          <cell r="AC34">
            <v>0</v>
          </cell>
          <cell r="AD34">
            <v>1.6141000000000001</v>
          </cell>
          <cell r="AE34">
            <v>0</v>
          </cell>
          <cell r="AF34">
            <v>0</v>
          </cell>
          <cell r="AG34">
            <v>11.679500000000001</v>
          </cell>
          <cell r="AH34">
            <v>0</v>
          </cell>
          <cell r="AI34">
            <v>0</v>
          </cell>
          <cell r="AJ34">
            <v>0.59570000000000001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F35" t="str">
            <v>100C</v>
          </cell>
          <cell r="G35">
            <v>0</v>
          </cell>
          <cell r="H35">
            <v>1.1299999999999999</v>
          </cell>
          <cell r="I35">
            <v>0</v>
          </cell>
          <cell r="J35">
            <v>0</v>
          </cell>
          <cell r="K35">
            <v>0.57120000000000004</v>
          </cell>
          <cell r="L35">
            <v>0</v>
          </cell>
          <cell r="M35">
            <v>0</v>
          </cell>
          <cell r="N35">
            <v>8.2799999999999999E-2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0.17019999999999999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7.7999999999999996E-3</v>
          </cell>
          <cell r="AB35">
            <v>0</v>
          </cell>
          <cell r="AC35">
            <v>0</v>
          </cell>
          <cell r="AD35">
            <v>1.6141000000000001</v>
          </cell>
          <cell r="AE35">
            <v>0</v>
          </cell>
          <cell r="AF35">
            <v>0</v>
          </cell>
          <cell r="AG35">
            <v>11.679500000000001</v>
          </cell>
          <cell r="AH35">
            <v>0</v>
          </cell>
          <cell r="AI35">
            <v>0</v>
          </cell>
          <cell r="AJ35">
            <v>0.59570000000000001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F36" t="str">
            <v>120B</v>
          </cell>
          <cell r="G36">
            <v>1158241</v>
          </cell>
          <cell r="H36">
            <v>1.1299999999999999</v>
          </cell>
          <cell r="I36">
            <v>1309</v>
          </cell>
          <cell r="J36">
            <v>1808</v>
          </cell>
          <cell r="K36">
            <v>0.57120000000000004</v>
          </cell>
          <cell r="L36">
            <v>662</v>
          </cell>
          <cell r="M36">
            <v>736</v>
          </cell>
          <cell r="N36">
            <v>8.2799999999999999E-2</v>
          </cell>
          <cell r="O36">
            <v>96</v>
          </cell>
          <cell r="P36">
            <v>217</v>
          </cell>
          <cell r="Q36">
            <v>6718</v>
          </cell>
          <cell r="R36">
            <v>8.9448647340071421</v>
          </cell>
          <cell r="S36">
            <v>1</v>
          </cell>
          <cell r="T36">
            <v>1158</v>
          </cell>
          <cell r="U36">
            <v>1130</v>
          </cell>
          <cell r="V36">
            <v>0.17019999999999999</v>
          </cell>
          <cell r="W36">
            <v>197</v>
          </cell>
          <cell r="X36">
            <v>240</v>
          </cell>
          <cell r="Y36">
            <v>2331.9448647340073</v>
          </cell>
          <cell r="Z36">
            <v>607245</v>
          </cell>
          <cell r="AA36">
            <v>7.7999999999999996E-3</v>
          </cell>
          <cell r="AB36">
            <v>4737</v>
          </cell>
          <cell r="AC36">
            <v>8</v>
          </cell>
          <cell r="AD36">
            <v>1.6141000000000001</v>
          </cell>
          <cell r="AE36">
            <v>980154</v>
          </cell>
          <cell r="AF36">
            <v>870</v>
          </cell>
          <cell r="AG36">
            <v>11.679500000000001</v>
          </cell>
          <cell r="AH36">
            <v>7092318</v>
          </cell>
          <cell r="AI36">
            <v>1899</v>
          </cell>
          <cell r="AJ36">
            <v>0.59570000000000001</v>
          </cell>
          <cell r="AK36">
            <v>361736</v>
          </cell>
          <cell r="AL36">
            <v>317</v>
          </cell>
          <cell r="AM36">
            <v>2216</v>
          </cell>
          <cell r="AN36">
            <v>3094</v>
          </cell>
        </row>
        <row r="37">
          <cell r="F37" t="str">
            <v>120BE</v>
          </cell>
          <cell r="G37">
            <v>89953</v>
          </cell>
          <cell r="H37">
            <v>1.1299999999999999</v>
          </cell>
          <cell r="I37">
            <v>102</v>
          </cell>
          <cell r="J37">
            <v>141</v>
          </cell>
          <cell r="K37">
            <v>0.57120000000000004</v>
          </cell>
          <cell r="L37">
            <v>51</v>
          </cell>
          <cell r="M37">
            <v>57</v>
          </cell>
          <cell r="N37">
            <v>8.2799999999999999E-2</v>
          </cell>
          <cell r="O37">
            <v>7</v>
          </cell>
          <cell r="P37">
            <v>16</v>
          </cell>
          <cell r="Q37">
            <v>522</v>
          </cell>
          <cell r="R37">
            <v>0.69503116867396963</v>
          </cell>
          <cell r="S37">
            <v>1</v>
          </cell>
          <cell r="T37">
            <v>90</v>
          </cell>
          <cell r="U37">
            <v>88</v>
          </cell>
          <cell r="V37">
            <v>0.17019999999999999</v>
          </cell>
          <cell r="W37">
            <v>15</v>
          </cell>
          <cell r="X37">
            <v>18</v>
          </cell>
          <cell r="Y37">
            <v>179.69503116867395</v>
          </cell>
          <cell r="Z37">
            <v>0</v>
          </cell>
          <cell r="AA37">
            <v>7.7999999999999996E-3</v>
          </cell>
          <cell r="AB37">
            <v>0</v>
          </cell>
          <cell r="AC37">
            <v>0</v>
          </cell>
          <cell r="AD37">
            <v>1.6141000000000001</v>
          </cell>
          <cell r="AE37">
            <v>0</v>
          </cell>
          <cell r="AF37">
            <v>0</v>
          </cell>
          <cell r="AG37">
            <v>11.679500000000001</v>
          </cell>
          <cell r="AH37">
            <v>0</v>
          </cell>
          <cell r="AI37">
            <v>0</v>
          </cell>
          <cell r="AJ37">
            <v>0.59570000000000001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F38" t="str">
            <v>120C</v>
          </cell>
          <cell r="G38">
            <v>750966</v>
          </cell>
          <cell r="H38">
            <v>1.1299999999999999</v>
          </cell>
          <cell r="I38">
            <v>849</v>
          </cell>
          <cell r="J38">
            <v>1172</v>
          </cell>
          <cell r="K38">
            <v>0.57120000000000004</v>
          </cell>
          <cell r="L38">
            <v>429</v>
          </cell>
          <cell r="M38">
            <v>476</v>
          </cell>
          <cell r="N38">
            <v>8.2799999999999999E-2</v>
          </cell>
          <cell r="O38">
            <v>62</v>
          </cell>
          <cell r="P38">
            <v>140</v>
          </cell>
          <cell r="Q38">
            <v>4356</v>
          </cell>
          <cell r="R38">
            <v>5.7999152696241598</v>
          </cell>
          <cell r="S38">
            <v>1</v>
          </cell>
          <cell r="T38">
            <v>751</v>
          </cell>
          <cell r="U38">
            <v>736</v>
          </cell>
          <cell r="V38">
            <v>0.17019999999999999</v>
          </cell>
          <cell r="W38">
            <v>128</v>
          </cell>
          <cell r="X38">
            <v>156</v>
          </cell>
          <cell r="Y38">
            <v>1513.7999152696243</v>
          </cell>
          <cell r="Z38">
            <v>44531</v>
          </cell>
          <cell r="AA38">
            <v>7.7999999999999996E-3</v>
          </cell>
          <cell r="AB38">
            <v>347</v>
          </cell>
          <cell r="AC38">
            <v>0</v>
          </cell>
          <cell r="AD38">
            <v>1.6141000000000001</v>
          </cell>
          <cell r="AE38">
            <v>71877</v>
          </cell>
          <cell r="AF38">
            <v>64</v>
          </cell>
          <cell r="AG38">
            <v>11.679500000000001</v>
          </cell>
          <cell r="AH38">
            <v>520100</v>
          </cell>
          <cell r="AI38">
            <v>139</v>
          </cell>
          <cell r="AJ38">
            <v>0.59570000000000001</v>
          </cell>
          <cell r="AK38">
            <v>26527</v>
          </cell>
          <cell r="AL38">
            <v>23</v>
          </cell>
          <cell r="AM38">
            <v>162</v>
          </cell>
          <cell r="AN38">
            <v>226</v>
          </cell>
        </row>
        <row r="39">
          <cell r="F39" t="str">
            <v>120CE</v>
          </cell>
          <cell r="G39">
            <v>2000</v>
          </cell>
          <cell r="H39">
            <v>1.1299999999999999</v>
          </cell>
          <cell r="I39">
            <v>2</v>
          </cell>
          <cell r="J39">
            <v>3</v>
          </cell>
          <cell r="K39">
            <v>0.57120000000000004</v>
          </cell>
          <cell r="L39">
            <v>1</v>
          </cell>
          <cell r="M39">
            <v>1</v>
          </cell>
          <cell r="N39">
            <v>8.2799999999999999E-2</v>
          </cell>
          <cell r="O39">
            <v>0</v>
          </cell>
          <cell r="P39">
            <v>0</v>
          </cell>
          <cell r="Q39">
            <v>12</v>
          </cell>
          <cell r="R39">
            <v>1.5977728015493554E-2</v>
          </cell>
          <cell r="S39">
            <v>1</v>
          </cell>
          <cell r="T39">
            <v>2</v>
          </cell>
          <cell r="U39">
            <v>2</v>
          </cell>
          <cell r="V39">
            <v>0.17019999999999999</v>
          </cell>
          <cell r="W39">
            <v>0</v>
          </cell>
          <cell r="X39">
            <v>0</v>
          </cell>
          <cell r="Y39">
            <v>3.0159777280154936</v>
          </cell>
          <cell r="Z39">
            <v>0</v>
          </cell>
          <cell r="AA39">
            <v>7.7999999999999996E-3</v>
          </cell>
          <cell r="AB39">
            <v>0</v>
          </cell>
          <cell r="AC39">
            <v>0</v>
          </cell>
          <cell r="AD39">
            <v>1.6141000000000001</v>
          </cell>
          <cell r="AE39">
            <v>0</v>
          </cell>
          <cell r="AF39">
            <v>0</v>
          </cell>
          <cell r="AG39">
            <v>11.679500000000001</v>
          </cell>
          <cell r="AH39">
            <v>0</v>
          </cell>
          <cell r="AI39">
            <v>0</v>
          </cell>
          <cell r="AJ39">
            <v>0.59570000000000001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F40" t="str">
            <v>120D</v>
          </cell>
          <cell r="G40">
            <v>55064</v>
          </cell>
          <cell r="H40">
            <v>1.1299999999999999</v>
          </cell>
          <cell r="I40">
            <v>62</v>
          </cell>
          <cell r="J40">
            <v>86</v>
          </cell>
          <cell r="K40">
            <v>0.57120000000000004</v>
          </cell>
          <cell r="L40">
            <v>31</v>
          </cell>
          <cell r="M40">
            <v>34</v>
          </cell>
          <cell r="N40">
            <v>8.2799999999999999E-2</v>
          </cell>
          <cell r="O40">
            <v>5</v>
          </cell>
          <cell r="P40">
            <v>11</v>
          </cell>
          <cell r="Q40">
            <v>319</v>
          </cell>
          <cell r="R40">
            <v>0.42474126974520365</v>
          </cell>
          <cell r="S40">
            <v>1</v>
          </cell>
          <cell r="T40">
            <v>55</v>
          </cell>
          <cell r="U40">
            <v>54</v>
          </cell>
          <cell r="V40">
            <v>0.17019999999999999</v>
          </cell>
          <cell r="W40">
            <v>9</v>
          </cell>
          <cell r="X40">
            <v>11</v>
          </cell>
          <cell r="Y40">
            <v>110.4247412697452</v>
          </cell>
          <cell r="Z40">
            <v>2780</v>
          </cell>
          <cell r="AA40">
            <v>7.7999999999999996E-3</v>
          </cell>
          <cell r="AB40">
            <v>22</v>
          </cell>
          <cell r="AC40">
            <v>0</v>
          </cell>
          <cell r="AD40">
            <v>1.6141000000000001</v>
          </cell>
          <cell r="AE40">
            <v>4487</v>
          </cell>
          <cell r="AF40">
            <v>4</v>
          </cell>
          <cell r="AG40">
            <v>11.679500000000001</v>
          </cell>
          <cell r="AH40">
            <v>32469</v>
          </cell>
          <cell r="AI40">
            <v>9</v>
          </cell>
          <cell r="AJ40">
            <v>0.59570000000000001</v>
          </cell>
          <cell r="AK40">
            <v>1656</v>
          </cell>
          <cell r="AL40">
            <v>1</v>
          </cell>
          <cell r="AM40">
            <v>10</v>
          </cell>
          <cell r="AN40">
            <v>14</v>
          </cell>
        </row>
        <row r="41">
          <cell r="F41" t="str">
            <v>120DE</v>
          </cell>
          <cell r="G41">
            <v>2648</v>
          </cell>
          <cell r="H41">
            <v>1.1299999999999999</v>
          </cell>
          <cell r="I41">
            <v>3</v>
          </cell>
          <cell r="J41">
            <v>4</v>
          </cell>
          <cell r="K41">
            <v>0.57120000000000004</v>
          </cell>
          <cell r="L41">
            <v>2</v>
          </cell>
          <cell r="M41">
            <v>2</v>
          </cell>
          <cell r="N41">
            <v>8.2799999999999999E-2</v>
          </cell>
          <cell r="O41">
            <v>0</v>
          </cell>
          <cell r="P41">
            <v>0</v>
          </cell>
          <cell r="Q41">
            <v>15</v>
          </cell>
          <cell r="R41">
            <v>1.9972160019366941E-2</v>
          </cell>
          <cell r="S41">
            <v>1</v>
          </cell>
          <cell r="T41">
            <v>3</v>
          </cell>
          <cell r="U41">
            <v>3</v>
          </cell>
          <cell r="V41">
            <v>0.17019999999999999</v>
          </cell>
          <cell r="W41">
            <v>0</v>
          </cell>
          <cell r="X41">
            <v>0</v>
          </cell>
          <cell r="Y41">
            <v>5.0199721600193667</v>
          </cell>
          <cell r="Z41">
            <v>0</v>
          </cell>
          <cell r="AA41">
            <v>7.7999999999999996E-3</v>
          </cell>
          <cell r="AB41">
            <v>0</v>
          </cell>
          <cell r="AC41">
            <v>0</v>
          </cell>
          <cell r="AD41">
            <v>1.6141000000000001</v>
          </cell>
          <cell r="AE41">
            <v>0</v>
          </cell>
          <cell r="AF41">
            <v>0</v>
          </cell>
          <cell r="AG41">
            <v>11.679500000000001</v>
          </cell>
          <cell r="AH41">
            <v>0</v>
          </cell>
          <cell r="AI41">
            <v>0</v>
          </cell>
          <cell r="AJ41">
            <v>0.59570000000000001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F42" t="str">
            <v>150B</v>
          </cell>
          <cell r="G42">
            <v>2830374</v>
          </cell>
          <cell r="H42">
            <v>1.1299999999999999</v>
          </cell>
          <cell r="I42">
            <v>3198</v>
          </cell>
          <cell r="J42">
            <v>4416</v>
          </cell>
          <cell r="K42">
            <v>0.57120000000000004</v>
          </cell>
          <cell r="L42">
            <v>1617</v>
          </cell>
          <cell r="M42">
            <v>1796</v>
          </cell>
          <cell r="N42">
            <v>8.2799999999999999E-2</v>
          </cell>
          <cell r="O42">
            <v>234</v>
          </cell>
          <cell r="P42">
            <v>527</v>
          </cell>
          <cell r="Q42">
            <v>16416</v>
          </cell>
          <cell r="R42">
            <v>21.857531925195183</v>
          </cell>
          <cell r="S42">
            <v>1</v>
          </cell>
          <cell r="T42">
            <v>2830</v>
          </cell>
          <cell r="U42">
            <v>2773</v>
          </cell>
          <cell r="V42">
            <v>0.17019999999999999</v>
          </cell>
          <cell r="W42">
            <v>482</v>
          </cell>
          <cell r="X42">
            <v>587</v>
          </cell>
          <cell r="Y42">
            <v>5704.857531925195</v>
          </cell>
          <cell r="Z42">
            <v>522902</v>
          </cell>
          <cell r="AA42">
            <v>7.7999999999999996E-3</v>
          </cell>
          <cell r="AB42">
            <v>4079</v>
          </cell>
          <cell r="AC42">
            <v>4</v>
          </cell>
          <cell r="AD42">
            <v>1.6141000000000001</v>
          </cell>
          <cell r="AE42">
            <v>844016</v>
          </cell>
          <cell r="AF42">
            <v>749</v>
          </cell>
          <cell r="AG42">
            <v>11.679500000000001</v>
          </cell>
          <cell r="AH42">
            <v>6107234</v>
          </cell>
          <cell r="AI42">
            <v>1634</v>
          </cell>
          <cell r="AJ42">
            <v>0.59570000000000001</v>
          </cell>
          <cell r="AK42">
            <v>311493</v>
          </cell>
          <cell r="AL42">
            <v>271</v>
          </cell>
          <cell r="AM42">
            <v>1905</v>
          </cell>
          <cell r="AN42">
            <v>2658</v>
          </cell>
        </row>
        <row r="43">
          <cell r="F43" t="str">
            <v>150BE</v>
          </cell>
          <cell r="G43">
            <v>458361</v>
          </cell>
          <cell r="H43">
            <v>1.1299999999999999</v>
          </cell>
          <cell r="I43">
            <v>518</v>
          </cell>
          <cell r="J43">
            <v>715</v>
          </cell>
          <cell r="K43">
            <v>0.57120000000000004</v>
          </cell>
          <cell r="L43">
            <v>262</v>
          </cell>
          <cell r="M43">
            <v>291</v>
          </cell>
          <cell r="N43">
            <v>8.2799999999999999E-2</v>
          </cell>
          <cell r="O43">
            <v>38</v>
          </cell>
          <cell r="P43">
            <v>86</v>
          </cell>
          <cell r="Q43">
            <v>2658</v>
          </cell>
          <cell r="R43">
            <v>3.5390667554318225</v>
          </cell>
          <cell r="S43">
            <v>1</v>
          </cell>
          <cell r="T43">
            <v>458</v>
          </cell>
          <cell r="U43">
            <v>449</v>
          </cell>
          <cell r="V43">
            <v>0.17019999999999999</v>
          </cell>
          <cell r="W43">
            <v>78</v>
          </cell>
          <cell r="X43">
            <v>95</v>
          </cell>
          <cell r="Y43">
            <v>924.5390667554318</v>
          </cell>
          <cell r="Z43">
            <v>0</v>
          </cell>
          <cell r="AA43">
            <v>7.7999999999999996E-3</v>
          </cell>
          <cell r="AB43">
            <v>0</v>
          </cell>
          <cell r="AC43">
            <v>0</v>
          </cell>
          <cell r="AD43">
            <v>1.6141000000000001</v>
          </cell>
          <cell r="AE43">
            <v>0</v>
          </cell>
          <cell r="AF43">
            <v>0</v>
          </cell>
          <cell r="AG43">
            <v>11.679500000000001</v>
          </cell>
          <cell r="AH43">
            <v>0</v>
          </cell>
          <cell r="AI43">
            <v>0</v>
          </cell>
          <cell r="AJ43">
            <v>0.59570000000000001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F44" t="str">
            <v>150C</v>
          </cell>
          <cell r="G44">
            <v>244738</v>
          </cell>
          <cell r="H44">
            <v>1.1299999999999999</v>
          </cell>
          <cell r="I44">
            <v>277</v>
          </cell>
          <cell r="J44">
            <v>383</v>
          </cell>
          <cell r="K44">
            <v>0.57120000000000004</v>
          </cell>
          <cell r="L44">
            <v>140</v>
          </cell>
          <cell r="M44">
            <v>155</v>
          </cell>
          <cell r="N44">
            <v>8.2799999999999999E-2</v>
          </cell>
          <cell r="O44">
            <v>20</v>
          </cell>
          <cell r="P44">
            <v>45</v>
          </cell>
          <cell r="Q44">
            <v>1419</v>
          </cell>
          <cell r="R44">
            <v>1.8893663378321128</v>
          </cell>
          <cell r="S44">
            <v>1</v>
          </cell>
          <cell r="T44">
            <v>245</v>
          </cell>
          <cell r="U44">
            <v>240</v>
          </cell>
          <cell r="V44">
            <v>0.17019999999999999</v>
          </cell>
          <cell r="W44">
            <v>42</v>
          </cell>
          <cell r="X44">
            <v>51</v>
          </cell>
          <cell r="Y44">
            <v>492.88936633783214</v>
          </cell>
          <cell r="Z44">
            <v>26230</v>
          </cell>
          <cell r="AA44">
            <v>7.7999999999999996E-3</v>
          </cell>
          <cell r="AB44">
            <v>205</v>
          </cell>
          <cell r="AC44">
            <v>0</v>
          </cell>
          <cell r="AD44">
            <v>1.6141000000000001</v>
          </cell>
          <cell r="AE44">
            <v>42338</v>
          </cell>
          <cell r="AF44">
            <v>38</v>
          </cell>
          <cell r="AG44">
            <v>11.679500000000001</v>
          </cell>
          <cell r="AH44">
            <v>306353</v>
          </cell>
          <cell r="AI44">
            <v>82</v>
          </cell>
          <cell r="AJ44">
            <v>0.59570000000000001</v>
          </cell>
          <cell r="AK44">
            <v>15625</v>
          </cell>
          <cell r="AL44">
            <v>14</v>
          </cell>
          <cell r="AM44">
            <v>96</v>
          </cell>
          <cell r="AN44">
            <v>134</v>
          </cell>
        </row>
        <row r="45">
          <cell r="F45" t="str">
            <v>150CE</v>
          </cell>
          <cell r="G45">
            <v>122782</v>
          </cell>
          <cell r="H45">
            <v>1.1299999999999999</v>
          </cell>
          <cell r="I45">
            <v>139</v>
          </cell>
          <cell r="J45">
            <v>192</v>
          </cell>
          <cell r="K45">
            <v>0.57120000000000004</v>
          </cell>
          <cell r="L45">
            <v>70</v>
          </cell>
          <cell r="M45">
            <v>78</v>
          </cell>
          <cell r="N45">
            <v>8.2799999999999999E-2</v>
          </cell>
          <cell r="O45">
            <v>10</v>
          </cell>
          <cell r="P45">
            <v>23</v>
          </cell>
          <cell r="Q45">
            <v>712</v>
          </cell>
          <cell r="R45">
            <v>0.94801186225261758</v>
          </cell>
          <cell r="S45">
            <v>1</v>
          </cell>
          <cell r="T45">
            <v>123</v>
          </cell>
          <cell r="U45">
            <v>121</v>
          </cell>
          <cell r="V45">
            <v>0.17019999999999999</v>
          </cell>
          <cell r="W45">
            <v>21</v>
          </cell>
          <cell r="X45">
            <v>26</v>
          </cell>
          <cell r="Y45">
            <v>248.9480118622526</v>
          </cell>
          <cell r="Z45">
            <v>0</v>
          </cell>
          <cell r="AA45">
            <v>7.7999999999999996E-3</v>
          </cell>
          <cell r="AB45">
            <v>0</v>
          </cell>
          <cell r="AC45">
            <v>0</v>
          </cell>
          <cell r="AD45">
            <v>1.6141000000000001</v>
          </cell>
          <cell r="AE45">
            <v>0</v>
          </cell>
          <cell r="AF45">
            <v>0</v>
          </cell>
          <cell r="AG45">
            <v>11.679500000000001</v>
          </cell>
          <cell r="AH45">
            <v>0</v>
          </cell>
          <cell r="AI45">
            <v>0</v>
          </cell>
          <cell r="AJ45">
            <v>0.59570000000000001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F46" t="str">
            <v>150D</v>
          </cell>
          <cell r="G46">
            <v>12521</v>
          </cell>
          <cell r="H46">
            <v>1.1299999999999999</v>
          </cell>
          <cell r="I46">
            <v>14</v>
          </cell>
          <cell r="J46">
            <v>19</v>
          </cell>
          <cell r="K46">
            <v>0.57120000000000004</v>
          </cell>
          <cell r="L46">
            <v>7</v>
          </cell>
          <cell r="M46">
            <v>8</v>
          </cell>
          <cell r="N46">
            <v>8.2799999999999999E-2</v>
          </cell>
          <cell r="O46">
            <v>1</v>
          </cell>
          <cell r="P46">
            <v>2</v>
          </cell>
          <cell r="Q46">
            <v>73</v>
          </cell>
          <cell r="R46">
            <v>9.7197845427585791E-2</v>
          </cell>
          <cell r="S46">
            <v>1</v>
          </cell>
          <cell r="T46">
            <v>13</v>
          </cell>
          <cell r="U46">
            <v>13</v>
          </cell>
          <cell r="V46">
            <v>0.17019999999999999</v>
          </cell>
          <cell r="W46">
            <v>2</v>
          </cell>
          <cell r="X46">
            <v>2</v>
          </cell>
          <cell r="Y46">
            <v>25.097197845427587</v>
          </cell>
          <cell r="Z46">
            <v>1030</v>
          </cell>
          <cell r="AA46">
            <v>7.7999999999999996E-3</v>
          </cell>
          <cell r="AB46">
            <v>8</v>
          </cell>
          <cell r="AC46">
            <v>0</v>
          </cell>
          <cell r="AD46">
            <v>1.6141000000000001</v>
          </cell>
          <cell r="AE46">
            <v>1663</v>
          </cell>
          <cell r="AF46">
            <v>1</v>
          </cell>
          <cell r="AG46">
            <v>11.679500000000001</v>
          </cell>
          <cell r="AH46">
            <v>12030</v>
          </cell>
          <cell r="AI46">
            <v>3</v>
          </cell>
          <cell r="AJ46">
            <v>0.59570000000000001</v>
          </cell>
          <cell r="AK46">
            <v>614</v>
          </cell>
          <cell r="AL46">
            <v>1</v>
          </cell>
          <cell r="AM46">
            <v>4</v>
          </cell>
          <cell r="AN46">
            <v>5</v>
          </cell>
        </row>
        <row r="47">
          <cell r="F47" t="str">
            <v>180B</v>
          </cell>
          <cell r="G47">
            <v>152922</v>
          </cell>
          <cell r="H47">
            <v>1.1299999999999999</v>
          </cell>
          <cell r="I47">
            <v>173</v>
          </cell>
          <cell r="J47">
            <v>239</v>
          </cell>
          <cell r="K47">
            <v>0.57120000000000004</v>
          </cell>
          <cell r="L47">
            <v>87</v>
          </cell>
          <cell r="M47">
            <v>97</v>
          </cell>
          <cell r="N47">
            <v>8.2799999999999999E-2</v>
          </cell>
          <cell r="O47">
            <v>13</v>
          </cell>
          <cell r="P47">
            <v>29</v>
          </cell>
          <cell r="Q47">
            <v>887</v>
          </cell>
          <cell r="R47">
            <v>1.1810203958118985</v>
          </cell>
          <cell r="S47">
            <v>1</v>
          </cell>
          <cell r="T47">
            <v>153</v>
          </cell>
          <cell r="U47">
            <v>150</v>
          </cell>
          <cell r="V47">
            <v>0.17019999999999999</v>
          </cell>
          <cell r="W47">
            <v>26</v>
          </cell>
          <cell r="X47">
            <v>32</v>
          </cell>
          <cell r="Y47">
            <v>309.18102039581191</v>
          </cell>
          <cell r="Z47">
            <v>5515</v>
          </cell>
          <cell r="AA47">
            <v>7.7999999999999996E-3</v>
          </cell>
          <cell r="AB47">
            <v>43</v>
          </cell>
          <cell r="AC47">
            <v>0</v>
          </cell>
          <cell r="AD47">
            <v>1.6141000000000001</v>
          </cell>
          <cell r="AE47">
            <v>8902</v>
          </cell>
          <cell r="AF47">
            <v>8</v>
          </cell>
          <cell r="AG47">
            <v>11.679500000000001</v>
          </cell>
          <cell r="AH47">
            <v>64412</v>
          </cell>
          <cell r="AI47">
            <v>17</v>
          </cell>
          <cell r="AJ47">
            <v>0.59570000000000001</v>
          </cell>
          <cell r="AK47">
            <v>3285</v>
          </cell>
          <cell r="AL47">
            <v>3</v>
          </cell>
          <cell r="AM47">
            <v>20</v>
          </cell>
          <cell r="AN47">
            <v>28</v>
          </cell>
        </row>
        <row r="48">
          <cell r="F48" t="str">
            <v>180BE</v>
          </cell>
          <cell r="G48">
            <v>2943</v>
          </cell>
          <cell r="H48">
            <v>1.1299999999999999</v>
          </cell>
          <cell r="I48">
            <v>3</v>
          </cell>
          <cell r="J48">
            <v>4</v>
          </cell>
          <cell r="K48">
            <v>0.57120000000000004</v>
          </cell>
          <cell r="L48">
            <v>2</v>
          </cell>
          <cell r="M48">
            <v>2</v>
          </cell>
          <cell r="N48">
            <v>8.2799999999999999E-2</v>
          </cell>
          <cell r="O48">
            <v>0</v>
          </cell>
          <cell r="P48">
            <v>0</v>
          </cell>
          <cell r="Q48">
            <v>17</v>
          </cell>
          <cell r="R48">
            <v>2.2635114688615871E-2</v>
          </cell>
          <cell r="S48">
            <v>1</v>
          </cell>
          <cell r="T48">
            <v>3</v>
          </cell>
          <cell r="U48">
            <v>3</v>
          </cell>
          <cell r="V48">
            <v>0.17019999999999999</v>
          </cell>
          <cell r="W48">
            <v>1</v>
          </cell>
          <cell r="X48">
            <v>1</v>
          </cell>
          <cell r="Y48">
            <v>6.0226351146886152</v>
          </cell>
          <cell r="Z48">
            <v>0</v>
          </cell>
          <cell r="AA48">
            <v>7.7999999999999996E-3</v>
          </cell>
          <cell r="AB48">
            <v>0</v>
          </cell>
          <cell r="AC48">
            <v>0</v>
          </cell>
          <cell r="AD48">
            <v>1.6141000000000001</v>
          </cell>
          <cell r="AE48">
            <v>0</v>
          </cell>
          <cell r="AF48">
            <v>0</v>
          </cell>
          <cell r="AG48">
            <v>11.679500000000001</v>
          </cell>
          <cell r="AH48">
            <v>0</v>
          </cell>
          <cell r="AI48">
            <v>0</v>
          </cell>
          <cell r="AJ48">
            <v>0.59570000000000001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F49" t="str">
            <v>200B</v>
          </cell>
          <cell r="G49">
            <v>0</v>
          </cell>
          <cell r="H49">
            <v>1.1299999999999999</v>
          </cell>
          <cell r="I49">
            <v>0</v>
          </cell>
          <cell r="J49">
            <v>0</v>
          </cell>
          <cell r="K49">
            <v>0.57120000000000004</v>
          </cell>
          <cell r="L49">
            <v>0</v>
          </cell>
          <cell r="M49">
            <v>0</v>
          </cell>
          <cell r="N49">
            <v>8.2799999999999999E-2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  <cell r="U49">
            <v>0</v>
          </cell>
          <cell r="V49">
            <v>0.17019999999999999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7.7999999999999996E-3</v>
          </cell>
          <cell r="AB49">
            <v>0</v>
          </cell>
          <cell r="AC49">
            <v>0</v>
          </cell>
          <cell r="AD49">
            <v>1.6141000000000001</v>
          </cell>
          <cell r="AE49">
            <v>0</v>
          </cell>
          <cell r="AF49">
            <v>0</v>
          </cell>
          <cell r="AG49">
            <v>11.679500000000001</v>
          </cell>
          <cell r="AH49">
            <v>0</v>
          </cell>
          <cell r="AI49">
            <v>0</v>
          </cell>
          <cell r="AJ49">
            <v>0.59570000000000001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F50" t="str">
            <v>200BE</v>
          </cell>
          <cell r="G50">
            <v>0</v>
          </cell>
          <cell r="H50">
            <v>1.1299999999999999</v>
          </cell>
          <cell r="I50">
            <v>0</v>
          </cell>
          <cell r="J50">
            <v>0</v>
          </cell>
          <cell r="K50">
            <v>0.57120000000000004</v>
          </cell>
          <cell r="L50">
            <v>0</v>
          </cell>
          <cell r="M50">
            <v>0</v>
          </cell>
          <cell r="N50">
            <v>8.2799999999999999E-2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</v>
          </cell>
          <cell r="T50">
            <v>0</v>
          </cell>
          <cell r="U50">
            <v>0</v>
          </cell>
          <cell r="V50">
            <v>0.17019999999999999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7.7999999999999996E-3</v>
          </cell>
          <cell r="AB50">
            <v>0</v>
          </cell>
          <cell r="AC50">
            <v>0</v>
          </cell>
          <cell r="AD50">
            <v>1.6141000000000001</v>
          </cell>
          <cell r="AE50">
            <v>0</v>
          </cell>
          <cell r="AF50">
            <v>0</v>
          </cell>
          <cell r="AG50">
            <v>11.679500000000001</v>
          </cell>
          <cell r="AH50">
            <v>0</v>
          </cell>
          <cell r="AI50">
            <v>0</v>
          </cell>
          <cell r="AJ50">
            <v>0.59570000000000001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F51" t="str">
            <v>225B</v>
          </cell>
          <cell r="G51">
            <v>508968</v>
          </cell>
          <cell r="H51">
            <v>1.1299999999999999</v>
          </cell>
          <cell r="I51">
            <v>575</v>
          </cell>
          <cell r="J51">
            <v>794</v>
          </cell>
          <cell r="K51">
            <v>0.57120000000000004</v>
          </cell>
          <cell r="L51">
            <v>291</v>
          </cell>
          <cell r="M51">
            <v>323</v>
          </cell>
          <cell r="N51">
            <v>8.2799999999999999E-2</v>
          </cell>
          <cell r="O51">
            <v>42</v>
          </cell>
          <cell r="P51">
            <v>95</v>
          </cell>
          <cell r="Q51">
            <v>2952</v>
          </cell>
          <cell r="R51">
            <v>3.9305210918114142</v>
          </cell>
          <cell r="S51">
            <v>1</v>
          </cell>
          <cell r="T51">
            <v>509</v>
          </cell>
          <cell r="U51">
            <v>499</v>
          </cell>
          <cell r="V51">
            <v>0.17019999999999999</v>
          </cell>
          <cell r="W51">
            <v>87</v>
          </cell>
          <cell r="X51">
            <v>106</v>
          </cell>
          <cell r="Y51">
            <v>1026.9305210918114</v>
          </cell>
          <cell r="Z51">
            <v>17068</v>
          </cell>
          <cell r="AA51">
            <v>7.7999999999999996E-3</v>
          </cell>
          <cell r="AB51">
            <v>133</v>
          </cell>
          <cell r="AC51">
            <v>0</v>
          </cell>
          <cell r="AD51">
            <v>1.6141000000000001</v>
          </cell>
          <cell r="AE51">
            <v>27549</v>
          </cell>
          <cell r="AF51">
            <v>24</v>
          </cell>
          <cell r="AG51">
            <v>11.679500000000001</v>
          </cell>
          <cell r="AH51">
            <v>199346</v>
          </cell>
          <cell r="AI51">
            <v>53</v>
          </cell>
          <cell r="AJ51">
            <v>0.59570000000000001</v>
          </cell>
          <cell r="AK51">
            <v>10167</v>
          </cell>
          <cell r="AL51">
            <v>9</v>
          </cell>
          <cell r="AM51">
            <v>62</v>
          </cell>
          <cell r="AN51">
            <v>86</v>
          </cell>
        </row>
        <row r="52">
          <cell r="F52" t="str">
            <v>225BE</v>
          </cell>
          <cell r="G52">
            <v>16596</v>
          </cell>
          <cell r="H52">
            <v>1.1299999999999999</v>
          </cell>
          <cell r="I52">
            <v>19</v>
          </cell>
          <cell r="J52">
            <v>26</v>
          </cell>
          <cell r="K52">
            <v>0.57120000000000004</v>
          </cell>
          <cell r="L52">
            <v>9</v>
          </cell>
          <cell r="M52">
            <v>10</v>
          </cell>
          <cell r="N52">
            <v>8.2799999999999999E-2</v>
          </cell>
          <cell r="O52">
            <v>1</v>
          </cell>
          <cell r="P52">
            <v>2</v>
          </cell>
          <cell r="Q52">
            <v>96</v>
          </cell>
          <cell r="R52">
            <v>0.12782182412394844</v>
          </cell>
          <cell r="S52">
            <v>1</v>
          </cell>
          <cell r="T52">
            <v>17</v>
          </cell>
          <cell r="U52">
            <v>17</v>
          </cell>
          <cell r="V52">
            <v>0.17019999999999999</v>
          </cell>
          <cell r="W52">
            <v>3</v>
          </cell>
          <cell r="X52">
            <v>4</v>
          </cell>
          <cell r="Y52">
            <v>33.127821824123949</v>
          </cell>
          <cell r="Z52">
            <v>0</v>
          </cell>
          <cell r="AA52">
            <v>7.7999999999999996E-3</v>
          </cell>
          <cell r="AB52">
            <v>0</v>
          </cell>
          <cell r="AC52">
            <v>0</v>
          </cell>
          <cell r="AD52">
            <v>1.6141000000000001</v>
          </cell>
          <cell r="AE52">
            <v>0</v>
          </cell>
          <cell r="AF52">
            <v>0</v>
          </cell>
          <cell r="AG52">
            <v>11.679500000000001</v>
          </cell>
          <cell r="AH52">
            <v>0</v>
          </cell>
          <cell r="AI52">
            <v>0</v>
          </cell>
          <cell r="AJ52">
            <v>0.59570000000000001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F53" t="str">
            <v>225C</v>
          </cell>
          <cell r="G53">
            <v>36067</v>
          </cell>
          <cell r="H53">
            <v>1.1299999999999999</v>
          </cell>
          <cell r="I53">
            <v>41</v>
          </cell>
          <cell r="J53">
            <v>57</v>
          </cell>
          <cell r="K53">
            <v>0.57120000000000004</v>
          </cell>
          <cell r="L53">
            <v>21</v>
          </cell>
          <cell r="M53">
            <v>23</v>
          </cell>
          <cell r="N53">
            <v>8.2799999999999999E-2</v>
          </cell>
          <cell r="O53">
            <v>3</v>
          </cell>
          <cell r="P53">
            <v>7</v>
          </cell>
          <cell r="Q53">
            <v>209</v>
          </cell>
          <cell r="R53">
            <v>0.27827876293651271</v>
          </cell>
          <cell r="S53">
            <v>1</v>
          </cell>
          <cell r="T53">
            <v>36</v>
          </cell>
          <cell r="U53">
            <v>35</v>
          </cell>
          <cell r="V53">
            <v>0.17019999999999999</v>
          </cell>
          <cell r="W53">
            <v>6</v>
          </cell>
          <cell r="X53">
            <v>7</v>
          </cell>
          <cell r="Y53">
            <v>72.278278762936509</v>
          </cell>
          <cell r="Z53">
            <v>2002</v>
          </cell>
          <cell r="AA53">
            <v>7.7999999999999996E-3</v>
          </cell>
          <cell r="AB53">
            <v>16</v>
          </cell>
          <cell r="AC53">
            <v>0</v>
          </cell>
          <cell r="AD53">
            <v>1.6141000000000001</v>
          </cell>
          <cell r="AE53">
            <v>3231</v>
          </cell>
          <cell r="AF53">
            <v>3</v>
          </cell>
          <cell r="AG53">
            <v>11.679500000000001</v>
          </cell>
          <cell r="AH53">
            <v>23382</v>
          </cell>
          <cell r="AI53">
            <v>6</v>
          </cell>
          <cell r="AJ53">
            <v>0.59570000000000001</v>
          </cell>
          <cell r="AK53">
            <v>1193</v>
          </cell>
          <cell r="AL53">
            <v>1</v>
          </cell>
          <cell r="AM53">
            <v>7</v>
          </cell>
          <cell r="AN53">
            <v>10</v>
          </cell>
        </row>
        <row r="54">
          <cell r="F54" t="str">
            <v>225D</v>
          </cell>
          <cell r="G54">
            <v>0</v>
          </cell>
          <cell r="H54">
            <v>1.1299999999999999</v>
          </cell>
          <cell r="I54">
            <v>0</v>
          </cell>
          <cell r="J54">
            <v>0</v>
          </cell>
          <cell r="K54">
            <v>0.57120000000000004</v>
          </cell>
          <cell r="L54">
            <v>0</v>
          </cell>
          <cell r="M54">
            <v>0</v>
          </cell>
          <cell r="N54">
            <v>8.2799999999999999E-2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0.17019999999999999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7.7999999999999996E-3</v>
          </cell>
          <cell r="AB54">
            <v>0</v>
          </cell>
          <cell r="AC54">
            <v>0</v>
          </cell>
          <cell r="AD54">
            <v>1.6141000000000001</v>
          </cell>
          <cell r="AE54">
            <v>0</v>
          </cell>
          <cell r="AF54">
            <v>0</v>
          </cell>
          <cell r="AG54">
            <v>11.679500000000001</v>
          </cell>
          <cell r="AH54">
            <v>0</v>
          </cell>
          <cell r="AI54">
            <v>0</v>
          </cell>
          <cell r="AJ54">
            <v>0.59570000000000001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F55" t="str">
            <v>300B</v>
          </cell>
          <cell r="G55">
            <v>640672</v>
          </cell>
          <cell r="H55">
            <v>1.1299999999999999</v>
          </cell>
          <cell r="I55">
            <v>724</v>
          </cell>
          <cell r="J55">
            <v>1000</v>
          </cell>
          <cell r="K55">
            <v>0.57120000000000004</v>
          </cell>
          <cell r="L55">
            <v>366</v>
          </cell>
          <cell r="M55">
            <v>407</v>
          </cell>
          <cell r="N55">
            <v>8.2799999999999999E-2</v>
          </cell>
          <cell r="O55">
            <v>53</v>
          </cell>
          <cell r="P55">
            <v>119</v>
          </cell>
          <cell r="Q55">
            <v>3716</v>
          </cell>
          <cell r="R55">
            <v>4.9477697754645042</v>
          </cell>
          <cell r="S55">
            <v>1</v>
          </cell>
          <cell r="T55">
            <v>641</v>
          </cell>
          <cell r="U55">
            <v>628</v>
          </cell>
          <cell r="V55">
            <v>0.17019999999999999</v>
          </cell>
          <cell r="W55">
            <v>109</v>
          </cell>
          <cell r="X55">
            <v>133</v>
          </cell>
          <cell r="Y55">
            <v>1291.9477697754646</v>
          </cell>
          <cell r="Z55">
            <v>39350</v>
          </cell>
          <cell r="AA55">
            <v>7.7999999999999996E-3</v>
          </cell>
          <cell r="AB55">
            <v>307</v>
          </cell>
          <cell r="AC55">
            <v>0</v>
          </cell>
          <cell r="AD55">
            <v>1.6141000000000001</v>
          </cell>
          <cell r="AE55">
            <v>63515</v>
          </cell>
          <cell r="AF55">
            <v>56</v>
          </cell>
          <cell r="AG55">
            <v>11.679500000000001</v>
          </cell>
          <cell r="AH55">
            <v>459588</v>
          </cell>
          <cell r="AI55">
            <v>123</v>
          </cell>
          <cell r="AJ55">
            <v>0.59570000000000001</v>
          </cell>
          <cell r="AK55">
            <v>23441</v>
          </cell>
          <cell r="AL55">
            <v>20</v>
          </cell>
          <cell r="AM55">
            <v>143</v>
          </cell>
          <cell r="AN55">
            <v>199</v>
          </cell>
        </row>
        <row r="56">
          <cell r="F56" t="str">
            <v>300BE</v>
          </cell>
          <cell r="G56">
            <v>548099</v>
          </cell>
          <cell r="H56">
            <v>1.1299999999999999</v>
          </cell>
          <cell r="I56">
            <v>619</v>
          </cell>
          <cell r="J56">
            <v>855</v>
          </cell>
          <cell r="K56">
            <v>0.57120000000000004</v>
          </cell>
          <cell r="L56">
            <v>313</v>
          </cell>
          <cell r="M56">
            <v>348</v>
          </cell>
          <cell r="N56">
            <v>8.2799999999999999E-2</v>
          </cell>
          <cell r="O56">
            <v>45</v>
          </cell>
          <cell r="P56">
            <v>101</v>
          </cell>
          <cell r="Q56">
            <v>3179</v>
          </cell>
          <cell r="R56">
            <v>4.2327664467711674</v>
          </cell>
          <cell r="S56">
            <v>1</v>
          </cell>
          <cell r="T56">
            <v>548</v>
          </cell>
          <cell r="U56">
            <v>537</v>
          </cell>
          <cell r="V56">
            <v>0.17019999999999999</v>
          </cell>
          <cell r="W56">
            <v>93</v>
          </cell>
          <cell r="X56">
            <v>113</v>
          </cell>
          <cell r="Y56">
            <v>1103.2327664467712</v>
          </cell>
          <cell r="Z56">
            <v>0</v>
          </cell>
          <cell r="AA56">
            <v>7.7999999999999996E-3</v>
          </cell>
          <cell r="AB56">
            <v>0</v>
          </cell>
          <cell r="AC56">
            <v>0</v>
          </cell>
          <cell r="AD56">
            <v>1.6141000000000001</v>
          </cell>
          <cell r="AE56">
            <v>0</v>
          </cell>
          <cell r="AF56">
            <v>0</v>
          </cell>
          <cell r="AG56">
            <v>11.679500000000001</v>
          </cell>
          <cell r="AH56">
            <v>0</v>
          </cell>
          <cell r="AI56">
            <v>0</v>
          </cell>
          <cell r="AJ56">
            <v>0.59570000000000001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F57" t="str">
            <v>300C</v>
          </cell>
          <cell r="G57">
            <v>44684</v>
          </cell>
          <cell r="H57">
            <v>1.1299999999999999</v>
          </cell>
          <cell r="I57">
            <v>50</v>
          </cell>
          <cell r="J57">
            <v>69</v>
          </cell>
          <cell r="K57">
            <v>0.57120000000000004</v>
          </cell>
          <cell r="L57">
            <v>26</v>
          </cell>
          <cell r="M57">
            <v>29</v>
          </cell>
          <cell r="N57">
            <v>8.2799999999999999E-2</v>
          </cell>
          <cell r="O57">
            <v>4</v>
          </cell>
          <cell r="P57">
            <v>9</v>
          </cell>
          <cell r="Q57">
            <v>259</v>
          </cell>
          <cell r="R57">
            <v>0.34485262966773589</v>
          </cell>
          <cell r="S57">
            <v>1</v>
          </cell>
          <cell r="T57">
            <v>45</v>
          </cell>
          <cell r="U57">
            <v>44</v>
          </cell>
          <cell r="V57">
            <v>0.17019999999999999</v>
          </cell>
          <cell r="W57">
            <v>8</v>
          </cell>
          <cell r="X57">
            <v>10</v>
          </cell>
          <cell r="Y57">
            <v>92.344852629667741</v>
          </cell>
          <cell r="Z57">
            <v>29927</v>
          </cell>
          <cell r="AA57">
            <v>7.7999999999999996E-3</v>
          </cell>
          <cell r="AB57">
            <v>233</v>
          </cell>
          <cell r="AC57">
            <v>0</v>
          </cell>
          <cell r="AD57">
            <v>1.6141000000000001</v>
          </cell>
          <cell r="AE57">
            <v>48305</v>
          </cell>
          <cell r="AF57">
            <v>43</v>
          </cell>
          <cell r="AG57">
            <v>11.679500000000001</v>
          </cell>
          <cell r="AH57">
            <v>349532</v>
          </cell>
          <cell r="AI57">
            <v>94</v>
          </cell>
          <cell r="AJ57">
            <v>0.59570000000000001</v>
          </cell>
          <cell r="AK57">
            <v>17828</v>
          </cell>
          <cell r="AL57">
            <v>16</v>
          </cell>
          <cell r="AM57">
            <v>110</v>
          </cell>
          <cell r="AN57">
            <v>153</v>
          </cell>
        </row>
        <row r="58">
          <cell r="F58" t="str">
            <v>300CE</v>
          </cell>
          <cell r="G58">
            <v>715565</v>
          </cell>
          <cell r="H58">
            <v>1.1299999999999999</v>
          </cell>
          <cell r="I58">
            <v>809</v>
          </cell>
          <cell r="J58">
            <v>1117</v>
          </cell>
          <cell r="K58">
            <v>0.57120000000000004</v>
          </cell>
          <cell r="L58">
            <v>409</v>
          </cell>
          <cell r="M58">
            <v>454</v>
          </cell>
          <cell r="N58">
            <v>8.2799999999999999E-2</v>
          </cell>
          <cell r="O58">
            <v>59</v>
          </cell>
          <cell r="P58">
            <v>133</v>
          </cell>
          <cell r="Q58">
            <v>4150</v>
          </cell>
          <cell r="R58">
            <v>5.5256309386915206</v>
          </cell>
          <cell r="S58">
            <v>1</v>
          </cell>
          <cell r="T58">
            <v>716</v>
          </cell>
          <cell r="U58">
            <v>702</v>
          </cell>
          <cell r="V58">
            <v>0.17019999999999999</v>
          </cell>
          <cell r="W58">
            <v>122</v>
          </cell>
          <cell r="X58">
            <v>149</v>
          </cell>
          <cell r="Y58">
            <v>1443.5256309386914</v>
          </cell>
          <cell r="Z58">
            <v>0</v>
          </cell>
          <cell r="AA58">
            <v>7.7999999999999996E-3</v>
          </cell>
          <cell r="AB58">
            <v>0</v>
          </cell>
          <cell r="AC58">
            <v>0</v>
          </cell>
          <cell r="AD58">
            <v>1.6141000000000001</v>
          </cell>
          <cell r="AE58">
            <v>0</v>
          </cell>
          <cell r="AF58">
            <v>0</v>
          </cell>
          <cell r="AG58">
            <v>11.679500000000001</v>
          </cell>
          <cell r="AH58">
            <v>0</v>
          </cell>
          <cell r="AI58">
            <v>0</v>
          </cell>
          <cell r="AJ58">
            <v>0.59570000000000001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F59" t="str">
            <v>300D</v>
          </cell>
          <cell r="G59">
            <v>0</v>
          </cell>
          <cell r="H59">
            <v>1.1299999999999999</v>
          </cell>
          <cell r="I59">
            <v>0</v>
          </cell>
          <cell r="J59">
            <v>0</v>
          </cell>
          <cell r="K59">
            <v>0.57120000000000004</v>
          </cell>
          <cell r="L59">
            <v>0</v>
          </cell>
          <cell r="M59">
            <v>0</v>
          </cell>
          <cell r="N59">
            <v>8.2799999999999999E-2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0.17019999999999999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7.7999999999999996E-3</v>
          </cell>
          <cell r="AB59">
            <v>0</v>
          </cell>
          <cell r="AC59">
            <v>0</v>
          </cell>
          <cell r="AD59">
            <v>1.6141000000000001</v>
          </cell>
          <cell r="AE59">
            <v>0</v>
          </cell>
          <cell r="AF59">
            <v>0</v>
          </cell>
          <cell r="AG59">
            <v>11.679500000000001</v>
          </cell>
          <cell r="AH59">
            <v>0</v>
          </cell>
          <cell r="AI59">
            <v>0</v>
          </cell>
          <cell r="AJ59">
            <v>0.59570000000000001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F60" t="str">
            <v>300DE</v>
          </cell>
          <cell r="G60">
            <v>0</v>
          </cell>
          <cell r="H60">
            <v>1.1299999999999999</v>
          </cell>
          <cell r="I60">
            <v>0</v>
          </cell>
          <cell r="J60">
            <v>0</v>
          </cell>
          <cell r="K60">
            <v>0.57120000000000004</v>
          </cell>
          <cell r="L60">
            <v>0</v>
          </cell>
          <cell r="M60">
            <v>0</v>
          </cell>
          <cell r="N60">
            <v>8.2799999999999999E-2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</v>
          </cell>
          <cell r="T60">
            <v>0</v>
          </cell>
          <cell r="U60">
            <v>0</v>
          </cell>
          <cell r="V60">
            <v>0.17019999999999999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7.7999999999999996E-3</v>
          </cell>
          <cell r="AB60">
            <v>0</v>
          </cell>
          <cell r="AC60">
            <v>0</v>
          </cell>
          <cell r="AD60">
            <v>1.6141000000000001</v>
          </cell>
          <cell r="AE60">
            <v>0</v>
          </cell>
          <cell r="AF60">
            <v>0</v>
          </cell>
          <cell r="AG60">
            <v>11.679500000000001</v>
          </cell>
          <cell r="AH60">
            <v>0</v>
          </cell>
          <cell r="AI60">
            <v>0</v>
          </cell>
          <cell r="AJ60">
            <v>0.59570000000000001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1">
          <cell r="F61" t="str">
            <v>360B</v>
          </cell>
          <cell r="G61">
            <v>0</v>
          </cell>
          <cell r="H61">
            <v>1.1299999999999999</v>
          </cell>
          <cell r="I61">
            <v>0</v>
          </cell>
          <cell r="J61">
            <v>0</v>
          </cell>
          <cell r="K61">
            <v>0.57120000000000004</v>
          </cell>
          <cell r="L61">
            <v>0</v>
          </cell>
          <cell r="M61">
            <v>0</v>
          </cell>
          <cell r="N61">
            <v>8.2799999999999999E-2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1</v>
          </cell>
          <cell r="T61">
            <v>0</v>
          </cell>
          <cell r="U61">
            <v>0</v>
          </cell>
          <cell r="V61">
            <v>0.17019999999999999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7.7999999999999996E-3</v>
          </cell>
          <cell r="AB61">
            <v>0</v>
          </cell>
          <cell r="AC61">
            <v>0</v>
          </cell>
          <cell r="AD61">
            <v>1.6141000000000001</v>
          </cell>
          <cell r="AE61">
            <v>0</v>
          </cell>
          <cell r="AF61">
            <v>0</v>
          </cell>
          <cell r="AG61">
            <v>11.679500000000001</v>
          </cell>
          <cell r="AH61">
            <v>0</v>
          </cell>
          <cell r="AI61">
            <v>0</v>
          </cell>
          <cell r="AJ61">
            <v>0.59570000000000001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</row>
        <row r="62">
          <cell r="F62" t="str">
            <v>360BE</v>
          </cell>
          <cell r="G62">
            <v>0</v>
          </cell>
          <cell r="H62">
            <v>1.1299999999999999</v>
          </cell>
          <cell r="I62">
            <v>0</v>
          </cell>
          <cell r="J62">
            <v>0</v>
          </cell>
          <cell r="K62">
            <v>0.57120000000000004</v>
          </cell>
          <cell r="L62">
            <v>0</v>
          </cell>
          <cell r="M62">
            <v>0</v>
          </cell>
          <cell r="N62">
            <v>8.2799999999999999E-2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1</v>
          </cell>
          <cell r="T62">
            <v>0</v>
          </cell>
          <cell r="U62">
            <v>0</v>
          </cell>
          <cell r="V62">
            <v>0.17019999999999999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7.7999999999999996E-3</v>
          </cell>
          <cell r="AB62">
            <v>0</v>
          </cell>
          <cell r="AC62">
            <v>0</v>
          </cell>
          <cell r="AD62">
            <v>1.6141000000000001</v>
          </cell>
          <cell r="AE62">
            <v>0</v>
          </cell>
          <cell r="AF62">
            <v>0</v>
          </cell>
          <cell r="AG62">
            <v>11.679500000000001</v>
          </cell>
          <cell r="AH62">
            <v>0</v>
          </cell>
          <cell r="AI62">
            <v>0</v>
          </cell>
          <cell r="AJ62">
            <v>0.59570000000000001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</row>
        <row r="63">
          <cell r="F63" t="str">
            <v>360C</v>
          </cell>
          <cell r="G63">
            <v>0</v>
          </cell>
          <cell r="H63">
            <v>1.1299999999999999</v>
          </cell>
          <cell r="I63">
            <v>0</v>
          </cell>
          <cell r="J63">
            <v>0</v>
          </cell>
          <cell r="K63">
            <v>0.57120000000000004</v>
          </cell>
          <cell r="L63">
            <v>0</v>
          </cell>
          <cell r="M63">
            <v>0</v>
          </cell>
          <cell r="N63">
            <v>8.2799999999999999E-2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1</v>
          </cell>
          <cell r="T63">
            <v>0</v>
          </cell>
          <cell r="U63">
            <v>0</v>
          </cell>
          <cell r="V63">
            <v>0.17019999999999999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7.7999999999999996E-3</v>
          </cell>
          <cell r="AB63">
            <v>0</v>
          </cell>
          <cell r="AC63">
            <v>0</v>
          </cell>
          <cell r="AD63">
            <v>1.6141000000000001</v>
          </cell>
          <cell r="AE63">
            <v>0</v>
          </cell>
          <cell r="AF63">
            <v>0</v>
          </cell>
          <cell r="AG63">
            <v>11.679500000000001</v>
          </cell>
          <cell r="AH63">
            <v>0</v>
          </cell>
          <cell r="AI63">
            <v>0</v>
          </cell>
          <cell r="AJ63">
            <v>0.59570000000000001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</row>
        <row r="64">
          <cell r="F64" t="str">
            <v>450B</v>
          </cell>
          <cell r="G64">
            <v>1104789</v>
          </cell>
          <cell r="H64">
            <v>1.1299999999999999</v>
          </cell>
          <cell r="I64">
            <v>1248</v>
          </cell>
          <cell r="J64">
            <v>1723</v>
          </cell>
          <cell r="K64">
            <v>0.57120000000000004</v>
          </cell>
          <cell r="L64">
            <v>631</v>
          </cell>
          <cell r="M64">
            <v>701</v>
          </cell>
          <cell r="N64">
            <v>8.2799999999999999E-2</v>
          </cell>
          <cell r="O64">
            <v>91</v>
          </cell>
          <cell r="P64">
            <v>205</v>
          </cell>
          <cell r="Q64">
            <v>6408</v>
          </cell>
          <cell r="R64">
            <v>8.5321067602735585</v>
          </cell>
          <cell r="S64">
            <v>1</v>
          </cell>
          <cell r="T64">
            <v>1105</v>
          </cell>
          <cell r="U64">
            <v>1083</v>
          </cell>
          <cell r="V64">
            <v>0.17019999999999999</v>
          </cell>
          <cell r="W64">
            <v>188</v>
          </cell>
          <cell r="X64">
            <v>229</v>
          </cell>
          <cell r="Y64">
            <v>2226.5321067602736</v>
          </cell>
          <cell r="Z64">
            <v>43303</v>
          </cell>
          <cell r="AA64">
            <v>7.7999999999999996E-3</v>
          </cell>
          <cell r="AB64">
            <v>338</v>
          </cell>
          <cell r="AC64">
            <v>0</v>
          </cell>
          <cell r="AD64">
            <v>1.6141000000000001</v>
          </cell>
          <cell r="AE64">
            <v>69895</v>
          </cell>
          <cell r="AF64">
            <v>62</v>
          </cell>
          <cell r="AG64">
            <v>11.679500000000001</v>
          </cell>
          <cell r="AH64">
            <v>505757</v>
          </cell>
          <cell r="AI64">
            <v>135</v>
          </cell>
          <cell r="AJ64">
            <v>0.59570000000000001</v>
          </cell>
          <cell r="AK64">
            <v>25796</v>
          </cell>
          <cell r="AL64">
            <v>22</v>
          </cell>
          <cell r="AM64">
            <v>157</v>
          </cell>
          <cell r="AN64">
            <v>219</v>
          </cell>
        </row>
        <row r="65">
          <cell r="F65" t="str">
            <v>450BE</v>
          </cell>
          <cell r="G65">
            <v>129750</v>
          </cell>
          <cell r="H65">
            <v>1.1299999999999999</v>
          </cell>
          <cell r="I65">
            <v>147</v>
          </cell>
          <cell r="J65">
            <v>203</v>
          </cell>
          <cell r="K65">
            <v>0.57120000000000004</v>
          </cell>
          <cell r="L65">
            <v>74</v>
          </cell>
          <cell r="M65">
            <v>82</v>
          </cell>
          <cell r="N65">
            <v>8.2799999999999999E-2</v>
          </cell>
          <cell r="O65">
            <v>11</v>
          </cell>
          <cell r="P65">
            <v>25</v>
          </cell>
          <cell r="Q65">
            <v>753</v>
          </cell>
          <cell r="R65">
            <v>1.0026024329722205</v>
          </cell>
          <cell r="S65">
            <v>1</v>
          </cell>
          <cell r="T65">
            <v>130</v>
          </cell>
          <cell r="U65">
            <v>127</v>
          </cell>
          <cell r="V65">
            <v>0.17019999999999999</v>
          </cell>
          <cell r="W65">
            <v>22</v>
          </cell>
          <cell r="X65">
            <v>27</v>
          </cell>
          <cell r="Y65">
            <v>262.00260243297225</v>
          </cell>
          <cell r="Z65">
            <v>0</v>
          </cell>
          <cell r="AA65">
            <v>7.7999999999999996E-3</v>
          </cell>
          <cell r="AB65">
            <v>0</v>
          </cell>
          <cell r="AC65">
            <v>0</v>
          </cell>
          <cell r="AD65">
            <v>1.6141000000000001</v>
          </cell>
          <cell r="AE65">
            <v>0</v>
          </cell>
          <cell r="AF65">
            <v>0</v>
          </cell>
          <cell r="AG65">
            <v>11.679500000000001</v>
          </cell>
          <cell r="AH65">
            <v>0</v>
          </cell>
          <cell r="AI65">
            <v>0</v>
          </cell>
          <cell r="AJ65">
            <v>0.59570000000000001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</row>
        <row r="66">
          <cell r="F66" t="str">
            <v>450C</v>
          </cell>
          <cell r="G66">
            <v>362355</v>
          </cell>
          <cell r="H66">
            <v>1.1299999999999999</v>
          </cell>
          <cell r="I66">
            <v>409</v>
          </cell>
          <cell r="J66">
            <v>565</v>
          </cell>
          <cell r="K66">
            <v>0.57120000000000004</v>
          </cell>
          <cell r="L66">
            <v>207</v>
          </cell>
          <cell r="M66">
            <v>230</v>
          </cell>
          <cell r="N66">
            <v>8.2799999999999999E-2</v>
          </cell>
          <cell r="O66">
            <v>30</v>
          </cell>
          <cell r="P66">
            <v>68</v>
          </cell>
          <cell r="Q66">
            <v>2102</v>
          </cell>
          <cell r="R66">
            <v>2.798765357380621</v>
          </cell>
          <cell r="S66">
            <v>1</v>
          </cell>
          <cell r="T66">
            <v>362</v>
          </cell>
          <cell r="U66">
            <v>355</v>
          </cell>
          <cell r="V66">
            <v>0.17019999999999999</v>
          </cell>
          <cell r="W66">
            <v>62</v>
          </cell>
          <cell r="X66">
            <v>75</v>
          </cell>
          <cell r="Y66">
            <v>730.7987653573806</v>
          </cell>
          <cell r="Z66">
            <v>17038</v>
          </cell>
          <cell r="AA66">
            <v>7.7999999999999996E-3</v>
          </cell>
          <cell r="AB66">
            <v>133</v>
          </cell>
          <cell r="AC66">
            <v>0</v>
          </cell>
          <cell r="AD66">
            <v>1.6141000000000001</v>
          </cell>
          <cell r="AE66">
            <v>27501</v>
          </cell>
          <cell r="AF66">
            <v>24</v>
          </cell>
          <cell r="AG66">
            <v>11.679500000000001</v>
          </cell>
          <cell r="AH66">
            <v>198995</v>
          </cell>
          <cell r="AI66">
            <v>53</v>
          </cell>
          <cell r="AJ66">
            <v>0.59570000000000001</v>
          </cell>
          <cell r="AK66">
            <v>10150</v>
          </cell>
          <cell r="AL66">
            <v>9</v>
          </cell>
          <cell r="AM66">
            <v>62</v>
          </cell>
          <cell r="AN66">
            <v>86</v>
          </cell>
        </row>
        <row r="67">
          <cell r="F67" t="str">
            <v>450CE</v>
          </cell>
          <cell r="G67">
            <v>38939</v>
          </cell>
          <cell r="H67">
            <v>1.1299999999999999</v>
          </cell>
          <cell r="I67">
            <v>44</v>
          </cell>
          <cell r="J67">
            <v>61</v>
          </cell>
          <cell r="K67">
            <v>0.57120000000000004</v>
          </cell>
          <cell r="L67">
            <v>22</v>
          </cell>
          <cell r="M67">
            <v>24</v>
          </cell>
          <cell r="N67">
            <v>8.2799999999999999E-2</v>
          </cell>
          <cell r="O67">
            <v>3</v>
          </cell>
          <cell r="P67">
            <v>7</v>
          </cell>
          <cell r="Q67">
            <v>226</v>
          </cell>
          <cell r="R67">
            <v>0.30091387762512861</v>
          </cell>
          <cell r="S67">
            <v>1</v>
          </cell>
          <cell r="T67">
            <v>39</v>
          </cell>
          <cell r="U67">
            <v>38</v>
          </cell>
          <cell r="V67">
            <v>0.17019999999999999</v>
          </cell>
          <cell r="W67">
            <v>7</v>
          </cell>
          <cell r="X67">
            <v>9</v>
          </cell>
          <cell r="Y67">
            <v>78.300913877625135</v>
          </cell>
          <cell r="Z67">
            <v>0</v>
          </cell>
          <cell r="AA67">
            <v>7.7999999999999996E-3</v>
          </cell>
          <cell r="AB67">
            <v>0</v>
          </cell>
          <cell r="AC67">
            <v>0</v>
          </cell>
          <cell r="AD67">
            <v>1.6141000000000001</v>
          </cell>
          <cell r="AE67">
            <v>0</v>
          </cell>
          <cell r="AF67">
            <v>0</v>
          </cell>
          <cell r="AG67">
            <v>11.679500000000001</v>
          </cell>
          <cell r="AH67">
            <v>0</v>
          </cell>
          <cell r="AI67">
            <v>0</v>
          </cell>
          <cell r="AJ67">
            <v>0.59570000000000001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</row>
        <row r="68">
          <cell r="F68" t="str">
            <v>600B</v>
          </cell>
          <cell r="G68">
            <v>638959</v>
          </cell>
          <cell r="H68">
            <v>1.1299999999999999</v>
          </cell>
          <cell r="I68">
            <v>722</v>
          </cell>
          <cell r="J68">
            <v>997</v>
          </cell>
          <cell r="K68">
            <v>0.57120000000000004</v>
          </cell>
          <cell r="L68">
            <v>365</v>
          </cell>
          <cell r="M68">
            <v>405</v>
          </cell>
          <cell r="N68">
            <v>8.2799999999999999E-2</v>
          </cell>
          <cell r="O68">
            <v>53</v>
          </cell>
          <cell r="P68">
            <v>119</v>
          </cell>
          <cell r="Q68">
            <v>3706</v>
          </cell>
          <cell r="R68">
            <v>4.9344550021182592</v>
          </cell>
          <cell r="S68">
            <v>1</v>
          </cell>
          <cell r="T68">
            <v>639</v>
          </cell>
          <cell r="U68">
            <v>626</v>
          </cell>
          <cell r="V68">
            <v>0.17019999999999999</v>
          </cell>
          <cell r="W68">
            <v>109</v>
          </cell>
          <cell r="X68">
            <v>133</v>
          </cell>
          <cell r="Y68">
            <v>1287.9344550021183</v>
          </cell>
          <cell r="Z68">
            <v>52036</v>
          </cell>
          <cell r="AA68">
            <v>7.7999999999999996E-3</v>
          </cell>
          <cell r="AB68">
            <v>406</v>
          </cell>
          <cell r="AC68">
            <v>0</v>
          </cell>
          <cell r="AD68">
            <v>1.6141000000000001</v>
          </cell>
          <cell r="AE68">
            <v>83991</v>
          </cell>
          <cell r="AF68">
            <v>75</v>
          </cell>
          <cell r="AG68">
            <v>11.679500000000001</v>
          </cell>
          <cell r="AH68">
            <v>607754</v>
          </cell>
          <cell r="AI68">
            <v>163</v>
          </cell>
          <cell r="AJ68">
            <v>0.59570000000000001</v>
          </cell>
          <cell r="AK68">
            <v>30998</v>
          </cell>
          <cell r="AL68">
            <v>27</v>
          </cell>
          <cell r="AM68">
            <v>190</v>
          </cell>
          <cell r="AN68">
            <v>265</v>
          </cell>
        </row>
        <row r="69">
          <cell r="F69" t="str">
            <v>600BE</v>
          </cell>
          <cell r="G69">
            <v>454200</v>
          </cell>
          <cell r="H69">
            <v>1.1299999999999999</v>
          </cell>
          <cell r="I69">
            <v>513</v>
          </cell>
          <cell r="J69">
            <v>708</v>
          </cell>
          <cell r="K69">
            <v>0.57120000000000004</v>
          </cell>
          <cell r="L69">
            <v>259</v>
          </cell>
          <cell r="M69">
            <v>288</v>
          </cell>
          <cell r="N69">
            <v>8.2799999999999999E-2</v>
          </cell>
          <cell r="O69">
            <v>38</v>
          </cell>
          <cell r="P69">
            <v>86</v>
          </cell>
          <cell r="Q69">
            <v>2634</v>
          </cell>
          <cell r="R69">
            <v>3.5071112994008353</v>
          </cell>
          <cell r="S69">
            <v>1</v>
          </cell>
          <cell r="T69">
            <v>454</v>
          </cell>
          <cell r="U69">
            <v>445</v>
          </cell>
          <cell r="V69">
            <v>0.17019999999999999</v>
          </cell>
          <cell r="W69">
            <v>77</v>
          </cell>
          <cell r="X69">
            <v>94</v>
          </cell>
          <cell r="Y69">
            <v>916.50711129940078</v>
          </cell>
          <cell r="Z69">
            <v>0</v>
          </cell>
          <cell r="AA69">
            <v>7.7999999999999996E-3</v>
          </cell>
          <cell r="AB69">
            <v>0</v>
          </cell>
          <cell r="AC69">
            <v>0</v>
          </cell>
          <cell r="AD69">
            <v>1.6141000000000001</v>
          </cell>
          <cell r="AE69">
            <v>0</v>
          </cell>
          <cell r="AF69">
            <v>0</v>
          </cell>
          <cell r="AG69">
            <v>11.679500000000001</v>
          </cell>
          <cell r="AH69">
            <v>0</v>
          </cell>
          <cell r="AI69">
            <v>0</v>
          </cell>
          <cell r="AJ69">
            <v>0.59570000000000001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F70" t="str">
            <v>600C</v>
          </cell>
          <cell r="G70">
            <v>173852</v>
          </cell>
          <cell r="H70">
            <v>1.1299999999999999</v>
          </cell>
          <cell r="I70">
            <v>196</v>
          </cell>
          <cell r="J70">
            <v>271</v>
          </cell>
          <cell r="K70">
            <v>0.57120000000000004</v>
          </cell>
          <cell r="L70">
            <v>99</v>
          </cell>
          <cell r="M70">
            <v>110</v>
          </cell>
          <cell r="N70">
            <v>8.2799999999999999E-2</v>
          </cell>
          <cell r="O70">
            <v>14</v>
          </cell>
          <cell r="P70">
            <v>32</v>
          </cell>
          <cell r="Q70">
            <v>1008</v>
          </cell>
          <cell r="R70">
            <v>1.3421291533014585</v>
          </cell>
          <cell r="S70">
            <v>1</v>
          </cell>
          <cell r="T70">
            <v>174</v>
          </cell>
          <cell r="U70">
            <v>170</v>
          </cell>
          <cell r="V70">
            <v>0.17019999999999999</v>
          </cell>
          <cell r="W70">
            <v>30</v>
          </cell>
          <cell r="X70">
            <v>37</v>
          </cell>
          <cell r="Y70">
            <v>350.34212915330147</v>
          </cell>
          <cell r="Z70">
            <v>9990</v>
          </cell>
          <cell r="AA70">
            <v>7.7999999999999996E-3</v>
          </cell>
          <cell r="AB70">
            <v>78</v>
          </cell>
          <cell r="AC70">
            <v>0</v>
          </cell>
          <cell r="AD70">
            <v>1.6141000000000001</v>
          </cell>
          <cell r="AE70">
            <v>16125</v>
          </cell>
          <cell r="AF70">
            <v>14</v>
          </cell>
          <cell r="AG70">
            <v>11.679500000000001</v>
          </cell>
          <cell r="AH70">
            <v>116678</v>
          </cell>
          <cell r="AI70">
            <v>31</v>
          </cell>
          <cell r="AJ70">
            <v>0.59570000000000001</v>
          </cell>
          <cell r="AK70">
            <v>5951</v>
          </cell>
          <cell r="AL70">
            <v>5</v>
          </cell>
          <cell r="AM70">
            <v>36</v>
          </cell>
          <cell r="AN70">
            <v>50</v>
          </cell>
        </row>
        <row r="71">
          <cell r="F71" t="str">
            <v>600CE</v>
          </cell>
          <cell r="G71">
            <v>59414</v>
          </cell>
          <cell r="H71">
            <v>1.1299999999999999</v>
          </cell>
          <cell r="I71">
            <v>67</v>
          </cell>
          <cell r="J71">
            <v>93</v>
          </cell>
          <cell r="K71">
            <v>0.57120000000000004</v>
          </cell>
          <cell r="L71">
            <v>34</v>
          </cell>
          <cell r="M71">
            <v>38</v>
          </cell>
          <cell r="N71">
            <v>8.2799999999999999E-2</v>
          </cell>
          <cell r="O71">
            <v>5</v>
          </cell>
          <cell r="P71">
            <v>11</v>
          </cell>
          <cell r="Q71">
            <v>345</v>
          </cell>
          <cell r="R71">
            <v>0.45935968044543968</v>
          </cell>
          <cell r="S71">
            <v>1</v>
          </cell>
          <cell r="T71">
            <v>59</v>
          </cell>
          <cell r="U71">
            <v>58</v>
          </cell>
          <cell r="V71">
            <v>0.17019999999999999</v>
          </cell>
          <cell r="W71">
            <v>10</v>
          </cell>
          <cell r="X71">
            <v>12</v>
          </cell>
          <cell r="Y71">
            <v>119.45935968044543</v>
          </cell>
          <cell r="Z71">
            <v>0</v>
          </cell>
          <cell r="AA71">
            <v>7.7999999999999996E-3</v>
          </cell>
          <cell r="AB71">
            <v>0</v>
          </cell>
          <cell r="AC71">
            <v>0</v>
          </cell>
          <cell r="AD71">
            <v>1.6141000000000001</v>
          </cell>
          <cell r="AE71">
            <v>0</v>
          </cell>
          <cell r="AF71">
            <v>0</v>
          </cell>
          <cell r="AG71">
            <v>11.679500000000001</v>
          </cell>
          <cell r="AH71">
            <v>0</v>
          </cell>
          <cell r="AI71">
            <v>0</v>
          </cell>
          <cell r="AJ71">
            <v>0.59570000000000001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F72" t="str">
            <v>700B</v>
          </cell>
          <cell r="G72">
            <v>4770</v>
          </cell>
          <cell r="H72">
            <v>1.1299999999999999</v>
          </cell>
          <cell r="I72">
            <v>5</v>
          </cell>
          <cell r="J72">
            <v>7</v>
          </cell>
          <cell r="K72">
            <v>0.57120000000000004</v>
          </cell>
          <cell r="L72">
            <v>3</v>
          </cell>
          <cell r="M72">
            <v>3</v>
          </cell>
          <cell r="N72">
            <v>8.2799999999999999E-2</v>
          </cell>
          <cell r="O72">
            <v>0</v>
          </cell>
          <cell r="P72">
            <v>0</v>
          </cell>
          <cell r="Q72">
            <v>28</v>
          </cell>
          <cell r="R72">
            <v>3.728136536948496E-2</v>
          </cell>
          <cell r="S72">
            <v>1</v>
          </cell>
          <cell r="T72">
            <v>5</v>
          </cell>
          <cell r="U72">
            <v>5</v>
          </cell>
          <cell r="V72">
            <v>0.17019999999999999</v>
          </cell>
          <cell r="W72">
            <v>1</v>
          </cell>
          <cell r="X72">
            <v>1</v>
          </cell>
          <cell r="Y72">
            <v>9.0372813653694841</v>
          </cell>
          <cell r="Z72">
            <v>190</v>
          </cell>
          <cell r="AA72">
            <v>7.7999999999999996E-3</v>
          </cell>
          <cell r="AB72">
            <v>1</v>
          </cell>
          <cell r="AC72">
            <v>0</v>
          </cell>
          <cell r="AD72">
            <v>1.6141000000000001</v>
          </cell>
          <cell r="AE72">
            <v>307</v>
          </cell>
          <cell r="AF72">
            <v>0</v>
          </cell>
          <cell r="AG72">
            <v>11.679500000000001</v>
          </cell>
          <cell r="AH72">
            <v>2219</v>
          </cell>
          <cell r="AI72">
            <v>1</v>
          </cell>
          <cell r="AJ72">
            <v>0.59570000000000001</v>
          </cell>
          <cell r="AK72">
            <v>113</v>
          </cell>
          <cell r="AL72">
            <v>0</v>
          </cell>
          <cell r="AM72">
            <v>1</v>
          </cell>
          <cell r="AN72">
            <v>1</v>
          </cell>
        </row>
        <row r="73">
          <cell r="F73" t="str">
            <v>900B</v>
          </cell>
          <cell r="G73">
            <v>0</v>
          </cell>
          <cell r="H73">
            <v>1.1299999999999999</v>
          </cell>
          <cell r="I73">
            <v>0</v>
          </cell>
          <cell r="J73">
            <v>0</v>
          </cell>
          <cell r="K73">
            <v>0.57120000000000004</v>
          </cell>
          <cell r="L73">
            <v>0</v>
          </cell>
          <cell r="M73">
            <v>0</v>
          </cell>
          <cell r="N73">
            <v>8.2799999999999999E-2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</v>
          </cell>
          <cell r="T73">
            <v>0</v>
          </cell>
          <cell r="U73">
            <v>0</v>
          </cell>
          <cell r="V73">
            <v>0.17019999999999999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7.7999999999999996E-3</v>
          </cell>
          <cell r="AB73">
            <v>0</v>
          </cell>
          <cell r="AC73">
            <v>0</v>
          </cell>
          <cell r="AD73">
            <v>1.6141000000000001</v>
          </cell>
          <cell r="AE73">
            <v>0</v>
          </cell>
          <cell r="AF73">
            <v>0</v>
          </cell>
          <cell r="AG73">
            <v>11.679500000000001</v>
          </cell>
          <cell r="AH73">
            <v>0</v>
          </cell>
          <cell r="AI73">
            <v>0</v>
          </cell>
          <cell r="AJ73">
            <v>0.59570000000000001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F74" t="str">
            <v>900BE</v>
          </cell>
          <cell r="G74">
            <v>0</v>
          </cell>
          <cell r="H74">
            <v>1.1299999999999999</v>
          </cell>
          <cell r="I74">
            <v>0</v>
          </cell>
          <cell r="J74">
            <v>0</v>
          </cell>
          <cell r="K74">
            <v>0.57120000000000004</v>
          </cell>
          <cell r="L74">
            <v>0</v>
          </cell>
          <cell r="M74">
            <v>0</v>
          </cell>
          <cell r="N74">
            <v>8.2799999999999999E-2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0.17019999999999999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7.7999999999999996E-3</v>
          </cell>
          <cell r="AB74">
            <v>0</v>
          </cell>
          <cell r="AC74">
            <v>0</v>
          </cell>
          <cell r="AD74">
            <v>1.6141000000000001</v>
          </cell>
          <cell r="AE74">
            <v>0</v>
          </cell>
          <cell r="AF74">
            <v>0</v>
          </cell>
          <cell r="AG74">
            <v>11.679500000000001</v>
          </cell>
          <cell r="AH74">
            <v>0</v>
          </cell>
          <cell r="AI74">
            <v>0</v>
          </cell>
          <cell r="AJ74">
            <v>0.59570000000000001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 t="str">
            <v>900C</v>
          </cell>
          <cell r="G75">
            <v>0</v>
          </cell>
          <cell r="H75">
            <v>1.1299999999999999</v>
          </cell>
          <cell r="I75">
            <v>0</v>
          </cell>
          <cell r="J75">
            <v>0</v>
          </cell>
          <cell r="K75">
            <v>0.57120000000000004</v>
          </cell>
          <cell r="L75">
            <v>0</v>
          </cell>
          <cell r="M75">
            <v>0</v>
          </cell>
          <cell r="N75">
            <v>8.2799999999999999E-2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1</v>
          </cell>
          <cell r="T75">
            <v>0</v>
          </cell>
          <cell r="U75">
            <v>0</v>
          </cell>
          <cell r="V75">
            <v>0.17019999999999999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7.7999999999999996E-3</v>
          </cell>
          <cell r="AB75">
            <v>0</v>
          </cell>
          <cell r="AC75">
            <v>0</v>
          </cell>
          <cell r="AD75">
            <v>1.6141000000000001</v>
          </cell>
          <cell r="AE75">
            <v>0</v>
          </cell>
          <cell r="AF75">
            <v>0</v>
          </cell>
          <cell r="AG75">
            <v>11.679500000000001</v>
          </cell>
          <cell r="AH75">
            <v>0</v>
          </cell>
          <cell r="AI75">
            <v>0</v>
          </cell>
          <cell r="AJ75">
            <v>0.59570000000000001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F76" t="str">
            <v>1500B</v>
          </cell>
          <cell r="G76">
            <v>0</v>
          </cell>
          <cell r="H76">
            <v>1.1299999999999999</v>
          </cell>
          <cell r="I76">
            <v>0</v>
          </cell>
          <cell r="J76">
            <v>0</v>
          </cell>
          <cell r="K76">
            <v>0.57120000000000004</v>
          </cell>
          <cell r="L76">
            <v>0</v>
          </cell>
          <cell r="M76">
            <v>0</v>
          </cell>
          <cell r="N76">
            <v>8.2799999999999999E-2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</v>
          </cell>
          <cell r="T76">
            <v>0</v>
          </cell>
          <cell r="U76">
            <v>0</v>
          </cell>
          <cell r="V76">
            <v>0.17019999999999999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7.7999999999999996E-3</v>
          </cell>
          <cell r="AB76">
            <v>0</v>
          </cell>
          <cell r="AC76">
            <v>0</v>
          </cell>
          <cell r="AD76">
            <v>1.6141000000000001</v>
          </cell>
          <cell r="AE76">
            <v>0</v>
          </cell>
          <cell r="AF76">
            <v>0</v>
          </cell>
          <cell r="AG76">
            <v>11.679500000000001</v>
          </cell>
          <cell r="AH76">
            <v>0</v>
          </cell>
          <cell r="AI76">
            <v>0</v>
          </cell>
          <cell r="AJ76">
            <v>0.59570000000000001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</row>
        <row r="77">
          <cell r="F77" t="str">
            <v>1500BE</v>
          </cell>
          <cell r="G77">
            <v>0</v>
          </cell>
          <cell r="H77">
            <v>1.1299999999999999</v>
          </cell>
          <cell r="I77">
            <v>0</v>
          </cell>
          <cell r="J77">
            <v>0</v>
          </cell>
          <cell r="K77">
            <v>0.57120000000000004</v>
          </cell>
          <cell r="L77">
            <v>0</v>
          </cell>
          <cell r="M77">
            <v>0</v>
          </cell>
          <cell r="N77">
            <v>8.2799999999999999E-2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0</v>
          </cell>
          <cell r="V77">
            <v>0.17019999999999999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7.7999999999999996E-3</v>
          </cell>
          <cell r="AB77">
            <v>0</v>
          </cell>
          <cell r="AC77">
            <v>0</v>
          </cell>
          <cell r="AD77">
            <v>1.6141000000000001</v>
          </cell>
          <cell r="AE77">
            <v>0</v>
          </cell>
          <cell r="AF77">
            <v>0</v>
          </cell>
          <cell r="AG77">
            <v>11.679500000000001</v>
          </cell>
          <cell r="AH77">
            <v>0</v>
          </cell>
          <cell r="AI77">
            <v>0</v>
          </cell>
          <cell r="AJ77">
            <v>0.59570000000000001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</row>
        <row r="78">
          <cell r="F78" t="str">
            <v>155B</v>
          </cell>
          <cell r="G78">
            <v>0</v>
          </cell>
          <cell r="H78">
            <v>1.1299999999999999</v>
          </cell>
          <cell r="I78">
            <v>0</v>
          </cell>
          <cell r="J78">
            <v>0</v>
          </cell>
          <cell r="K78">
            <v>0.57120000000000004</v>
          </cell>
          <cell r="L78">
            <v>0</v>
          </cell>
          <cell r="M78">
            <v>0</v>
          </cell>
          <cell r="N78">
            <v>8.2799999999999999E-2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0.17019999999999999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7.7999999999999996E-3</v>
          </cell>
          <cell r="AB78">
            <v>0</v>
          </cell>
          <cell r="AC78">
            <v>0</v>
          </cell>
          <cell r="AD78">
            <v>1.6141000000000001</v>
          </cell>
          <cell r="AE78">
            <v>0</v>
          </cell>
          <cell r="AF78">
            <v>0</v>
          </cell>
          <cell r="AG78">
            <v>11.679500000000001</v>
          </cell>
          <cell r="AH78">
            <v>0</v>
          </cell>
          <cell r="AI78">
            <v>0</v>
          </cell>
          <cell r="AJ78">
            <v>0.59570000000000001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F79" t="str">
            <v>130B</v>
          </cell>
          <cell r="G79">
            <v>52553</v>
          </cell>
          <cell r="H79">
            <v>1.1299999999999999</v>
          </cell>
          <cell r="I79">
            <v>59</v>
          </cell>
          <cell r="J79">
            <v>81</v>
          </cell>
          <cell r="K79">
            <v>0.57120000000000004</v>
          </cell>
          <cell r="L79">
            <v>30</v>
          </cell>
          <cell r="M79">
            <v>33</v>
          </cell>
          <cell r="N79">
            <v>8.2799999999999999E-2</v>
          </cell>
          <cell r="O79">
            <v>4</v>
          </cell>
          <cell r="P79">
            <v>9</v>
          </cell>
          <cell r="Q79">
            <v>305</v>
          </cell>
          <cell r="R79">
            <v>0.40610058706046115</v>
          </cell>
          <cell r="S79">
            <v>1</v>
          </cell>
          <cell r="T79">
            <v>53</v>
          </cell>
          <cell r="U79">
            <v>52</v>
          </cell>
          <cell r="V79">
            <v>0.17019999999999999</v>
          </cell>
          <cell r="W79">
            <v>9</v>
          </cell>
          <cell r="X79">
            <v>11</v>
          </cell>
          <cell r="Y79">
            <v>105.40610058706046</v>
          </cell>
          <cell r="Z79">
            <v>387449</v>
          </cell>
          <cell r="AA79">
            <v>7.7999999999999996E-3</v>
          </cell>
          <cell r="AB79">
            <v>3022</v>
          </cell>
          <cell r="AC79">
            <v>3</v>
          </cell>
          <cell r="AD79">
            <v>1.6141000000000001</v>
          </cell>
          <cell r="AE79">
            <v>625381</v>
          </cell>
          <cell r="AF79">
            <v>555</v>
          </cell>
          <cell r="AG79">
            <v>11.679500000000001</v>
          </cell>
          <cell r="AH79">
            <v>4525211</v>
          </cell>
          <cell r="AI79">
            <v>1211</v>
          </cell>
          <cell r="AJ79">
            <v>0.59570000000000001</v>
          </cell>
          <cell r="AK79">
            <v>230803</v>
          </cell>
          <cell r="AL79">
            <v>201</v>
          </cell>
          <cell r="AM79">
            <v>1412</v>
          </cell>
          <cell r="AN79">
            <v>1970</v>
          </cell>
        </row>
        <row r="80">
          <cell r="F80" t="str">
            <v>78B</v>
          </cell>
          <cell r="G80">
            <v>9192</v>
          </cell>
          <cell r="H80">
            <v>1.1299999999999999</v>
          </cell>
          <cell r="I80">
            <v>10</v>
          </cell>
          <cell r="J80">
            <v>14</v>
          </cell>
          <cell r="K80">
            <v>0.57120000000000004</v>
          </cell>
          <cell r="L80">
            <v>5</v>
          </cell>
          <cell r="M80">
            <v>6</v>
          </cell>
          <cell r="N80">
            <v>8.2799999999999999E-2</v>
          </cell>
          <cell r="O80">
            <v>1</v>
          </cell>
          <cell r="P80">
            <v>2</v>
          </cell>
          <cell r="Q80">
            <v>53</v>
          </cell>
          <cell r="R80">
            <v>7.0568298735096527E-2</v>
          </cell>
          <cell r="S80">
            <v>1</v>
          </cell>
          <cell r="T80">
            <v>9</v>
          </cell>
          <cell r="U80">
            <v>9</v>
          </cell>
          <cell r="V80">
            <v>0.17019999999999999</v>
          </cell>
          <cell r="W80">
            <v>2</v>
          </cell>
          <cell r="X80">
            <v>2</v>
          </cell>
          <cell r="Y80">
            <v>19.070568298735097</v>
          </cell>
          <cell r="Z80">
            <v>563</v>
          </cell>
          <cell r="AA80">
            <v>7.7999999999999996E-3</v>
          </cell>
          <cell r="AB80">
            <v>4</v>
          </cell>
          <cell r="AC80">
            <v>0</v>
          </cell>
          <cell r="AD80">
            <v>1.6141000000000001</v>
          </cell>
          <cell r="AE80">
            <v>909</v>
          </cell>
          <cell r="AF80">
            <v>1</v>
          </cell>
          <cell r="AG80">
            <v>11.679500000000001</v>
          </cell>
          <cell r="AH80">
            <v>6576</v>
          </cell>
          <cell r="AI80">
            <v>2</v>
          </cell>
          <cell r="AJ80">
            <v>0.59570000000000001</v>
          </cell>
          <cell r="AK80">
            <v>335</v>
          </cell>
          <cell r="AL80">
            <v>0</v>
          </cell>
          <cell r="AM80">
            <v>2</v>
          </cell>
          <cell r="AN80">
            <v>3</v>
          </cell>
        </row>
        <row r="81">
          <cell r="F81" t="str">
            <v>50B</v>
          </cell>
          <cell r="G81">
            <v>8235</v>
          </cell>
          <cell r="H81">
            <v>1.1299999999999999</v>
          </cell>
          <cell r="I81">
            <v>9</v>
          </cell>
          <cell r="J81">
            <v>12</v>
          </cell>
          <cell r="K81">
            <v>0.57120000000000004</v>
          </cell>
          <cell r="L81">
            <v>5</v>
          </cell>
          <cell r="M81">
            <v>6</v>
          </cell>
          <cell r="N81">
            <v>8.2799999999999999E-2</v>
          </cell>
          <cell r="O81">
            <v>1</v>
          </cell>
          <cell r="P81">
            <v>2</v>
          </cell>
          <cell r="Q81">
            <v>48</v>
          </cell>
          <cell r="R81">
            <v>6.3910912061974218E-2</v>
          </cell>
          <cell r="S81">
            <v>1</v>
          </cell>
          <cell r="T81">
            <v>8</v>
          </cell>
          <cell r="U81">
            <v>8</v>
          </cell>
          <cell r="V81">
            <v>0.17019999999999999</v>
          </cell>
          <cell r="W81">
            <v>1</v>
          </cell>
          <cell r="X81">
            <v>1</v>
          </cell>
          <cell r="Y81">
            <v>17.063910912061974</v>
          </cell>
          <cell r="Z81">
            <v>4804</v>
          </cell>
          <cell r="AA81">
            <v>7.7999999999999996E-3</v>
          </cell>
          <cell r="AB81">
            <v>37</v>
          </cell>
          <cell r="AC81">
            <v>0</v>
          </cell>
          <cell r="AD81">
            <v>1.6141000000000001</v>
          </cell>
          <cell r="AE81">
            <v>7754</v>
          </cell>
          <cell r="AF81">
            <v>7</v>
          </cell>
          <cell r="AG81">
            <v>11.679500000000001</v>
          </cell>
          <cell r="AH81">
            <v>56108</v>
          </cell>
          <cell r="AI81">
            <v>15</v>
          </cell>
          <cell r="AJ81">
            <v>0.59570000000000001</v>
          </cell>
          <cell r="AK81">
            <v>2862</v>
          </cell>
          <cell r="AL81">
            <v>2</v>
          </cell>
          <cell r="AM81">
            <v>17</v>
          </cell>
          <cell r="AN81">
            <v>24</v>
          </cell>
        </row>
        <row r="82">
          <cell r="F82" t="str">
            <v>180C</v>
          </cell>
          <cell r="G82">
            <v>13177</v>
          </cell>
          <cell r="H82">
            <v>1.1299999999999999</v>
          </cell>
          <cell r="I82">
            <v>15</v>
          </cell>
          <cell r="J82">
            <v>21</v>
          </cell>
          <cell r="K82">
            <v>0.57120000000000004</v>
          </cell>
          <cell r="L82">
            <v>8</v>
          </cell>
          <cell r="M82">
            <v>9</v>
          </cell>
          <cell r="N82">
            <v>8.2799999999999999E-2</v>
          </cell>
          <cell r="O82">
            <v>1</v>
          </cell>
          <cell r="P82">
            <v>2</v>
          </cell>
          <cell r="Q82">
            <v>76</v>
          </cell>
          <cell r="R82">
            <v>0.10119227743145917</v>
          </cell>
          <cell r="S82">
            <v>1</v>
          </cell>
          <cell r="T82">
            <v>13</v>
          </cell>
          <cell r="U82">
            <v>13</v>
          </cell>
          <cell r="V82">
            <v>0.17019999999999999</v>
          </cell>
          <cell r="W82">
            <v>2</v>
          </cell>
          <cell r="X82">
            <v>2</v>
          </cell>
          <cell r="Y82">
            <v>26.101192277431458</v>
          </cell>
          <cell r="Z82">
            <v>598</v>
          </cell>
          <cell r="AA82">
            <v>7.7999999999999996E-3</v>
          </cell>
          <cell r="AB82">
            <v>5</v>
          </cell>
          <cell r="AC82">
            <v>0</v>
          </cell>
          <cell r="AD82">
            <v>1.6141000000000001</v>
          </cell>
          <cell r="AE82">
            <v>965</v>
          </cell>
          <cell r="AF82">
            <v>1</v>
          </cell>
          <cell r="AG82">
            <v>11.679500000000001</v>
          </cell>
          <cell r="AH82">
            <v>6984</v>
          </cell>
          <cell r="AI82">
            <v>2</v>
          </cell>
          <cell r="AJ82">
            <v>0.59570000000000001</v>
          </cell>
          <cell r="AK82">
            <v>356</v>
          </cell>
          <cell r="AL82">
            <v>0</v>
          </cell>
          <cell r="AM82">
            <v>2</v>
          </cell>
          <cell r="AN82">
            <v>3</v>
          </cell>
        </row>
        <row r="83">
          <cell r="F83" t="str">
            <v>35B</v>
          </cell>
          <cell r="G83">
            <v>538</v>
          </cell>
          <cell r="H83">
            <v>1.8764000000000001</v>
          </cell>
          <cell r="I83">
            <v>1</v>
          </cell>
          <cell r="J83">
            <v>1</v>
          </cell>
          <cell r="K83">
            <v>0.94079999999999997</v>
          </cell>
          <cell r="L83">
            <v>1</v>
          </cell>
          <cell r="M83">
            <v>1</v>
          </cell>
          <cell r="N83">
            <v>0.1656</v>
          </cell>
          <cell r="O83">
            <v>0</v>
          </cell>
          <cell r="P83">
            <v>0</v>
          </cell>
          <cell r="Q83">
            <v>3</v>
          </cell>
          <cell r="R83">
            <v>3.9944320038733886E-3</v>
          </cell>
          <cell r="S83">
            <v>1</v>
          </cell>
          <cell r="T83">
            <v>1</v>
          </cell>
          <cell r="U83">
            <v>1</v>
          </cell>
          <cell r="V83">
            <v>0.29139999999999999</v>
          </cell>
          <cell r="W83">
            <v>0</v>
          </cell>
          <cell r="X83">
            <v>0</v>
          </cell>
          <cell r="Y83">
            <v>2.0039944320038732</v>
          </cell>
          <cell r="Z83">
            <v>471</v>
          </cell>
          <cell r="AA83">
            <v>7.7999999999999996E-3</v>
          </cell>
          <cell r="AB83">
            <v>4</v>
          </cell>
          <cell r="AC83">
            <v>0</v>
          </cell>
          <cell r="AD83">
            <v>1.6141000000000001</v>
          </cell>
          <cell r="AE83">
            <v>760</v>
          </cell>
          <cell r="AF83">
            <v>1</v>
          </cell>
          <cell r="AG83">
            <v>11.679500000000001</v>
          </cell>
          <cell r="AH83">
            <v>5501</v>
          </cell>
          <cell r="AI83">
            <v>1</v>
          </cell>
          <cell r="AJ83">
            <v>0.59570000000000001</v>
          </cell>
          <cell r="AK83">
            <v>281</v>
          </cell>
          <cell r="AL83">
            <v>0</v>
          </cell>
          <cell r="AM83">
            <v>1</v>
          </cell>
          <cell r="AN83">
            <v>2</v>
          </cell>
        </row>
        <row r="84">
          <cell r="F84" t="str">
            <v>30B</v>
          </cell>
          <cell r="G84">
            <v>4360</v>
          </cell>
          <cell r="H84">
            <v>1.8764000000000001</v>
          </cell>
          <cell r="I84">
            <v>8</v>
          </cell>
          <cell r="J84">
            <v>11</v>
          </cell>
          <cell r="K84">
            <v>0.94079999999999997</v>
          </cell>
          <cell r="L84">
            <v>4</v>
          </cell>
          <cell r="M84">
            <v>4</v>
          </cell>
          <cell r="N84">
            <v>0.1656</v>
          </cell>
          <cell r="O84">
            <v>1</v>
          </cell>
          <cell r="P84">
            <v>2</v>
          </cell>
          <cell r="Q84">
            <v>25</v>
          </cell>
          <cell r="R84">
            <v>3.3286933365611573E-2</v>
          </cell>
          <cell r="S84">
            <v>1</v>
          </cell>
          <cell r="T84">
            <v>4</v>
          </cell>
          <cell r="U84">
            <v>4</v>
          </cell>
          <cell r="V84">
            <v>0.29139999999999999</v>
          </cell>
          <cell r="W84">
            <v>1</v>
          </cell>
          <cell r="X84">
            <v>1</v>
          </cell>
          <cell r="Y84">
            <v>11.033286933365613</v>
          </cell>
          <cell r="Z84">
            <v>2263</v>
          </cell>
          <cell r="AA84">
            <v>7.7999999999999996E-3</v>
          </cell>
          <cell r="AB84">
            <v>18</v>
          </cell>
          <cell r="AC84">
            <v>0</v>
          </cell>
          <cell r="AD84">
            <v>1.6141000000000001</v>
          </cell>
          <cell r="AE84">
            <v>3653</v>
          </cell>
          <cell r="AF84">
            <v>3</v>
          </cell>
          <cell r="AG84">
            <v>11.679500000000001</v>
          </cell>
          <cell r="AH84">
            <v>26431</v>
          </cell>
          <cell r="AI84">
            <v>7</v>
          </cell>
          <cell r="AJ84">
            <v>0.59570000000000001</v>
          </cell>
          <cell r="AK84">
            <v>1348</v>
          </cell>
          <cell r="AL84">
            <v>1</v>
          </cell>
          <cell r="AM84">
            <v>8</v>
          </cell>
          <cell r="AN84">
            <v>11</v>
          </cell>
        </row>
        <row r="85">
          <cell r="F85" t="str">
            <v>150DE</v>
          </cell>
          <cell r="G85">
            <v>10696</v>
          </cell>
          <cell r="H85">
            <v>1.1299999999999999</v>
          </cell>
          <cell r="I85">
            <v>12</v>
          </cell>
          <cell r="J85">
            <v>17</v>
          </cell>
          <cell r="K85">
            <v>0.57120000000000004</v>
          </cell>
          <cell r="L85">
            <v>6</v>
          </cell>
          <cell r="M85">
            <v>7</v>
          </cell>
          <cell r="N85">
            <v>8.2799999999999999E-2</v>
          </cell>
          <cell r="O85">
            <v>1</v>
          </cell>
          <cell r="P85">
            <v>2</v>
          </cell>
          <cell r="Q85">
            <v>62</v>
          </cell>
          <cell r="R85">
            <v>8.2551594746716694E-2</v>
          </cell>
          <cell r="S85">
            <v>1</v>
          </cell>
          <cell r="T85">
            <v>11</v>
          </cell>
          <cell r="U85">
            <v>11</v>
          </cell>
          <cell r="V85">
            <v>0.17019999999999999</v>
          </cell>
          <cell r="W85">
            <v>2</v>
          </cell>
          <cell r="X85">
            <v>2</v>
          </cell>
          <cell r="Y85">
            <v>22.082551594746718</v>
          </cell>
          <cell r="Z85">
            <v>0</v>
          </cell>
          <cell r="AA85">
            <v>7.7999999999999996E-3</v>
          </cell>
          <cell r="AB85">
            <v>0</v>
          </cell>
          <cell r="AC85">
            <v>0</v>
          </cell>
          <cell r="AD85">
            <v>1.6141000000000001</v>
          </cell>
          <cell r="AE85">
            <v>0</v>
          </cell>
          <cell r="AF85">
            <v>0</v>
          </cell>
          <cell r="AG85">
            <v>11.679500000000001</v>
          </cell>
          <cell r="AH85">
            <v>0</v>
          </cell>
          <cell r="AI85">
            <v>0</v>
          </cell>
          <cell r="AJ85">
            <v>0.59570000000000001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</row>
        <row r="93">
          <cell r="F93" t="str">
            <v>151-1500 (A)L</v>
          </cell>
          <cell r="G93">
            <v>3681215</v>
          </cell>
          <cell r="H93">
            <v>22.599999999999987</v>
          </cell>
          <cell r="I93">
            <v>4158</v>
          </cell>
          <cell r="J93">
            <v>5743</v>
          </cell>
          <cell r="K93">
            <v>11.423999999999998</v>
          </cell>
          <cell r="L93">
            <v>2104</v>
          </cell>
          <cell r="M93">
            <v>2337</v>
          </cell>
          <cell r="N93">
            <v>1.6559999999999999</v>
          </cell>
          <cell r="O93">
            <v>304</v>
          </cell>
          <cell r="P93">
            <v>685</v>
          </cell>
          <cell r="Q93">
            <v>21351</v>
          </cell>
          <cell r="R93">
            <v>28.428372571566907</v>
          </cell>
          <cell r="S93">
            <v>20</v>
          </cell>
          <cell r="T93">
            <v>3682</v>
          </cell>
          <cell r="U93">
            <v>3608</v>
          </cell>
          <cell r="V93">
            <v>3.4039999999999986</v>
          </cell>
          <cell r="W93">
            <v>628</v>
          </cell>
          <cell r="X93">
            <v>765</v>
          </cell>
          <cell r="Y93">
            <v>7423.4283725715668</v>
          </cell>
          <cell r="Z93">
            <v>217017</v>
          </cell>
          <cell r="AA93">
            <v>0.156</v>
          </cell>
          <cell r="AB93">
            <v>1693</v>
          </cell>
          <cell r="AC93">
            <v>0</v>
          </cell>
          <cell r="AD93">
            <v>32.282000000000004</v>
          </cell>
          <cell r="AE93">
            <v>350286</v>
          </cell>
          <cell r="AF93">
            <v>310</v>
          </cell>
          <cell r="AG93">
            <v>233.58999999999995</v>
          </cell>
          <cell r="AH93">
            <v>2534647</v>
          </cell>
          <cell r="AI93">
            <v>678</v>
          </cell>
          <cell r="AJ93">
            <v>11.914000000000005</v>
          </cell>
          <cell r="AK93">
            <v>129278</v>
          </cell>
          <cell r="AL93">
            <v>112</v>
          </cell>
          <cell r="AM93">
            <v>790</v>
          </cell>
          <cell r="AN93">
            <v>1100</v>
          </cell>
        </row>
        <row r="94">
          <cell r="F94" t="str">
            <v>151-1500 (A)E</v>
          </cell>
          <cell r="G94">
            <v>1965506</v>
          </cell>
          <cell r="H94">
            <v>14.689999999999994</v>
          </cell>
          <cell r="I94">
            <v>2221</v>
          </cell>
          <cell r="J94">
            <v>3067</v>
          </cell>
          <cell r="K94">
            <v>7.4256000000000011</v>
          </cell>
          <cell r="L94">
            <v>1122</v>
          </cell>
          <cell r="M94">
            <v>1246</v>
          </cell>
          <cell r="N94">
            <v>1.0764</v>
          </cell>
          <cell r="O94">
            <v>162</v>
          </cell>
          <cell r="P94">
            <v>365</v>
          </cell>
          <cell r="Q94">
            <v>11400</v>
          </cell>
          <cell r="R94">
            <v>15.178841614718879</v>
          </cell>
          <cell r="S94">
            <v>13</v>
          </cell>
          <cell r="T94">
            <v>1966</v>
          </cell>
          <cell r="U94">
            <v>1927</v>
          </cell>
          <cell r="V94">
            <v>2.2125999999999992</v>
          </cell>
          <cell r="W94">
            <v>335</v>
          </cell>
          <cell r="X94">
            <v>409</v>
          </cell>
          <cell r="Y94">
            <v>3962.1788416147183</v>
          </cell>
          <cell r="Z94">
            <v>0</v>
          </cell>
          <cell r="AA94">
            <v>0.1014</v>
          </cell>
          <cell r="AB94">
            <v>0</v>
          </cell>
          <cell r="AC94">
            <v>0</v>
          </cell>
          <cell r="AD94">
            <v>20.983300000000003</v>
          </cell>
          <cell r="AE94">
            <v>0</v>
          </cell>
          <cell r="AF94">
            <v>0</v>
          </cell>
          <cell r="AG94">
            <v>151.83350000000002</v>
          </cell>
          <cell r="AH94">
            <v>0</v>
          </cell>
          <cell r="AI94">
            <v>0</v>
          </cell>
          <cell r="AJ94">
            <v>7.7440999999999995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F95" t="str">
            <v>151-1500 (A) (L+E)</v>
          </cell>
          <cell r="G95">
            <v>5646721</v>
          </cell>
          <cell r="H95">
            <v>37.289999999999992</v>
          </cell>
          <cell r="I95">
            <v>6379</v>
          </cell>
          <cell r="J95">
            <v>8810</v>
          </cell>
          <cell r="K95">
            <v>18.849599999999995</v>
          </cell>
          <cell r="L95">
            <v>3226</v>
          </cell>
          <cell r="M95">
            <v>3583</v>
          </cell>
          <cell r="N95">
            <v>2.7324000000000015</v>
          </cell>
          <cell r="O95">
            <v>466</v>
          </cell>
          <cell r="P95">
            <v>1050</v>
          </cell>
          <cell r="Q95">
            <v>32751</v>
          </cell>
          <cell r="R95">
            <v>43.60721418628578</v>
          </cell>
          <cell r="S95">
            <v>33</v>
          </cell>
          <cell r="T95">
            <v>5648</v>
          </cell>
          <cell r="U95">
            <v>5535</v>
          </cell>
          <cell r="V95">
            <v>5.6166000000000018</v>
          </cell>
          <cell r="W95">
            <v>963</v>
          </cell>
          <cell r="X95">
            <v>1174</v>
          </cell>
          <cell r="Y95">
            <v>11385.607214186288</v>
          </cell>
          <cell r="Z95">
            <v>217017</v>
          </cell>
          <cell r="AA95">
            <v>0.25740000000000002</v>
          </cell>
          <cell r="AB95">
            <v>1693</v>
          </cell>
          <cell r="AC95">
            <v>0</v>
          </cell>
          <cell r="AD95">
            <v>53.265300000000011</v>
          </cell>
          <cell r="AE95">
            <v>350286</v>
          </cell>
          <cell r="AF95">
            <v>310</v>
          </cell>
          <cell r="AG95">
            <v>385.42350000000016</v>
          </cell>
          <cell r="AH95">
            <v>2534647</v>
          </cell>
          <cell r="AI95">
            <v>678</v>
          </cell>
          <cell r="AJ95">
            <v>19.658100000000015</v>
          </cell>
          <cell r="AK95">
            <v>129278</v>
          </cell>
          <cell r="AL95">
            <v>112</v>
          </cell>
          <cell r="AM95">
            <v>790</v>
          </cell>
          <cell r="AN95">
            <v>1100</v>
          </cell>
        </row>
      </sheetData>
      <sheetData sheetId="32" refreshError="1"/>
      <sheetData sheetId="33" refreshError="1"/>
      <sheetData sheetId="34" refreshError="1"/>
      <sheetData sheetId="35">
        <row r="25">
          <cell r="F25">
            <v>1</v>
          </cell>
          <cell r="G25" t="str">
            <v>GRAND ALL</v>
          </cell>
          <cell r="H25" t="str">
            <v>G.TOTAL(L+E)</v>
          </cell>
          <cell r="I25" t="str">
            <v>Average Denier (L + E)</v>
          </cell>
          <cell r="K25" t="str">
            <v>BRT\DULL\COL</v>
          </cell>
        </row>
        <row r="26">
          <cell r="F26">
            <v>2</v>
          </cell>
          <cell r="G26" t="str">
            <v>GRAND LOCAL</v>
          </cell>
          <cell r="H26" t="str">
            <v>G.TOTAL(L)</v>
          </cell>
          <cell r="I26" t="str">
            <v>Average Denier (Local)</v>
          </cell>
          <cell r="K26" t="str">
            <v>BRT\DULL\COL</v>
          </cell>
        </row>
        <row r="27">
          <cell r="F27">
            <v>3</v>
          </cell>
          <cell r="G27" t="str">
            <v>GRAND EXPORT</v>
          </cell>
          <cell r="H27" t="str">
            <v>G.TOTAL(E</v>
          </cell>
          <cell r="I27" t="str">
            <v>Average Denier (Export)</v>
          </cell>
          <cell r="K27" t="str">
            <v>BRT\DULL\COL</v>
          </cell>
        </row>
        <row r="28">
          <cell r="F28">
            <v>4</v>
          </cell>
          <cell r="G28" t="str">
            <v xml:space="preserve">40  BRT  </v>
          </cell>
          <cell r="H28" t="str">
            <v>40B</v>
          </cell>
          <cell r="I28" t="str">
            <v>40</v>
          </cell>
          <cell r="J28" t="str">
            <v>B</v>
          </cell>
          <cell r="K28" t="str">
            <v>BRIGHT (L)</v>
          </cell>
        </row>
        <row r="29">
          <cell r="F29">
            <v>5</v>
          </cell>
          <cell r="G29" t="str">
            <v>40  BRT  EXPORT</v>
          </cell>
          <cell r="H29" t="str">
            <v>40BE</v>
          </cell>
          <cell r="I29" t="str">
            <v>40</v>
          </cell>
          <cell r="J29" t="str">
            <v>BE</v>
          </cell>
          <cell r="K29" t="str">
            <v>BRIGHT (E)</v>
          </cell>
        </row>
        <row r="30">
          <cell r="F30">
            <v>6</v>
          </cell>
          <cell r="G30" t="str">
            <v xml:space="preserve">75  BRT  </v>
          </cell>
          <cell r="H30" t="str">
            <v>75B</v>
          </cell>
          <cell r="I30" t="str">
            <v>75</v>
          </cell>
          <cell r="J30" t="str">
            <v>B</v>
          </cell>
          <cell r="K30" t="str">
            <v>BRIGHT (L)</v>
          </cell>
        </row>
        <row r="31">
          <cell r="F31">
            <v>7</v>
          </cell>
          <cell r="G31" t="str">
            <v>75  BRT  EXPORT</v>
          </cell>
          <cell r="H31" t="str">
            <v>75BE</v>
          </cell>
          <cell r="I31" t="str">
            <v>75</v>
          </cell>
          <cell r="J31" t="str">
            <v>BE</v>
          </cell>
          <cell r="K31" t="str">
            <v>BRIGHT (E)</v>
          </cell>
        </row>
        <row r="32">
          <cell r="F32">
            <v>8</v>
          </cell>
          <cell r="G32" t="str">
            <v xml:space="preserve">75  COLOR  </v>
          </cell>
          <cell r="H32" t="str">
            <v>75C</v>
          </cell>
          <cell r="I32" t="str">
            <v>75</v>
          </cell>
          <cell r="J32" t="str">
            <v>C</v>
          </cell>
          <cell r="K32" t="str">
            <v>COLOUR (L)</v>
          </cell>
        </row>
        <row r="33">
          <cell r="F33">
            <v>9</v>
          </cell>
          <cell r="G33" t="str">
            <v xml:space="preserve">100  BRT  </v>
          </cell>
          <cell r="H33" t="str">
            <v>100B</v>
          </cell>
          <cell r="I33" t="str">
            <v>100</v>
          </cell>
          <cell r="J33" t="str">
            <v>B</v>
          </cell>
          <cell r="K33" t="str">
            <v>BRIGHT (L)</v>
          </cell>
        </row>
        <row r="34">
          <cell r="F34">
            <v>10</v>
          </cell>
          <cell r="G34" t="str">
            <v>100  BRT  EXPORT</v>
          </cell>
          <cell r="H34" t="str">
            <v>100BE</v>
          </cell>
          <cell r="I34" t="str">
            <v>100</v>
          </cell>
          <cell r="J34" t="str">
            <v>BE</v>
          </cell>
          <cell r="K34" t="str">
            <v>BRIGHT (E)</v>
          </cell>
        </row>
        <row r="35">
          <cell r="F35">
            <v>11</v>
          </cell>
          <cell r="G35" t="str">
            <v xml:space="preserve">100  COLOR  </v>
          </cell>
          <cell r="H35" t="str">
            <v>100C</v>
          </cell>
          <cell r="I35" t="str">
            <v>100</v>
          </cell>
          <cell r="J35" t="str">
            <v>C</v>
          </cell>
          <cell r="K35" t="str">
            <v>COLOUR (L)</v>
          </cell>
        </row>
        <row r="36">
          <cell r="F36">
            <v>12</v>
          </cell>
          <cell r="G36" t="str">
            <v xml:space="preserve">120  BRT  </v>
          </cell>
          <cell r="H36" t="str">
            <v>120B</v>
          </cell>
          <cell r="I36" t="str">
            <v>120</v>
          </cell>
          <cell r="J36" t="str">
            <v>B</v>
          </cell>
          <cell r="K36" t="str">
            <v>BRIGHT (L)</v>
          </cell>
        </row>
        <row r="37">
          <cell r="F37">
            <v>13</v>
          </cell>
          <cell r="G37" t="str">
            <v>120  BRT  EXPORT</v>
          </cell>
          <cell r="H37" t="str">
            <v>120BE</v>
          </cell>
          <cell r="I37" t="str">
            <v>120</v>
          </cell>
          <cell r="J37" t="str">
            <v>BE</v>
          </cell>
          <cell r="K37" t="str">
            <v>BRIGHT (E)</v>
          </cell>
        </row>
        <row r="38">
          <cell r="F38">
            <v>14</v>
          </cell>
          <cell r="G38" t="str">
            <v xml:space="preserve">120  COLOR  </v>
          </cell>
          <cell r="H38" t="str">
            <v>120C</v>
          </cell>
          <cell r="I38" t="str">
            <v>120</v>
          </cell>
          <cell r="J38" t="str">
            <v>C</v>
          </cell>
          <cell r="K38" t="str">
            <v>COLOUR (L)</v>
          </cell>
        </row>
        <row r="39">
          <cell r="F39">
            <v>15</v>
          </cell>
          <cell r="G39" t="str">
            <v>120  COLOR  EXPORT</v>
          </cell>
          <cell r="H39" t="str">
            <v>120CE</v>
          </cell>
          <cell r="I39" t="str">
            <v>120</v>
          </cell>
          <cell r="J39" t="str">
            <v>CE</v>
          </cell>
          <cell r="K39" t="str">
            <v>COLOUR (E)</v>
          </cell>
        </row>
        <row r="40">
          <cell r="F40">
            <v>16</v>
          </cell>
          <cell r="G40" t="str">
            <v xml:space="preserve">120  DULL  </v>
          </cell>
          <cell r="H40" t="str">
            <v>120D</v>
          </cell>
          <cell r="I40" t="str">
            <v>120</v>
          </cell>
          <cell r="J40" t="str">
            <v>D</v>
          </cell>
          <cell r="K40" t="str">
            <v>DULL (L)</v>
          </cell>
        </row>
        <row r="41">
          <cell r="F41">
            <v>17</v>
          </cell>
          <cell r="G41" t="str">
            <v>120  DULL  EXPORT</v>
          </cell>
          <cell r="H41" t="str">
            <v>120DE</v>
          </cell>
          <cell r="I41" t="str">
            <v>120</v>
          </cell>
          <cell r="J41" t="str">
            <v>DE</v>
          </cell>
          <cell r="K41" t="str">
            <v>DULL (E)</v>
          </cell>
        </row>
        <row r="42">
          <cell r="F42">
            <v>18</v>
          </cell>
          <cell r="G42" t="str">
            <v xml:space="preserve">150  BRT  </v>
          </cell>
          <cell r="H42" t="str">
            <v>150B</v>
          </cell>
          <cell r="I42" t="str">
            <v>150</v>
          </cell>
          <cell r="J42" t="str">
            <v>B</v>
          </cell>
          <cell r="K42" t="str">
            <v>BRIGHT (L)</v>
          </cell>
        </row>
        <row r="43">
          <cell r="F43">
            <v>19</v>
          </cell>
          <cell r="G43" t="str">
            <v>150  BRT  EXPORT</v>
          </cell>
          <cell r="H43" t="str">
            <v>150BE</v>
          </cell>
          <cell r="I43" t="str">
            <v>150</v>
          </cell>
          <cell r="J43" t="str">
            <v>BE</v>
          </cell>
          <cell r="K43" t="str">
            <v>BRIGHT (E)</v>
          </cell>
        </row>
        <row r="44">
          <cell r="F44">
            <v>20</v>
          </cell>
          <cell r="G44" t="str">
            <v xml:space="preserve">150  COLOR  </v>
          </cell>
          <cell r="H44" t="str">
            <v>150C</v>
          </cell>
          <cell r="I44" t="str">
            <v>150</v>
          </cell>
          <cell r="J44" t="str">
            <v>C</v>
          </cell>
          <cell r="K44" t="str">
            <v>COLOUR (L)</v>
          </cell>
        </row>
        <row r="45">
          <cell r="F45">
            <v>21</v>
          </cell>
          <cell r="G45" t="str">
            <v>150  COLOR  EXPORT</v>
          </cell>
          <cell r="H45" t="str">
            <v>150CE</v>
          </cell>
          <cell r="I45" t="str">
            <v>150</v>
          </cell>
          <cell r="J45" t="str">
            <v>CE</v>
          </cell>
          <cell r="K45" t="str">
            <v>COLOUR (E)</v>
          </cell>
        </row>
        <row r="46">
          <cell r="F46">
            <v>22</v>
          </cell>
          <cell r="G46" t="str">
            <v xml:space="preserve">150  DULL  </v>
          </cell>
          <cell r="H46" t="str">
            <v>150D</v>
          </cell>
          <cell r="I46" t="str">
            <v>150</v>
          </cell>
          <cell r="J46" t="str">
            <v>D</v>
          </cell>
          <cell r="K46" t="str">
            <v>DULL (L)</v>
          </cell>
        </row>
        <row r="47">
          <cell r="F47">
            <v>23</v>
          </cell>
          <cell r="G47" t="str">
            <v xml:space="preserve">180  BRT  </v>
          </cell>
          <cell r="H47" t="str">
            <v>180B</v>
          </cell>
          <cell r="I47" t="str">
            <v>180</v>
          </cell>
          <cell r="J47" t="str">
            <v>B</v>
          </cell>
          <cell r="K47" t="str">
            <v>BRIGHT (L)</v>
          </cell>
        </row>
        <row r="48">
          <cell r="F48">
            <v>24</v>
          </cell>
          <cell r="G48" t="str">
            <v>180  BRT  EXPORT</v>
          </cell>
          <cell r="H48" t="str">
            <v>180BE</v>
          </cell>
          <cell r="I48" t="str">
            <v>180</v>
          </cell>
          <cell r="J48" t="str">
            <v>BE</v>
          </cell>
          <cell r="K48" t="str">
            <v>BRIGHT (E)</v>
          </cell>
        </row>
        <row r="49">
          <cell r="F49">
            <v>25</v>
          </cell>
          <cell r="G49" t="str">
            <v xml:space="preserve">200  BRT  </v>
          </cell>
          <cell r="H49" t="str">
            <v>200B</v>
          </cell>
          <cell r="I49" t="str">
            <v>200</v>
          </cell>
          <cell r="J49" t="str">
            <v>B</v>
          </cell>
          <cell r="K49" t="str">
            <v>BRIGHT (L)</v>
          </cell>
        </row>
        <row r="50">
          <cell r="F50">
            <v>26</v>
          </cell>
          <cell r="G50" t="str">
            <v>200  BRT  EXPORT</v>
          </cell>
          <cell r="H50" t="str">
            <v>200BE</v>
          </cell>
          <cell r="I50" t="str">
            <v>200</v>
          </cell>
          <cell r="J50" t="str">
            <v>BE</v>
          </cell>
          <cell r="K50" t="str">
            <v>BRIGHT (E)</v>
          </cell>
        </row>
        <row r="51">
          <cell r="F51">
            <v>27</v>
          </cell>
          <cell r="G51" t="str">
            <v xml:space="preserve">225  BRT  </v>
          </cell>
          <cell r="H51" t="str">
            <v>225B</v>
          </cell>
          <cell r="I51" t="str">
            <v>225</v>
          </cell>
          <cell r="J51" t="str">
            <v>B</v>
          </cell>
          <cell r="K51" t="str">
            <v>BRIGHT (L)</v>
          </cell>
        </row>
        <row r="52">
          <cell r="F52">
            <v>28</v>
          </cell>
          <cell r="G52" t="str">
            <v>225  BRT  EXPORT</v>
          </cell>
          <cell r="H52" t="str">
            <v>225BE</v>
          </cell>
          <cell r="I52" t="str">
            <v>225</v>
          </cell>
          <cell r="J52" t="str">
            <v>BE</v>
          </cell>
          <cell r="K52" t="str">
            <v>BRIGHT (E)</v>
          </cell>
        </row>
        <row r="53">
          <cell r="F53">
            <v>29</v>
          </cell>
          <cell r="G53" t="str">
            <v xml:space="preserve">225  COLOR  </v>
          </cell>
          <cell r="H53" t="str">
            <v>225C</v>
          </cell>
          <cell r="I53" t="str">
            <v>225</v>
          </cell>
          <cell r="J53" t="str">
            <v>C</v>
          </cell>
          <cell r="K53" t="str">
            <v>COLOUR (L)</v>
          </cell>
        </row>
        <row r="54">
          <cell r="F54">
            <v>30</v>
          </cell>
          <cell r="G54" t="str">
            <v xml:space="preserve">225  DULL  </v>
          </cell>
          <cell r="H54" t="str">
            <v>225D</v>
          </cell>
          <cell r="I54" t="str">
            <v>225</v>
          </cell>
          <cell r="J54" t="str">
            <v>D</v>
          </cell>
          <cell r="K54" t="str">
            <v>DULL (L)</v>
          </cell>
        </row>
        <row r="55">
          <cell r="F55">
            <v>31</v>
          </cell>
          <cell r="G55" t="str">
            <v xml:space="preserve">300  BRT  </v>
          </cell>
          <cell r="H55" t="str">
            <v>300B</v>
          </cell>
          <cell r="I55" t="str">
            <v>300</v>
          </cell>
          <cell r="J55" t="str">
            <v>B</v>
          </cell>
          <cell r="K55" t="str">
            <v>BRIGHT (L)</v>
          </cell>
        </row>
        <row r="56">
          <cell r="F56">
            <v>32</v>
          </cell>
          <cell r="G56" t="str">
            <v>300  BRT  EXPORT</v>
          </cell>
          <cell r="H56" t="str">
            <v>300BE</v>
          </cell>
          <cell r="I56" t="str">
            <v>300</v>
          </cell>
          <cell r="J56" t="str">
            <v>BE</v>
          </cell>
          <cell r="K56" t="str">
            <v>BRIGHT (E)</v>
          </cell>
        </row>
        <row r="57">
          <cell r="F57">
            <v>33</v>
          </cell>
          <cell r="G57" t="str">
            <v xml:space="preserve">300  COLOR  </v>
          </cell>
          <cell r="H57" t="str">
            <v>300C</v>
          </cell>
          <cell r="I57" t="str">
            <v>300</v>
          </cell>
          <cell r="J57" t="str">
            <v>C</v>
          </cell>
          <cell r="K57" t="str">
            <v>COLOUR (L)</v>
          </cell>
        </row>
        <row r="58">
          <cell r="F58">
            <v>34</v>
          </cell>
          <cell r="G58" t="str">
            <v>300  COLOR  EXPORT</v>
          </cell>
          <cell r="H58" t="str">
            <v>300CE</v>
          </cell>
          <cell r="I58" t="str">
            <v>300</v>
          </cell>
          <cell r="J58" t="str">
            <v>CE</v>
          </cell>
          <cell r="K58" t="str">
            <v>COLOUR (E)</v>
          </cell>
        </row>
        <row r="59">
          <cell r="F59">
            <v>35</v>
          </cell>
          <cell r="G59" t="str">
            <v xml:space="preserve">300  DULL  </v>
          </cell>
          <cell r="H59" t="str">
            <v>300D</v>
          </cell>
          <cell r="I59" t="str">
            <v>300</v>
          </cell>
          <cell r="J59" t="str">
            <v>D</v>
          </cell>
          <cell r="K59" t="str">
            <v>DULL (L)</v>
          </cell>
        </row>
        <row r="60">
          <cell r="F60">
            <v>36</v>
          </cell>
          <cell r="G60" t="str">
            <v>300  DULL  EXPORT</v>
          </cell>
          <cell r="H60" t="str">
            <v>300DE</v>
          </cell>
          <cell r="I60" t="str">
            <v>300</v>
          </cell>
          <cell r="J60" t="str">
            <v>DE</v>
          </cell>
          <cell r="K60" t="str">
            <v>DULL (E)</v>
          </cell>
        </row>
        <row r="61">
          <cell r="F61">
            <v>37</v>
          </cell>
          <cell r="G61" t="str">
            <v xml:space="preserve">360  BRT  </v>
          </cell>
          <cell r="H61" t="str">
            <v>360B</v>
          </cell>
          <cell r="I61" t="str">
            <v>360</v>
          </cell>
          <cell r="J61" t="str">
            <v>B</v>
          </cell>
          <cell r="K61" t="str">
            <v>BRIGHT (L)</v>
          </cell>
        </row>
        <row r="62">
          <cell r="F62">
            <v>38</v>
          </cell>
          <cell r="G62" t="str">
            <v>360  BRT  EXPORT</v>
          </cell>
          <cell r="H62" t="str">
            <v>360BE</v>
          </cell>
          <cell r="I62" t="str">
            <v>360</v>
          </cell>
          <cell r="J62" t="str">
            <v>BE</v>
          </cell>
          <cell r="K62" t="str">
            <v>BRIGHT (E)</v>
          </cell>
        </row>
        <row r="63">
          <cell r="F63">
            <v>39</v>
          </cell>
          <cell r="G63" t="str">
            <v xml:space="preserve">360  COLOR  </v>
          </cell>
          <cell r="H63" t="str">
            <v>360C</v>
          </cell>
          <cell r="I63" t="str">
            <v>360</v>
          </cell>
          <cell r="J63" t="str">
            <v>C</v>
          </cell>
          <cell r="K63" t="str">
            <v>COLOUR (L)</v>
          </cell>
        </row>
        <row r="64">
          <cell r="F64">
            <v>40</v>
          </cell>
          <cell r="G64" t="str">
            <v xml:space="preserve">450  BRT  </v>
          </cell>
          <cell r="H64" t="str">
            <v>450B</v>
          </cell>
          <cell r="I64" t="str">
            <v>450</v>
          </cell>
          <cell r="J64" t="str">
            <v>B</v>
          </cell>
          <cell r="K64" t="str">
            <v>BRIGHT (L)</v>
          </cell>
        </row>
        <row r="65">
          <cell r="F65">
            <v>41</v>
          </cell>
          <cell r="G65" t="str">
            <v>450  BRT  EXPORT</v>
          </cell>
          <cell r="H65" t="str">
            <v>450BE</v>
          </cell>
          <cell r="I65" t="str">
            <v>450</v>
          </cell>
          <cell r="J65" t="str">
            <v>BE</v>
          </cell>
          <cell r="K65" t="str">
            <v>BRIGHT (E)</v>
          </cell>
        </row>
        <row r="66">
          <cell r="F66">
            <v>42</v>
          </cell>
          <cell r="G66" t="str">
            <v xml:space="preserve">450  COLOR  </v>
          </cell>
          <cell r="H66" t="str">
            <v>450C</v>
          </cell>
          <cell r="I66" t="str">
            <v>450</v>
          </cell>
          <cell r="J66" t="str">
            <v>C</v>
          </cell>
          <cell r="K66" t="str">
            <v>COLOUR (L)</v>
          </cell>
        </row>
        <row r="67">
          <cell r="F67">
            <v>43</v>
          </cell>
          <cell r="G67" t="str">
            <v>450  COLOR  EXPORT</v>
          </cell>
          <cell r="H67" t="str">
            <v>450CE</v>
          </cell>
          <cell r="I67" t="str">
            <v>450</v>
          </cell>
          <cell r="J67" t="str">
            <v>CE</v>
          </cell>
          <cell r="K67" t="str">
            <v>COLOUR (E)</v>
          </cell>
        </row>
        <row r="68">
          <cell r="F68">
            <v>44</v>
          </cell>
          <cell r="G68" t="str">
            <v xml:space="preserve">600  BRT  </v>
          </cell>
          <cell r="H68" t="str">
            <v>600B</v>
          </cell>
          <cell r="I68" t="str">
            <v>600</v>
          </cell>
          <cell r="J68" t="str">
            <v>B</v>
          </cell>
          <cell r="K68" t="str">
            <v>BRIGHT (L)</v>
          </cell>
        </row>
        <row r="69">
          <cell r="F69">
            <v>45</v>
          </cell>
          <cell r="G69" t="str">
            <v>600  BRT  EXPORT</v>
          </cell>
          <cell r="H69" t="str">
            <v>600BE</v>
          </cell>
          <cell r="I69" t="str">
            <v>600</v>
          </cell>
          <cell r="J69" t="str">
            <v>BE</v>
          </cell>
          <cell r="K69" t="str">
            <v>BRIGHT (E)</v>
          </cell>
        </row>
        <row r="70">
          <cell r="F70">
            <v>46</v>
          </cell>
          <cell r="G70" t="str">
            <v xml:space="preserve">600  COLOR  </v>
          </cell>
          <cell r="H70" t="str">
            <v>600C</v>
          </cell>
          <cell r="I70" t="str">
            <v>600</v>
          </cell>
          <cell r="J70" t="str">
            <v>C</v>
          </cell>
          <cell r="K70" t="str">
            <v>COLOUR (L)</v>
          </cell>
        </row>
        <row r="71">
          <cell r="F71">
            <v>47</v>
          </cell>
          <cell r="G71" t="str">
            <v>600  COLOR  EXPORT</v>
          </cell>
          <cell r="H71" t="str">
            <v>600CE</v>
          </cell>
          <cell r="I71" t="str">
            <v>600</v>
          </cell>
          <cell r="J71" t="str">
            <v>CE</v>
          </cell>
          <cell r="K71" t="str">
            <v>COLOUR (E)</v>
          </cell>
        </row>
        <row r="72">
          <cell r="F72">
            <v>48</v>
          </cell>
          <cell r="G72" t="str">
            <v xml:space="preserve">700  BRT  </v>
          </cell>
          <cell r="H72" t="str">
            <v>700B</v>
          </cell>
          <cell r="I72" t="str">
            <v>700</v>
          </cell>
          <cell r="J72" t="str">
            <v>B</v>
          </cell>
          <cell r="K72" t="str">
            <v>BRIGHT (L)</v>
          </cell>
        </row>
        <row r="73">
          <cell r="F73">
            <v>49</v>
          </cell>
          <cell r="G73" t="str">
            <v xml:space="preserve">900  BRT </v>
          </cell>
          <cell r="H73" t="str">
            <v>900B</v>
          </cell>
          <cell r="I73" t="str">
            <v>900</v>
          </cell>
          <cell r="J73" t="str">
            <v>B</v>
          </cell>
          <cell r="K73" t="str">
            <v>BRIGHT (L)</v>
          </cell>
        </row>
        <row r="74">
          <cell r="F74">
            <v>50</v>
          </cell>
          <cell r="G74" t="str">
            <v>900  BRT  EXPORT</v>
          </cell>
          <cell r="H74" t="str">
            <v>900BE</v>
          </cell>
          <cell r="I74" t="str">
            <v>900</v>
          </cell>
          <cell r="J74" t="str">
            <v>BE</v>
          </cell>
          <cell r="K74" t="str">
            <v>BRIGHT (E)</v>
          </cell>
        </row>
        <row r="75">
          <cell r="F75">
            <v>51</v>
          </cell>
          <cell r="G75" t="str">
            <v>900  COLOR  EXPORT</v>
          </cell>
          <cell r="H75" t="str">
            <v>900C</v>
          </cell>
          <cell r="I75" t="str">
            <v>900</v>
          </cell>
          <cell r="J75" t="str">
            <v>C</v>
          </cell>
          <cell r="K75" t="str">
            <v>COLOUR (L)</v>
          </cell>
        </row>
        <row r="76">
          <cell r="F76">
            <v>52</v>
          </cell>
          <cell r="G76" t="str">
            <v xml:space="preserve">1500  BRT </v>
          </cell>
          <cell r="H76" t="str">
            <v>1500B</v>
          </cell>
          <cell r="I76" t="str">
            <v>1500</v>
          </cell>
          <cell r="J76" t="str">
            <v>B</v>
          </cell>
          <cell r="K76" t="str">
            <v>BRIGHT (L)</v>
          </cell>
        </row>
        <row r="77">
          <cell r="F77">
            <v>53</v>
          </cell>
          <cell r="G77" t="str">
            <v>1500  BRT  EXPORT</v>
          </cell>
          <cell r="H77" t="str">
            <v>1500BE</v>
          </cell>
          <cell r="I77" t="str">
            <v>1500</v>
          </cell>
          <cell r="J77" t="str">
            <v>BE</v>
          </cell>
          <cell r="K77" t="str">
            <v>BRIGHT (E)</v>
          </cell>
        </row>
        <row r="78">
          <cell r="F78">
            <v>54</v>
          </cell>
          <cell r="G78" t="str">
            <v>155 BRT</v>
          </cell>
          <cell r="H78" t="str">
            <v>155B</v>
          </cell>
          <cell r="I78" t="str">
            <v>155</v>
          </cell>
          <cell r="J78" t="str">
            <v>B</v>
          </cell>
          <cell r="K78" t="str">
            <v>BRIGHT (L)</v>
          </cell>
        </row>
        <row r="79">
          <cell r="F79">
            <v>55</v>
          </cell>
          <cell r="G79" t="str">
            <v>130 BRT</v>
          </cell>
          <cell r="H79" t="str">
            <v>130B</v>
          </cell>
          <cell r="I79" t="str">
            <v>130</v>
          </cell>
          <cell r="J79" t="str">
            <v>B</v>
          </cell>
          <cell r="K79" t="str">
            <v>BRIGHT (L)</v>
          </cell>
        </row>
        <row r="80">
          <cell r="F80">
            <v>56</v>
          </cell>
          <cell r="G80" t="str">
            <v>78 BRT</v>
          </cell>
          <cell r="H80" t="str">
            <v>78B</v>
          </cell>
          <cell r="I80" t="str">
            <v>78</v>
          </cell>
          <cell r="J80" t="str">
            <v>B</v>
          </cell>
          <cell r="K80" t="str">
            <v>BRIGHT (L)</v>
          </cell>
        </row>
        <row r="81">
          <cell r="F81">
            <v>57</v>
          </cell>
          <cell r="G81" t="str">
            <v>50 BRT</v>
          </cell>
          <cell r="H81" t="str">
            <v>50B</v>
          </cell>
          <cell r="I81" t="str">
            <v>50</v>
          </cell>
          <cell r="J81" t="str">
            <v>B</v>
          </cell>
          <cell r="K81" t="str">
            <v>BRIGHT (L)</v>
          </cell>
        </row>
        <row r="82">
          <cell r="F82">
            <v>58</v>
          </cell>
          <cell r="G82" t="str">
            <v>180 COLOR</v>
          </cell>
          <cell r="H82" t="str">
            <v>180C</v>
          </cell>
          <cell r="I82" t="str">
            <v>180</v>
          </cell>
          <cell r="J82" t="str">
            <v>C</v>
          </cell>
          <cell r="K82" t="str">
            <v>COLOUR (L)</v>
          </cell>
        </row>
        <row r="83">
          <cell r="F83">
            <v>59</v>
          </cell>
          <cell r="G83" t="str">
            <v>35 BRT</v>
          </cell>
          <cell r="H83" t="str">
            <v>35B</v>
          </cell>
          <cell r="I83" t="str">
            <v>35</v>
          </cell>
          <cell r="J83" t="str">
            <v>B</v>
          </cell>
          <cell r="K83" t="str">
            <v>BRIGHT (L)</v>
          </cell>
        </row>
        <row r="84">
          <cell r="F84">
            <v>60</v>
          </cell>
          <cell r="G84" t="str">
            <v>30 BRT</v>
          </cell>
          <cell r="H84" t="str">
            <v>30B</v>
          </cell>
          <cell r="I84" t="str">
            <v>30</v>
          </cell>
          <cell r="J84" t="str">
            <v>B</v>
          </cell>
          <cell r="K84" t="str">
            <v>BRIGHT (L)</v>
          </cell>
        </row>
        <row r="85">
          <cell r="F85">
            <v>61</v>
          </cell>
          <cell r="G85" t="str">
            <v>150 DULL EXPORT</v>
          </cell>
          <cell r="H85" t="str">
            <v>150DE</v>
          </cell>
          <cell r="I85" t="str">
            <v>150</v>
          </cell>
          <cell r="J85" t="str">
            <v>DE</v>
          </cell>
          <cell r="K85" t="str">
            <v>DULL (E)</v>
          </cell>
        </row>
        <row r="93">
          <cell r="G93" t="str">
            <v>151-1500 (A)L</v>
          </cell>
          <cell r="H93" t="str">
            <v>151-1500 (A)L</v>
          </cell>
          <cell r="I93" t="str">
            <v>151</v>
          </cell>
          <cell r="J93" t="str">
            <v>-1</v>
          </cell>
          <cell r="K93" t="e">
            <v>#N/A</v>
          </cell>
        </row>
        <row r="94">
          <cell r="G94" t="str">
            <v>151-1500 (A)E</v>
          </cell>
          <cell r="H94" t="str">
            <v>151-1500 (A)E</v>
          </cell>
          <cell r="I94" t="str">
            <v>151</v>
          </cell>
          <cell r="J94" t="str">
            <v>-1</v>
          </cell>
          <cell r="K94" t="e">
            <v>#N/A</v>
          </cell>
        </row>
        <row r="95">
          <cell r="G95" t="str">
            <v>151-1500 (A) (L+E)</v>
          </cell>
          <cell r="H95" t="str">
            <v>151-1500 (A) (L+E)</v>
          </cell>
          <cell r="I95" t="str">
            <v>151</v>
          </cell>
          <cell r="J95" t="str">
            <v>-1</v>
          </cell>
          <cell r="K95" t="e">
            <v>#N/A</v>
          </cell>
        </row>
      </sheetData>
      <sheetData sheetId="3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 CI for Amfii format"/>
      <sheetName val="Prof CI for Amfii"/>
      <sheetName val="Breakup(Grand)"/>
      <sheetName val="NEW PROF(L)"/>
      <sheetName val="Prof B &amp; C"/>
      <sheetName val="NEWPW"/>
      <sheetName val="PPSTALLY(U)"/>
      <sheetName val="ALLOC-6"/>
      <sheetName val="PROF A"/>
      <sheetName val="PROF D"/>
      <sheetName val="COLUMN"/>
      <sheetName val="STOCK_CY"/>
      <sheetName val="COMPILATION"/>
      <sheetName val="ALLOC-1"/>
      <sheetName val="ALLOC-2"/>
      <sheetName val="ALLOC-3"/>
      <sheetName val="ALLOC-4"/>
      <sheetName val="ALLOC-5"/>
      <sheetName val="ALLOC-7"/>
      <sheetName val="ALLOC-8"/>
      <sheetName val="ALLOC-9"/>
      <sheetName val="ALLOC-10"/>
      <sheetName val="ALLOC-11"/>
      <sheetName val="ALLOC-12"/>
      <sheetName val="PPALLOC"/>
      <sheetName val="Dull &amp; Dye"/>
      <sheetName val="ALLOC-1A"/>
      <sheetName val="ALLOC-1B"/>
      <sheetName val="ALLOC-1C"/>
      <sheetName val="ALLOC-1D"/>
      <sheetName val="PACKMATSTD"/>
      <sheetName val="PACKMAT"/>
      <sheetName val="NEW PROF"/>
      <sheetName val="NewProfWork"/>
      <sheetName val="NEW PROF(SENT TO DIRECTOTS)"/>
      <sheetName val="LIS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B3" t="str">
            <v>PROFORMA - B</v>
          </cell>
        </row>
        <row r="4">
          <cell r="B4" t="str">
            <v>Name of The Company     :  Century Textiles &amp; Industries Ltd.</v>
          </cell>
        </row>
        <row r="5">
          <cell r="B5" t="str">
            <v xml:space="preserve">Name &amp; Address of the Factory  :  CENTURY RAYON </v>
          </cell>
        </row>
        <row r="6">
          <cell r="B6" t="str">
            <v>P.O.SHAHAD 421 103 Dist.Thane (Maharashtra)</v>
          </cell>
        </row>
        <row r="7">
          <cell r="B7" t="str">
            <v>Statement Showing the summary cost of Sales, Sales realization and margin</v>
          </cell>
        </row>
        <row r="8">
          <cell r="B8" t="str">
            <v>of Viscose Filament Yarn (Rayon Yarn )during the year ending 31st March 2004</v>
          </cell>
        </row>
        <row r="9">
          <cell r="G9" t="str">
            <v>150</v>
          </cell>
        </row>
        <row r="10">
          <cell r="B10" t="str">
            <v>A. QUANTITATIVE INFORMATION</v>
          </cell>
          <cell r="G10" t="str">
            <v>Cones &amp; Cakes</v>
          </cell>
          <cell r="I10" t="str">
            <v>150 DULL EXPORTT</v>
          </cell>
        </row>
        <row r="11">
          <cell r="B11" t="str">
            <v>Sl.No.</v>
          </cell>
          <cell r="C11" t="str">
            <v>Particulars</v>
          </cell>
          <cell r="F11" t="str">
            <v>Current Year</v>
          </cell>
          <cell r="G11" t="str">
            <v>Previous Year</v>
          </cell>
        </row>
        <row r="12">
          <cell r="F12" t="str">
            <v>Quantity in Tons</v>
          </cell>
        </row>
        <row r="13">
          <cell r="B13" t="str">
            <v>1. Installed Capacity</v>
          </cell>
          <cell r="F13">
            <v>24400</v>
          </cell>
          <cell r="G13" t="str">
            <v xml:space="preserve">--  </v>
          </cell>
          <cell r="I13">
            <v>24400</v>
          </cell>
        </row>
        <row r="14">
          <cell r="B14" t="str">
            <v>2. Quantity Produced</v>
          </cell>
          <cell r="F14">
            <v>10.696</v>
          </cell>
          <cell r="G14" t="str">
            <v xml:space="preserve">--  </v>
          </cell>
          <cell r="I14">
            <v>10.696</v>
          </cell>
        </row>
        <row r="15">
          <cell r="B15" t="str">
            <v>3. Capacity Utilisation</v>
          </cell>
          <cell r="F15">
            <v>4.0000000000000002E-4</v>
          </cell>
          <cell r="G15" t="str">
            <v xml:space="preserve">--  </v>
          </cell>
          <cell r="I15">
            <v>4.0000000000000002E-4</v>
          </cell>
        </row>
        <row r="16">
          <cell r="B16" t="str">
            <v>4. A .Quantity Sold</v>
          </cell>
        </row>
        <row r="17">
          <cell r="B17" t="str">
            <v xml:space="preserve">         (a) Domestic</v>
          </cell>
          <cell r="F17" t="str">
            <v xml:space="preserve">--   </v>
          </cell>
          <cell r="G17" t="str">
            <v xml:space="preserve">--  </v>
          </cell>
          <cell r="I17" t="str">
            <v xml:space="preserve">--   </v>
          </cell>
        </row>
        <row r="18">
          <cell r="B18" t="str">
            <v xml:space="preserve">         (b) Export</v>
          </cell>
          <cell r="F18">
            <v>9.9499999999999993</v>
          </cell>
          <cell r="G18" t="str">
            <v xml:space="preserve">--  </v>
          </cell>
          <cell r="I18">
            <v>9.9499999999999993</v>
          </cell>
        </row>
        <row r="19">
          <cell r="B19" t="str">
            <v xml:space="preserve">     B. Free samples distributed</v>
          </cell>
          <cell r="F19">
            <v>0</v>
          </cell>
          <cell r="G19" t="str">
            <v xml:space="preserve">--  </v>
          </cell>
          <cell r="I19">
            <v>0</v>
          </cell>
        </row>
        <row r="20">
          <cell r="B20" t="str">
            <v>5. Total dry cellulose content of Wood Pulp</v>
          </cell>
          <cell r="F20">
            <v>37.363999999999997</v>
          </cell>
          <cell r="G20" t="str">
            <v xml:space="preserve">--  </v>
          </cell>
          <cell r="I20">
            <v>37.363999999999997</v>
          </cell>
        </row>
        <row r="21">
          <cell r="B21" t="str">
            <v>6. Total dry cellulose content of output</v>
          </cell>
          <cell r="F21">
            <v>9.6630000000000003</v>
          </cell>
          <cell r="G21" t="str">
            <v xml:space="preserve">--  </v>
          </cell>
          <cell r="I21">
            <v>9.6630000000000003</v>
          </cell>
        </row>
        <row r="22">
          <cell r="B22" t="str">
            <v>7. Waste Percentage</v>
          </cell>
          <cell r="F22" t="str">
            <v>-1.37%</v>
          </cell>
          <cell r="G22" t="str">
            <v xml:space="preserve">--  </v>
          </cell>
          <cell r="I22" t="str">
            <v>-1.37%</v>
          </cell>
        </row>
        <row r="23">
          <cell r="B23" t="str">
            <v>8. Closing Stock (Finished Goods)</v>
          </cell>
          <cell r="F23">
            <v>0.746</v>
          </cell>
          <cell r="G23" t="str">
            <v xml:space="preserve">--  </v>
          </cell>
          <cell r="I23">
            <v>0.746</v>
          </cell>
        </row>
        <row r="24">
          <cell r="B24" t="str">
            <v>9. Opening Stock (Finished Goods)</v>
          </cell>
          <cell r="F24">
            <v>0</v>
          </cell>
          <cell r="G24" t="str">
            <v xml:space="preserve">--  </v>
          </cell>
          <cell r="I24">
            <v>0</v>
          </cell>
        </row>
        <row r="26">
          <cell r="B26" t="str">
            <v>B. COST INFORMATION</v>
          </cell>
        </row>
        <row r="27">
          <cell r="B27" t="str">
            <v>Sr</v>
          </cell>
          <cell r="C27" t="str">
            <v xml:space="preserve">        Particulars</v>
          </cell>
          <cell r="E27" t="str">
            <v>Unit</v>
          </cell>
          <cell r="F27" t="str">
            <v>Quantity</v>
          </cell>
          <cell r="G27" t="str">
            <v>Rate</v>
          </cell>
          <cell r="H27" t="str">
            <v>Cost / Rs.</v>
          </cell>
          <cell r="I27" t="str">
            <v>Cost Rs./K.g.</v>
          </cell>
        </row>
        <row r="28">
          <cell r="B28" t="str">
            <v>No.</v>
          </cell>
          <cell r="G28" t="str">
            <v>(Rs.)/Unit</v>
          </cell>
          <cell r="H28" t="str">
            <v>(Rs.'000)</v>
          </cell>
          <cell r="I28" t="str">
            <v>C . Y .</v>
          </cell>
          <cell r="J28" t="str">
            <v>P.Y.</v>
          </cell>
        </row>
        <row r="29">
          <cell r="B29">
            <v>1</v>
          </cell>
          <cell r="C29" t="str">
            <v>Material Cost</v>
          </cell>
        </row>
        <row r="30">
          <cell r="C30" t="str">
            <v xml:space="preserve">a) </v>
          </cell>
          <cell r="D30" t="str">
            <v>Rayon Pulp</v>
          </cell>
        </row>
        <row r="31">
          <cell r="D31" t="str">
            <v>(I)   Own Manufactured</v>
          </cell>
          <cell r="E31" t="str">
            <v>M.T.</v>
          </cell>
          <cell r="F31" t="str">
            <v xml:space="preserve">-     </v>
          </cell>
          <cell r="G31" t="str">
            <v xml:space="preserve">-     </v>
          </cell>
          <cell r="H31" t="str">
            <v xml:space="preserve">-     </v>
          </cell>
          <cell r="I31" t="str">
            <v xml:space="preserve">-     </v>
          </cell>
          <cell r="J31" t="str">
            <v xml:space="preserve">--  </v>
          </cell>
        </row>
        <row r="32">
          <cell r="D32" t="str">
            <v>(II)  Purchased</v>
          </cell>
          <cell r="E32" t="str">
            <v>M.T.</v>
          </cell>
          <cell r="F32">
            <v>7.9880000000000004</v>
          </cell>
          <cell r="G32">
            <v>38.43</v>
          </cell>
          <cell r="H32">
            <v>307</v>
          </cell>
          <cell r="I32">
            <v>28.7</v>
          </cell>
          <cell r="J32" t="str">
            <v xml:space="preserve">--  </v>
          </cell>
        </row>
        <row r="33">
          <cell r="D33" t="str">
            <v>(III) Imported</v>
          </cell>
          <cell r="E33" t="str">
            <v>M.T.</v>
          </cell>
          <cell r="F33">
            <v>33.527999999999999</v>
          </cell>
          <cell r="G33">
            <v>4.24</v>
          </cell>
          <cell r="H33">
            <v>142</v>
          </cell>
          <cell r="I33">
            <v>13.28</v>
          </cell>
          <cell r="J33" t="str">
            <v xml:space="preserve">--  </v>
          </cell>
        </row>
        <row r="34">
          <cell r="C34" t="str">
            <v xml:space="preserve">b) </v>
          </cell>
          <cell r="D34" t="str">
            <v>Process Chemicals</v>
          </cell>
        </row>
        <row r="35">
          <cell r="C35" t="str">
            <v xml:space="preserve">     a) Zinc</v>
          </cell>
          <cell r="D35" t="str">
            <v>a) Zinc</v>
          </cell>
          <cell r="E35" t="str">
            <v>M.T.</v>
          </cell>
          <cell r="F35">
            <v>6.0999999999999999E-2</v>
          </cell>
          <cell r="G35">
            <v>213.11</v>
          </cell>
          <cell r="H35">
            <v>13</v>
          </cell>
          <cell r="I35">
            <v>1.22</v>
          </cell>
          <cell r="J35" t="str">
            <v xml:space="preserve">--  </v>
          </cell>
        </row>
        <row r="36">
          <cell r="C36" t="str">
            <v xml:space="preserve">     b) Caustic Soda</v>
          </cell>
          <cell r="D36" t="str">
            <v>b) Caustic Soda</v>
          </cell>
          <cell r="E36" t="str">
            <v>M.T.</v>
          </cell>
          <cell r="F36">
            <v>6.4580000000000002</v>
          </cell>
          <cell r="G36">
            <v>12.08</v>
          </cell>
          <cell r="H36">
            <v>78</v>
          </cell>
          <cell r="I36">
            <v>7.29</v>
          </cell>
          <cell r="J36" t="str">
            <v xml:space="preserve">--  </v>
          </cell>
        </row>
        <row r="37">
          <cell r="C37" t="str">
            <v xml:space="preserve">     c) Sulphuric Acid</v>
          </cell>
          <cell r="D37" t="str">
            <v>c) Sulphuric Acid</v>
          </cell>
          <cell r="E37" t="str">
            <v>M.T.</v>
          </cell>
          <cell r="F37">
            <v>9.85</v>
          </cell>
          <cell r="G37">
            <v>1.1200000000000001</v>
          </cell>
          <cell r="H37">
            <v>11</v>
          </cell>
          <cell r="I37">
            <v>1.03</v>
          </cell>
          <cell r="J37" t="str">
            <v xml:space="preserve">--  </v>
          </cell>
        </row>
        <row r="38">
          <cell r="C38" t="str">
            <v xml:space="preserve">     d) Carbon-di-Sulphide</v>
          </cell>
          <cell r="D38" t="str">
            <v>d) Carbon-di-Sulphide</v>
          </cell>
          <cell r="E38" t="str">
            <v>M.T.</v>
          </cell>
          <cell r="F38">
            <v>3.0990000000000002</v>
          </cell>
          <cell r="G38">
            <v>15.81</v>
          </cell>
          <cell r="H38">
            <v>49</v>
          </cell>
          <cell r="I38">
            <v>4.58</v>
          </cell>
          <cell r="J38" t="str">
            <v xml:space="preserve">--  </v>
          </cell>
        </row>
        <row r="39">
          <cell r="C39" t="str">
            <v xml:space="preserve">     e) Sodium Sulphide</v>
          </cell>
          <cell r="D39" t="str">
            <v>e) Sodium Sulphide</v>
          </cell>
          <cell r="E39" t="str">
            <v>M.T.</v>
          </cell>
          <cell r="F39">
            <v>0.21299999999999999</v>
          </cell>
          <cell r="G39">
            <v>14.08</v>
          </cell>
          <cell r="H39">
            <v>3</v>
          </cell>
          <cell r="I39">
            <v>0.28000000000000003</v>
          </cell>
          <cell r="J39" t="str">
            <v xml:space="preserve">--  </v>
          </cell>
        </row>
        <row r="40">
          <cell r="C40" t="str">
            <v xml:space="preserve">      f) Other Dyes &amp; Chemicals</v>
          </cell>
          <cell r="D40" t="str">
            <v xml:space="preserve"> f) Other Dyes &amp; Chemicals</v>
          </cell>
          <cell r="H40">
            <v>54</v>
          </cell>
          <cell r="I40">
            <v>5.05</v>
          </cell>
          <cell r="J40" t="str">
            <v xml:space="preserve">--  </v>
          </cell>
        </row>
        <row r="41">
          <cell r="C41" t="str">
            <v xml:space="preserve">c) </v>
          </cell>
          <cell r="D41" t="str">
            <v xml:space="preserve">Others </v>
          </cell>
          <cell r="H41" t="str">
            <v xml:space="preserve">           -</v>
          </cell>
          <cell r="I41" t="str">
            <v xml:space="preserve">           -</v>
          </cell>
          <cell r="J41" t="str">
            <v xml:space="preserve">--  </v>
          </cell>
        </row>
        <row r="42">
          <cell r="C42" t="str">
            <v>d)</v>
          </cell>
          <cell r="D42" t="str">
            <v>Net Material Cost (a to c)</v>
          </cell>
          <cell r="H42">
            <v>657</v>
          </cell>
          <cell r="I42">
            <v>61.429999999999993</v>
          </cell>
          <cell r="J42" t="str">
            <v xml:space="preserve">--  </v>
          </cell>
        </row>
        <row r="43">
          <cell r="B43">
            <v>2</v>
          </cell>
          <cell r="C43" t="str">
            <v>Direct Wages &amp; Salaries etc.</v>
          </cell>
          <cell r="H43">
            <v>344</v>
          </cell>
          <cell r="I43">
            <v>32.159999999999997</v>
          </cell>
          <cell r="J43" t="str">
            <v xml:space="preserve">--  </v>
          </cell>
        </row>
        <row r="44">
          <cell r="B44">
            <v>3</v>
          </cell>
          <cell r="C44" t="str">
            <v>Utilities</v>
          </cell>
        </row>
        <row r="45">
          <cell r="C45" t="str">
            <v>a)</v>
          </cell>
          <cell r="D45" t="str">
            <v>Power</v>
          </cell>
          <cell r="E45" t="str">
            <v>kwh</v>
          </cell>
          <cell r="F45">
            <v>41588</v>
          </cell>
          <cell r="G45">
            <v>3.08</v>
          </cell>
          <cell r="H45">
            <v>128</v>
          </cell>
          <cell r="I45">
            <v>11.97</v>
          </cell>
          <cell r="J45" t="str">
            <v xml:space="preserve">--  </v>
          </cell>
        </row>
        <row r="46">
          <cell r="C46" t="str">
            <v>b)</v>
          </cell>
          <cell r="D46" t="str">
            <v xml:space="preserve">Water                                         000 </v>
          </cell>
          <cell r="E46" t="str">
            <v>glns</v>
          </cell>
          <cell r="F46">
            <v>390</v>
          </cell>
          <cell r="G46">
            <v>53.85</v>
          </cell>
          <cell r="H46">
            <v>21</v>
          </cell>
          <cell r="I46">
            <v>1.96</v>
          </cell>
          <cell r="J46" t="str">
            <v xml:space="preserve">--  </v>
          </cell>
        </row>
        <row r="47">
          <cell r="C47" t="str">
            <v>c)</v>
          </cell>
          <cell r="D47" t="str">
            <v>Steam</v>
          </cell>
          <cell r="E47" t="str">
            <v>M.T.</v>
          </cell>
          <cell r="F47">
            <v>156</v>
          </cell>
          <cell r="G47">
            <v>910.26</v>
          </cell>
          <cell r="H47">
            <v>142</v>
          </cell>
          <cell r="I47">
            <v>13.28</v>
          </cell>
          <cell r="J47" t="str">
            <v xml:space="preserve">--  </v>
          </cell>
        </row>
        <row r="48">
          <cell r="C48" t="str">
            <v>d)</v>
          </cell>
          <cell r="D48" t="str">
            <v>Air Conditioning</v>
          </cell>
          <cell r="H48">
            <v>48</v>
          </cell>
          <cell r="I48">
            <v>4.49</v>
          </cell>
          <cell r="J48" t="str">
            <v xml:space="preserve">--  </v>
          </cell>
        </row>
        <row r="49">
          <cell r="C49" t="str">
            <v xml:space="preserve">e) </v>
          </cell>
          <cell r="D49" t="str">
            <v>Others</v>
          </cell>
          <cell r="H49" t="str">
            <v xml:space="preserve">           -</v>
          </cell>
          <cell r="I49" t="str">
            <v xml:space="preserve">           -</v>
          </cell>
          <cell r="J49" t="str">
            <v xml:space="preserve">--  </v>
          </cell>
        </row>
        <row r="50">
          <cell r="C50" t="str">
            <v xml:space="preserve">f) </v>
          </cell>
          <cell r="D50" t="str">
            <v>Total (a to e)</v>
          </cell>
          <cell r="H50">
            <v>339</v>
          </cell>
          <cell r="I50">
            <v>31.700000000000003</v>
          </cell>
          <cell r="J50" t="str">
            <v xml:space="preserve">--  </v>
          </cell>
        </row>
        <row r="51">
          <cell r="B51">
            <v>4</v>
          </cell>
          <cell r="C51" t="str">
            <v>Cones etc.</v>
          </cell>
          <cell r="H51">
            <v>17</v>
          </cell>
          <cell r="I51">
            <v>1.59</v>
          </cell>
          <cell r="J51" t="str">
            <v xml:space="preserve">--  </v>
          </cell>
        </row>
        <row r="52">
          <cell r="B52">
            <v>5</v>
          </cell>
          <cell r="C52" t="str">
            <v>Consumable Store &amp; Spares</v>
          </cell>
          <cell r="H52">
            <v>80</v>
          </cell>
          <cell r="I52">
            <v>7.48</v>
          </cell>
          <cell r="J52" t="str">
            <v xml:space="preserve">--  </v>
          </cell>
        </row>
        <row r="53">
          <cell r="B53">
            <v>6</v>
          </cell>
          <cell r="C53" t="str">
            <v>Depreciation</v>
          </cell>
          <cell r="H53">
            <v>18</v>
          </cell>
          <cell r="I53">
            <v>1.68</v>
          </cell>
          <cell r="J53" t="str">
            <v xml:space="preserve">--  </v>
          </cell>
        </row>
        <row r="54">
          <cell r="B54">
            <v>7</v>
          </cell>
          <cell r="C54" t="str">
            <v>Repairs &amp; Maintenance</v>
          </cell>
          <cell r="H54">
            <v>168</v>
          </cell>
          <cell r="I54">
            <v>15.71</v>
          </cell>
          <cell r="J54" t="str">
            <v xml:space="preserve">--  </v>
          </cell>
        </row>
        <row r="55">
          <cell r="B55">
            <v>8</v>
          </cell>
          <cell r="C55" t="str">
            <v>Royalty</v>
          </cell>
          <cell r="H55" t="str">
            <v xml:space="preserve">           -</v>
          </cell>
          <cell r="I55" t="str">
            <v xml:space="preserve">           -</v>
          </cell>
          <cell r="J55" t="str">
            <v xml:space="preserve">--  </v>
          </cell>
        </row>
        <row r="56">
          <cell r="B56">
            <v>9</v>
          </cell>
          <cell r="C56" t="str">
            <v>Research &amp; Development</v>
          </cell>
          <cell r="H56">
            <v>5</v>
          </cell>
          <cell r="I56">
            <v>0.47</v>
          </cell>
          <cell r="J56" t="str">
            <v xml:space="preserve">--  </v>
          </cell>
        </row>
        <row r="57">
          <cell r="B57">
            <v>10</v>
          </cell>
          <cell r="C57" t="str">
            <v>Quality Control</v>
          </cell>
          <cell r="H57">
            <v>1</v>
          </cell>
          <cell r="I57">
            <v>0.09</v>
          </cell>
          <cell r="J57" t="str">
            <v xml:space="preserve">--  </v>
          </cell>
        </row>
        <row r="58">
          <cell r="B58">
            <v>11</v>
          </cell>
          <cell r="C58" t="str">
            <v>Other Factory Overheads</v>
          </cell>
          <cell r="H58">
            <v>66</v>
          </cell>
          <cell r="I58">
            <v>6.17</v>
          </cell>
          <cell r="J58" t="str">
            <v xml:space="preserve">--  </v>
          </cell>
        </row>
        <row r="59">
          <cell r="B59">
            <v>12</v>
          </cell>
          <cell r="C59" t="str">
            <v>Administrative Overheads</v>
          </cell>
        </row>
        <row r="60">
          <cell r="D60" t="str">
            <v>a) Salaries &amp; Wages</v>
          </cell>
          <cell r="H60">
            <v>27</v>
          </cell>
          <cell r="I60">
            <v>2.52</v>
          </cell>
          <cell r="J60" t="str">
            <v xml:space="preserve">--  </v>
          </cell>
        </row>
        <row r="61">
          <cell r="D61" t="str">
            <v>b) Other Exp.</v>
          </cell>
          <cell r="H61">
            <v>29</v>
          </cell>
          <cell r="I61">
            <v>2.71</v>
          </cell>
          <cell r="J61" t="str">
            <v xml:space="preserve">--  </v>
          </cell>
        </row>
        <row r="62">
          <cell r="D62" t="str">
            <v>c) Total (a+b)</v>
          </cell>
          <cell r="H62">
            <v>56</v>
          </cell>
          <cell r="I62">
            <v>5.24</v>
          </cell>
          <cell r="J62" t="str">
            <v xml:space="preserve">--  </v>
          </cell>
        </row>
        <row r="63">
          <cell r="B63">
            <v>13</v>
          </cell>
          <cell r="C63" t="str">
            <v>Total ( 1 to 12)</v>
          </cell>
          <cell r="F63">
            <v>10857</v>
          </cell>
          <cell r="H63">
            <v>1751</v>
          </cell>
          <cell r="I63">
            <v>163.72</v>
          </cell>
          <cell r="J63" t="str">
            <v xml:space="preserve">--  </v>
          </cell>
        </row>
        <row r="66">
          <cell r="B66" t="str">
            <v>Sl.No.</v>
          </cell>
          <cell r="C66" t="str">
            <v xml:space="preserve">        Particulars</v>
          </cell>
          <cell r="E66" t="str">
            <v>Unit</v>
          </cell>
          <cell r="F66" t="str">
            <v>Quantity</v>
          </cell>
          <cell r="G66" t="str">
            <v>Rate</v>
          </cell>
          <cell r="H66" t="str">
            <v>Cost / Rs.</v>
          </cell>
          <cell r="I66" t="str">
            <v>Cost Rs./K.g.</v>
          </cell>
        </row>
        <row r="67">
          <cell r="G67" t="str">
            <v>(Rs.)/K.g.</v>
          </cell>
          <cell r="H67" t="str">
            <v>(Rs.'000)</v>
          </cell>
          <cell r="I67" t="str">
            <v>C . Y .</v>
          </cell>
          <cell r="J67" t="str">
            <v>P . Y .</v>
          </cell>
        </row>
        <row r="68">
          <cell r="C68" t="str">
            <v>Gross Production</v>
          </cell>
          <cell r="E68" t="str">
            <v>Kgs.</v>
          </cell>
          <cell r="F68">
            <v>10857</v>
          </cell>
          <cell r="H68">
            <v>1751</v>
          </cell>
        </row>
        <row r="69">
          <cell r="B69">
            <v>14</v>
          </cell>
          <cell r="C69" t="str">
            <v>Stock Adjustment:</v>
          </cell>
        </row>
        <row r="70">
          <cell r="D70" t="str">
            <v>(Work-in-Progress)</v>
          </cell>
          <cell r="E70" t="str">
            <v>Kgs.</v>
          </cell>
          <cell r="F70">
            <v>0</v>
          </cell>
          <cell r="H70">
            <v>0</v>
          </cell>
          <cell r="I70">
            <v>0</v>
          </cell>
          <cell r="J70" t="str">
            <v xml:space="preserve">--  </v>
          </cell>
        </row>
        <row r="71">
          <cell r="B71" t="str">
            <v>15 A</v>
          </cell>
          <cell r="C71" t="str">
            <v>Less : Credits</v>
          </cell>
        </row>
        <row r="72">
          <cell r="C72" t="str">
            <v>a)</v>
          </cell>
          <cell r="D72" t="str">
            <v>Godet &amp; Hard Waste</v>
          </cell>
          <cell r="E72" t="str">
            <v>Kgs.</v>
          </cell>
          <cell r="F72">
            <v>-161</v>
          </cell>
          <cell r="H72">
            <v>-13</v>
          </cell>
          <cell r="I72">
            <v>-1.22</v>
          </cell>
          <cell r="J72" t="str">
            <v xml:space="preserve">--  </v>
          </cell>
        </row>
        <row r="73">
          <cell r="C73" t="str">
            <v>b)</v>
          </cell>
          <cell r="D73" t="str">
            <v>By Products</v>
          </cell>
          <cell r="F73">
            <v>0</v>
          </cell>
          <cell r="H73">
            <v>-18</v>
          </cell>
          <cell r="I73">
            <v>-1.68</v>
          </cell>
          <cell r="J73" t="str">
            <v xml:space="preserve">--  </v>
          </cell>
        </row>
        <row r="75">
          <cell r="B75" t="str">
            <v>15 B</v>
          </cell>
          <cell r="C75" t="str">
            <v>Packing Cost (Primary)</v>
          </cell>
        </row>
        <row r="76">
          <cell r="C76" t="str">
            <v>a)</v>
          </cell>
          <cell r="D76" t="str">
            <v>Materials</v>
          </cell>
          <cell r="H76">
            <v>22.082551594746718</v>
          </cell>
          <cell r="I76">
            <v>2.06</v>
          </cell>
          <cell r="J76" t="str">
            <v xml:space="preserve">--  </v>
          </cell>
        </row>
        <row r="77">
          <cell r="C77" t="str">
            <v>b)</v>
          </cell>
          <cell r="D77" t="str">
            <v>Others</v>
          </cell>
          <cell r="H77">
            <v>38</v>
          </cell>
          <cell r="I77">
            <v>3.55</v>
          </cell>
          <cell r="J77" t="str">
            <v xml:space="preserve">--  </v>
          </cell>
        </row>
        <row r="78">
          <cell r="D78" t="str">
            <v>Total (a to e)</v>
          </cell>
          <cell r="H78">
            <v>60.082551594746718</v>
          </cell>
          <cell r="I78">
            <v>5.62</v>
          </cell>
          <cell r="J78" t="str">
            <v xml:space="preserve">--  </v>
          </cell>
        </row>
        <row r="79">
          <cell r="B79">
            <v>16</v>
          </cell>
          <cell r="C79" t="str">
            <v>Cost of Production</v>
          </cell>
          <cell r="E79" t="str">
            <v>Kgs.</v>
          </cell>
          <cell r="F79">
            <v>10696</v>
          </cell>
          <cell r="H79">
            <v>1780.0825515947467</v>
          </cell>
          <cell r="I79">
            <v>166.44</v>
          </cell>
          <cell r="J79" t="str">
            <v xml:space="preserve">--  </v>
          </cell>
        </row>
        <row r="80">
          <cell r="B80">
            <v>17</v>
          </cell>
          <cell r="C80" t="str">
            <v>Stock Adjustment:</v>
          </cell>
        </row>
        <row r="81">
          <cell r="D81" t="str">
            <v>(Finished Products)</v>
          </cell>
        </row>
        <row r="82">
          <cell r="D82" t="str">
            <v>Opening Stock</v>
          </cell>
          <cell r="E82" t="str">
            <v>Kgs.</v>
          </cell>
          <cell r="F82">
            <v>0</v>
          </cell>
          <cell r="G82" t="e">
            <v>#DIV/0!</v>
          </cell>
          <cell r="H82">
            <v>0</v>
          </cell>
        </row>
        <row r="83">
          <cell r="D83" t="str">
            <v>Less: Closing Stock</v>
          </cell>
          <cell r="E83" t="str">
            <v>Kgs.</v>
          </cell>
          <cell r="F83">
            <v>-746</v>
          </cell>
          <cell r="G83">
            <v>166.22</v>
          </cell>
          <cell r="H83">
            <v>-124</v>
          </cell>
        </row>
        <row r="84">
          <cell r="D84" t="str">
            <v>Less: Transfers</v>
          </cell>
          <cell r="E84" t="str">
            <v>Kgs.</v>
          </cell>
          <cell r="F84">
            <v>0</v>
          </cell>
          <cell r="H84">
            <v>0</v>
          </cell>
          <cell r="I84">
            <v>-97.789999999999992</v>
          </cell>
          <cell r="J84" t="str">
            <v xml:space="preserve">--  </v>
          </cell>
        </row>
        <row r="85">
          <cell r="D85" t="str">
            <v>Less: Free Samples/Transfers</v>
          </cell>
          <cell r="E85" t="str">
            <v>Kgs.</v>
          </cell>
          <cell r="F85">
            <v>0</v>
          </cell>
          <cell r="H85">
            <v>-973</v>
          </cell>
        </row>
        <row r="86">
          <cell r="B86">
            <v>18</v>
          </cell>
          <cell r="C86" t="str">
            <v>Net Cost of Production</v>
          </cell>
          <cell r="E86" t="str">
            <v>Kgs.</v>
          </cell>
          <cell r="F86">
            <v>9950</v>
          </cell>
          <cell r="H86">
            <v>683.08255159474675</v>
          </cell>
          <cell r="I86">
            <v>68.650000000000006</v>
          </cell>
          <cell r="J86" t="str">
            <v xml:space="preserve">--  </v>
          </cell>
        </row>
        <row r="87">
          <cell r="B87">
            <v>19</v>
          </cell>
          <cell r="C87" t="str">
            <v>Less : Captive Consumption</v>
          </cell>
          <cell r="H87" t="str">
            <v>-</v>
          </cell>
          <cell r="I87" t="str">
            <v>-</v>
          </cell>
          <cell r="J87" t="str">
            <v xml:space="preserve">--  </v>
          </cell>
        </row>
        <row r="88">
          <cell r="B88">
            <v>20</v>
          </cell>
          <cell r="C88" t="str">
            <v>Packing Cost (Secondary)</v>
          </cell>
          <cell r="H88" t="str">
            <v>-</v>
          </cell>
          <cell r="I88" t="str">
            <v>-</v>
          </cell>
          <cell r="J88" t="str">
            <v xml:space="preserve">--  </v>
          </cell>
        </row>
        <row r="89">
          <cell r="B89">
            <v>21</v>
          </cell>
          <cell r="C89" t="str">
            <v>Selling &amp; distribution Expenses</v>
          </cell>
        </row>
        <row r="90">
          <cell r="C90" t="str">
            <v>a)</v>
          </cell>
          <cell r="D90" t="str">
            <v>Salaries and Wages</v>
          </cell>
          <cell r="H90">
            <v>16</v>
          </cell>
          <cell r="I90">
            <v>1.61</v>
          </cell>
          <cell r="J90" t="str">
            <v xml:space="preserve">--  </v>
          </cell>
        </row>
        <row r="91">
          <cell r="C91" t="str">
            <v>b)</v>
          </cell>
          <cell r="D91" t="str">
            <v>Freight and transport charges</v>
          </cell>
          <cell r="H91">
            <v>117</v>
          </cell>
          <cell r="I91">
            <v>11.76</v>
          </cell>
          <cell r="J91" t="str">
            <v xml:space="preserve">--  </v>
          </cell>
        </row>
        <row r="92">
          <cell r="C92" t="str">
            <v>c)</v>
          </cell>
          <cell r="D92" t="str">
            <v>Commission to selling agents</v>
          </cell>
          <cell r="H92">
            <v>35</v>
          </cell>
          <cell r="I92">
            <v>3.52</v>
          </cell>
          <cell r="J92" t="str">
            <v xml:space="preserve">--  </v>
          </cell>
        </row>
        <row r="93">
          <cell r="C93" t="str">
            <v>d)</v>
          </cell>
          <cell r="D93" t="str">
            <v>Advertisement Expenses</v>
          </cell>
          <cell r="H93">
            <v>0</v>
          </cell>
          <cell r="I93">
            <v>0</v>
          </cell>
          <cell r="J93" t="str">
            <v xml:space="preserve">--  </v>
          </cell>
        </row>
        <row r="94">
          <cell r="C94" t="str">
            <v xml:space="preserve">e) </v>
          </cell>
          <cell r="D94" t="str">
            <v>Depot Establishment Expenses</v>
          </cell>
          <cell r="H94">
            <v>0</v>
          </cell>
          <cell r="I94">
            <v>0</v>
          </cell>
          <cell r="J94" t="str">
            <v xml:space="preserve">--  </v>
          </cell>
        </row>
        <row r="95">
          <cell r="C95" t="str">
            <v xml:space="preserve">f) </v>
          </cell>
          <cell r="D95" t="str">
            <v>Octroi Duty</v>
          </cell>
          <cell r="H95">
            <v>0</v>
          </cell>
          <cell r="I95">
            <v>0</v>
          </cell>
          <cell r="J95" t="str">
            <v xml:space="preserve">--  </v>
          </cell>
        </row>
        <row r="96">
          <cell r="C96" t="str">
            <v xml:space="preserve">g) </v>
          </cell>
          <cell r="D96" t="str">
            <v>Others</v>
          </cell>
          <cell r="H96">
            <v>5</v>
          </cell>
          <cell r="I96">
            <v>0.5</v>
          </cell>
          <cell r="J96" t="str">
            <v xml:space="preserve">--  </v>
          </cell>
        </row>
        <row r="97">
          <cell r="C97" t="str">
            <v xml:space="preserve">h) </v>
          </cell>
          <cell r="D97" t="str">
            <v>Total (a to g)</v>
          </cell>
          <cell r="H97">
            <v>173</v>
          </cell>
          <cell r="I97">
            <v>17.39</v>
          </cell>
          <cell r="J97" t="str">
            <v xml:space="preserve">--  </v>
          </cell>
        </row>
        <row r="98">
          <cell r="B98">
            <v>22</v>
          </cell>
          <cell r="C98" t="str">
            <v>Cost of Sales (1 to 21)</v>
          </cell>
          <cell r="E98" t="str">
            <v>Kgs.</v>
          </cell>
          <cell r="F98">
            <v>9950</v>
          </cell>
          <cell r="H98">
            <v>856.08255159474675</v>
          </cell>
          <cell r="I98">
            <v>86.04</v>
          </cell>
          <cell r="J98" t="str">
            <v xml:space="preserve">--  </v>
          </cell>
        </row>
        <row r="99">
          <cell r="B99">
            <v>23</v>
          </cell>
          <cell r="C99" t="str">
            <v>Interest</v>
          </cell>
          <cell r="H99">
            <v>5</v>
          </cell>
          <cell r="I99">
            <v>0.5</v>
          </cell>
          <cell r="J99" t="str">
            <v xml:space="preserve">--  </v>
          </cell>
        </row>
        <row r="100">
          <cell r="B100">
            <v>24</v>
          </cell>
          <cell r="C100" t="str">
            <v>Annual bonus to employees</v>
          </cell>
        </row>
        <row r="101">
          <cell r="C101" t="str">
            <v xml:space="preserve">a) </v>
          </cell>
          <cell r="D101" t="str">
            <v>Minimum Statutory Bonus</v>
          </cell>
          <cell r="H101" t="str">
            <v xml:space="preserve">--  </v>
          </cell>
          <cell r="I101" t="str">
            <v xml:space="preserve">--  </v>
          </cell>
          <cell r="J101" t="str">
            <v xml:space="preserve">--  </v>
          </cell>
        </row>
        <row r="102">
          <cell r="C102" t="str">
            <v>b)</v>
          </cell>
          <cell r="D102" t="str">
            <v>Other than Statutory Bonus</v>
          </cell>
          <cell r="H102" t="str">
            <v xml:space="preserve">--  </v>
          </cell>
          <cell r="I102" t="str">
            <v xml:space="preserve">--  </v>
          </cell>
          <cell r="J102" t="str">
            <v xml:space="preserve">--  </v>
          </cell>
        </row>
        <row r="103">
          <cell r="C103" t="str">
            <v>c)</v>
          </cell>
          <cell r="D103" t="str">
            <v>Total (a+b)</v>
          </cell>
          <cell r="H103" t="str">
            <v xml:space="preserve">--  </v>
          </cell>
          <cell r="I103" t="str">
            <v xml:space="preserve">--  </v>
          </cell>
          <cell r="J103" t="str">
            <v xml:space="preserve">--  </v>
          </cell>
        </row>
        <row r="104">
          <cell r="B104">
            <v>25</v>
          </cell>
          <cell r="C104" t="str">
            <v>Statutory Gratuity incl.Prov.</v>
          </cell>
          <cell r="H104" t="str">
            <v xml:space="preserve">--  </v>
          </cell>
          <cell r="I104" t="str">
            <v xml:space="preserve">--  </v>
          </cell>
          <cell r="J104" t="str">
            <v xml:space="preserve">--  </v>
          </cell>
        </row>
        <row r="105">
          <cell r="B105">
            <v>26</v>
          </cell>
          <cell r="C105" t="str">
            <v>Other Exp.(Net) not included in cost</v>
          </cell>
          <cell r="I105">
            <v>0</v>
          </cell>
          <cell r="J105" t="str">
            <v xml:space="preserve">--  </v>
          </cell>
        </row>
        <row r="106">
          <cell r="B106">
            <v>27</v>
          </cell>
          <cell r="C106" t="str">
            <v>Total Cost excluding exc.duty</v>
          </cell>
          <cell r="E106" t="str">
            <v>Kgs.</v>
          </cell>
          <cell r="F106">
            <v>9950</v>
          </cell>
          <cell r="H106">
            <v>861.08255159474675</v>
          </cell>
          <cell r="I106">
            <v>86.54</v>
          </cell>
          <cell r="J106" t="str">
            <v xml:space="preserve">--  </v>
          </cell>
        </row>
        <row r="107">
          <cell r="B107">
            <v>28</v>
          </cell>
          <cell r="C107" t="str">
            <v>Total Sales Realisation</v>
          </cell>
          <cell r="H107">
            <v>2684</v>
          </cell>
          <cell r="I107">
            <v>269.75</v>
          </cell>
          <cell r="J107" t="str">
            <v xml:space="preserve">--  </v>
          </cell>
        </row>
        <row r="108">
          <cell r="C108" t="str">
            <v>Less :   (i)  Excise Duty</v>
          </cell>
          <cell r="H108">
            <v>0</v>
          </cell>
          <cell r="I108">
            <v>0</v>
          </cell>
          <cell r="J108" t="str">
            <v xml:space="preserve">--  </v>
          </cell>
        </row>
        <row r="109">
          <cell r="D109" t="str">
            <v xml:space="preserve">        (ii) Export Incentives</v>
          </cell>
          <cell r="H109">
            <v>101</v>
          </cell>
          <cell r="I109">
            <v>10.15</v>
          </cell>
          <cell r="J109" t="str">
            <v xml:space="preserve">--  </v>
          </cell>
        </row>
        <row r="110">
          <cell r="D110" t="str">
            <v>Net Sales Realisation</v>
          </cell>
          <cell r="E110" t="str">
            <v>Kgs.</v>
          </cell>
          <cell r="F110">
            <v>9950</v>
          </cell>
          <cell r="H110">
            <v>2785</v>
          </cell>
          <cell r="I110">
            <v>279.89999999999998</v>
          </cell>
          <cell r="J110" t="str">
            <v xml:space="preserve">--  </v>
          </cell>
        </row>
        <row r="111">
          <cell r="B111">
            <v>29</v>
          </cell>
          <cell r="C111" t="str">
            <v>Margin (28-27)</v>
          </cell>
          <cell r="E111" t="str">
            <v>Kgs.</v>
          </cell>
          <cell r="F111">
            <v>9950</v>
          </cell>
          <cell r="H111">
            <v>1923.9174484052533</v>
          </cell>
          <cell r="I111">
            <v>193.35999999999996</v>
          </cell>
          <cell r="J111" t="str">
            <v xml:space="preserve">--  </v>
          </cell>
        </row>
      </sheetData>
      <sheetData sheetId="5" refreshError="1"/>
      <sheetData sheetId="6">
        <row r="4">
          <cell r="D4" t="str">
            <v>D28:D85</v>
          </cell>
        </row>
        <row r="15">
          <cell r="F15" t="str">
            <v>Linked Info</v>
          </cell>
          <cell r="I15">
            <v>-226575</v>
          </cell>
          <cell r="J15">
            <v>16276840</v>
          </cell>
          <cell r="K15">
            <v>288125</v>
          </cell>
          <cell r="L15">
            <v>16564965</v>
          </cell>
          <cell r="O15">
            <v>-6518</v>
          </cell>
          <cell r="P15">
            <v>16558447</v>
          </cell>
          <cell r="V15">
            <v>3810</v>
          </cell>
          <cell r="W15">
            <v>-3886</v>
          </cell>
          <cell r="X15">
            <v>16558371</v>
          </cell>
          <cell r="AW15">
            <v>14553828</v>
          </cell>
        </row>
        <row r="16">
          <cell r="F16">
            <v>39559.766084953706</v>
          </cell>
          <cell r="G16">
            <v>2</v>
          </cell>
          <cell r="H16">
            <v>3</v>
          </cell>
          <cell r="I16">
            <v>4</v>
          </cell>
          <cell r="J16">
            <v>5</v>
          </cell>
          <cell r="K16">
            <v>6</v>
          </cell>
          <cell r="L16">
            <v>7</v>
          </cell>
          <cell r="M16">
            <v>8</v>
          </cell>
          <cell r="N16">
            <v>9</v>
          </cell>
          <cell r="O16">
            <v>10</v>
          </cell>
          <cell r="P16">
            <v>11</v>
          </cell>
          <cell r="Q16">
            <v>12</v>
          </cell>
          <cell r="R16" t="str">
            <v>13****</v>
          </cell>
          <cell r="S16">
            <v>13</v>
          </cell>
          <cell r="T16">
            <v>14</v>
          </cell>
          <cell r="U16">
            <v>15</v>
          </cell>
          <cell r="V16">
            <v>16</v>
          </cell>
          <cell r="W16">
            <v>17</v>
          </cell>
          <cell r="X16">
            <v>18</v>
          </cell>
          <cell r="Y16">
            <v>19</v>
          </cell>
          <cell r="Z16">
            <v>20</v>
          </cell>
          <cell r="AA16">
            <v>21</v>
          </cell>
          <cell r="AB16">
            <v>22</v>
          </cell>
          <cell r="AC16">
            <v>23</v>
          </cell>
          <cell r="AD16">
            <v>24</v>
          </cell>
          <cell r="AE16">
            <v>25</v>
          </cell>
          <cell r="AF16">
            <v>26</v>
          </cell>
          <cell r="AG16">
            <v>27</v>
          </cell>
          <cell r="AH16" t="str">
            <v>28****</v>
          </cell>
          <cell r="AI16">
            <v>28</v>
          </cell>
          <cell r="AJ16">
            <v>29</v>
          </cell>
          <cell r="AK16">
            <v>30</v>
          </cell>
          <cell r="AL16">
            <v>31</v>
          </cell>
          <cell r="AM16">
            <v>32</v>
          </cell>
          <cell r="AN16">
            <v>33</v>
          </cell>
          <cell r="AO16">
            <v>34</v>
          </cell>
          <cell r="AP16">
            <v>35</v>
          </cell>
          <cell r="AQ16">
            <v>36</v>
          </cell>
          <cell r="AR16">
            <v>37</v>
          </cell>
          <cell r="AS16">
            <v>38</v>
          </cell>
          <cell r="AT16">
            <v>39</v>
          </cell>
          <cell r="AU16">
            <v>40</v>
          </cell>
          <cell r="AV16">
            <v>41</v>
          </cell>
          <cell r="AW16">
            <v>42</v>
          </cell>
          <cell r="AX16">
            <v>43</v>
          </cell>
          <cell r="AY16">
            <v>44</v>
          </cell>
        </row>
        <row r="17">
          <cell r="F17" t="str">
            <v>2003-04</v>
          </cell>
          <cell r="G17" t="str">
            <v>length</v>
          </cell>
          <cell r="H17" t="str">
            <v>Total</v>
          </cell>
          <cell r="I17" t="str">
            <v>Less:</v>
          </cell>
          <cell r="J17" t="str">
            <v>Net spg.</v>
          </cell>
          <cell r="K17" t="str">
            <v>add:</v>
          </cell>
          <cell r="L17" t="str">
            <v>Total</v>
          </cell>
          <cell r="M17" t="str">
            <v>Opening</v>
          </cell>
          <cell r="N17" t="str">
            <v>Closing</v>
          </cell>
          <cell r="O17" t="str">
            <v>St. Adj.</v>
          </cell>
          <cell r="P17" t="str">
            <v>production</v>
          </cell>
          <cell r="Q17" t="str">
            <v>length of</v>
          </cell>
          <cell r="R17" t="str">
            <v>50%St.Adj.</v>
          </cell>
          <cell r="S17" t="str">
            <v>50%St.Adj.</v>
          </cell>
          <cell r="T17" t="str">
            <v>effective</v>
          </cell>
          <cell r="U17" t="str">
            <v>length of</v>
          </cell>
          <cell r="V17" t="str">
            <v>Opening</v>
          </cell>
          <cell r="W17" t="str">
            <v>Closing</v>
          </cell>
          <cell r="X17" t="str">
            <v>Transfer</v>
          </cell>
          <cell r="Y17" t="str">
            <v xml:space="preserve">Less: </v>
          </cell>
          <cell r="Z17" t="str">
            <v>Net</v>
          </cell>
          <cell r="AA17" t="str">
            <v>Cakes</v>
          </cell>
          <cell r="AB17" t="str">
            <v>Cakes</v>
          </cell>
          <cell r="AC17" t="str">
            <v>Cakes</v>
          </cell>
          <cell r="AD17" t="str">
            <v>Net</v>
          </cell>
          <cell r="AE17" t="str">
            <v>Opg. proc.</v>
          </cell>
          <cell r="AF17" t="str">
            <v>Clg. proc.</v>
          </cell>
          <cell r="AG17" t="str">
            <v>St. Adj.</v>
          </cell>
          <cell r="AH17" t="str">
            <v>50%St.Adj.</v>
          </cell>
          <cell r="AI17" t="str">
            <v>50%St.Adj.</v>
          </cell>
          <cell r="AJ17" t="str">
            <v>Effec. prod</v>
          </cell>
          <cell r="AK17" t="str">
            <v>length of</v>
          </cell>
          <cell r="AL17" t="str">
            <v>prod. upto</v>
          </cell>
          <cell r="AM17" t="str">
            <v>Opening</v>
          </cell>
          <cell r="AN17" t="str">
            <v>Closing</v>
          </cell>
          <cell r="AO17" t="str">
            <v>prod. upto</v>
          </cell>
          <cell r="AP17" t="str">
            <v>Opening</v>
          </cell>
          <cell r="AQ17" t="str">
            <v>Closing</v>
          </cell>
          <cell r="AR17" t="str">
            <v>Transfers</v>
          </cell>
          <cell r="AS17" t="str">
            <v>Sample</v>
          </cell>
          <cell r="AT17" t="str">
            <v>Transfer</v>
          </cell>
          <cell r="AU17" t="str">
            <v>Dry</v>
          </cell>
          <cell r="AV17" t="str">
            <v xml:space="preserve">Input </v>
          </cell>
          <cell r="AW17" t="str">
            <v xml:space="preserve">Input </v>
          </cell>
          <cell r="AX17" t="str">
            <v>Opening</v>
          </cell>
          <cell r="AY17" t="str">
            <v>Closing</v>
          </cell>
        </row>
        <row r="18">
          <cell r="F18" t="str">
            <v>DENIERS :</v>
          </cell>
          <cell r="G18" t="str">
            <v>in 000mtr</v>
          </cell>
          <cell r="H18" t="str">
            <v>production</v>
          </cell>
          <cell r="I18" t="str">
            <v>G.Waste</v>
          </cell>
          <cell r="J18" t="str">
            <v>production</v>
          </cell>
          <cell r="K18" t="str">
            <v xml:space="preserve"> C. &amp; F.</v>
          </cell>
          <cell r="L18" t="str">
            <v xml:space="preserve"> spg.</v>
          </cell>
          <cell r="M18" t="str">
            <v>proc. st.</v>
          </cell>
          <cell r="N18" t="str">
            <v>proc. st.</v>
          </cell>
          <cell r="O18" t="str">
            <v>Spg ,A.T.</v>
          </cell>
          <cell r="P18" t="str">
            <v xml:space="preserve"> upto</v>
          </cell>
          <cell r="Q18" t="str">
            <v>production</v>
          </cell>
          <cell r="R18" t="str">
            <v>Spg ,A.T.</v>
          </cell>
          <cell r="S18" t="str">
            <v>Spg ,A.T.</v>
          </cell>
          <cell r="T18" t="str">
            <v>production</v>
          </cell>
          <cell r="U18" t="str">
            <v>Effec. prod</v>
          </cell>
          <cell r="V18" t="str">
            <v>finish</v>
          </cell>
          <cell r="W18" t="str">
            <v>finish</v>
          </cell>
          <cell r="X18" t="str">
            <v>from</v>
          </cell>
          <cell r="Y18" t="str">
            <v>coning</v>
          </cell>
          <cell r="Z18" t="str">
            <v>coning</v>
          </cell>
          <cell r="AA18" t="str">
            <v>Packed</v>
          </cell>
          <cell r="AB18" t="str">
            <v>Finish</v>
          </cell>
          <cell r="AC18" t="str">
            <v>Finish</v>
          </cell>
          <cell r="AD18" t="str">
            <v>coning</v>
          </cell>
          <cell r="AE18" t="str">
            <v>coning</v>
          </cell>
          <cell r="AF18" t="str">
            <v>coning</v>
          </cell>
          <cell r="AG18" t="str">
            <v>coning</v>
          </cell>
          <cell r="AH18" t="str">
            <v>coning</v>
          </cell>
          <cell r="AI18" t="str">
            <v>coning</v>
          </cell>
          <cell r="AJ18" t="str">
            <v>coning</v>
          </cell>
          <cell r="AK18" t="str">
            <v>Effec. prod</v>
          </cell>
          <cell r="AL18" t="str">
            <v>Coning</v>
          </cell>
          <cell r="AM18" t="str">
            <v>finish</v>
          </cell>
          <cell r="AN18" t="str">
            <v>finish</v>
          </cell>
          <cell r="AO18" t="str">
            <v>Packing</v>
          </cell>
          <cell r="AP18" t="str">
            <v>finish</v>
          </cell>
          <cell r="AQ18" t="str">
            <v>finish</v>
          </cell>
          <cell r="AR18" t="str">
            <v>Etc.</v>
          </cell>
          <cell r="AS18" t="str">
            <v>Delivery</v>
          </cell>
          <cell r="AT18" t="str">
            <v>for</v>
          </cell>
          <cell r="AU18" t="str">
            <v>cellulose</v>
          </cell>
          <cell r="AV18" t="str">
            <v>for</v>
          </cell>
          <cell r="AW18" t="str">
            <v>for</v>
          </cell>
          <cell r="AX18" t="str">
            <v>finish</v>
          </cell>
          <cell r="AY18" t="str">
            <v>finish</v>
          </cell>
          <cell r="AZ18" t="str">
            <v xml:space="preserve">  Denier</v>
          </cell>
          <cell r="BA18" t="str">
            <v>Pack/Denier</v>
          </cell>
          <cell r="BB18" t="str">
            <v xml:space="preserve"> Avg. Dnr.</v>
          </cell>
        </row>
        <row r="19">
          <cell r="L19" t="str">
            <v>production</v>
          </cell>
          <cell r="M19" t="str">
            <v>Spg ,A.T.</v>
          </cell>
          <cell r="N19" t="str">
            <v>Spg ,A.T.</v>
          </cell>
          <cell r="O19" t="str">
            <v>&amp; Dryer</v>
          </cell>
          <cell r="P19" t="str">
            <v>Cond.</v>
          </cell>
          <cell r="Q19" t="str">
            <v>upto Cond</v>
          </cell>
          <cell r="R19" t="str">
            <v>&amp; Dryer</v>
          </cell>
          <cell r="S19" t="str">
            <v>&amp; Dryer</v>
          </cell>
          <cell r="T19" t="str">
            <v>upto Cond</v>
          </cell>
          <cell r="U19" t="str">
            <v>upto Cond</v>
          </cell>
          <cell r="V19" t="str">
            <v>Of Cond.</v>
          </cell>
          <cell r="W19" t="str">
            <v>Of Cond.</v>
          </cell>
          <cell r="X19" t="str">
            <v>Cond.</v>
          </cell>
          <cell r="Y19" t="str">
            <v>waste</v>
          </cell>
          <cell r="Z19" t="str">
            <v>(cns+cks)</v>
          </cell>
          <cell r="AB19" t="str">
            <v>unpacked</v>
          </cell>
          <cell r="AC19" t="str">
            <v>unpacked</v>
          </cell>
          <cell r="AD19" t="str">
            <v>(cones)only</v>
          </cell>
          <cell r="AJ19" t="str">
            <v>(cones)only</v>
          </cell>
          <cell r="AK19" t="str">
            <v>upto coning</v>
          </cell>
          <cell r="AL19" t="str">
            <v>(cns+cks)</v>
          </cell>
          <cell r="AM19" t="str">
            <v>Coning</v>
          </cell>
          <cell r="AN19" t="str">
            <v>Coning</v>
          </cell>
          <cell r="AO19" t="str">
            <v>(cns+cks)</v>
          </cell>
          <cell r="AP19" t="str">
            <v>(cns+cks)</v>
          </cell>
          <cell r="AQ19" t="str">
            <v>(cns+cks)</v>
          </cell>
          <cell r="AT19" t="str">
            <v>Sales</v>
          </cell>
          <cell r="AU19" t="str">
            <v>of output</v>
          </cell>
          <cell r="AV19" t="str">
            <v>Cakes</v>
          </cell>
          <cell r="AW19" t="str">
            <v>Cones</v>
          </cell>
          <cell r="AX19" t="str">
            <v>Coning</v>
          </cell>
          <cell r="AY19" t="str">
            <v>Coning</v>
          </cell>
        </row>
        <row r="20">
          <cell r="H20" t="str">
            <v>(5+4)</v>
          </cell>
          <cell r="I20" t="str">
            <v>base col.5</v>
          </cell>
          <cell r="J20" t="str">
            <v>(7-6)</v>
          </cell>
          <cell r="L20" t="str">
            <v>(5+6)</v>
          </cell>
          <cell r="M20" t="str">
            <v>&amp; Dryer</v>
          </cell>
          <cell r="N20" t="str">
            <v>&amp; Dryer</v>
          </cell>
          <cell r="O20" t="str">
            <v>(8+9)</v>
          </cell>
          <cell r="P20" t="str">
            <v>(7+10)</v>
          </cell>
          <cell r="Q20" t="str">
            <v>(2*11)</v>
          </cell>
          <cell r="R20" t="str">
            <v>(10\2)</v>
          </cell>
          <cell r="S20" t="str">
            <v>(10/2)</v>
          </cell>
          <cell r="T20" t="str">
            <v>(7+13)</v>
          </cell>
          <cell r="U20" t="str">
            <v>(2*14)</v>
          </cell>
          <cell r="X20" t="str">
            <v>(11+16+17)</v>
          </cell>
          <cell r="Z20" t="str">
            <v>(18-19)</v>
          </cell>
          <cell r="AB20" t="str">
            <v>Opg. proc.</v>
          </cell>
          <cell r="AC20" t="str">
            <v>Clg. proc.</v>
          </cell>
          <cell r="AD20" t="str">
            <v>(20-21+22-23)</v>
          </cell>
          <cell r="AG20" t="str">
            <v>(25+26)</v>
          </cell>
          <cell r="AH20" t="str">
            <v>(27\2)</v>
          </cell>
          <cell r="AI20" t="str">
            <v>(27/2)</v>
          </cell>
          <cell r="AJ20" t="str">
            <v>(24+28)</v>
          </cell>
          <cell r="AK20" t="str">
            <v>(2*29)</v>
          </cell>
          <cell r="AL20" t="str">
            <v>(20+27)</v>
          </cell>
          <cell r="AM20" t="str">
            <v>(cns+cks)</v>
          </cell>
          <cell r="AN20" t="str">
            <v>(cns+cks)</v>
          </cell>
          <cell r="AO20" t="str">
            <v>(31+32+33)</v>
          </cell>
          <cell r="AT20" t="str">
            <v>+(34 to 38)</v>
          </cell>
          <cell r="AU20" t="str">
            <v>(M.T.)</v>
          </cell>
          <cell r="AW20" t="str">
            <v>(18-41)</v>
          </cell>
          <cell r="AX20" t="str">
            <v>(cns)</v>
          </cell>
          <cell r="AY20" t="str">
            <v>(cns)</v>
          </cell>
        </row>
        <row r="21">
          <cell r="F21" t="str">
            <v>Rounding Off</v>
          </cell>
          <cell r="G21">
            <v>0</v>
          </cell>
          <cell r="H21">
            <v>-16503417</v>
          </cell>
          <cell r="I21">
            <v>2</v>
          </cell>
          <cell r="J21">
            <v>0</v>
          </cell>
          <cell r="K21">
            <v>0</v>
          </cell>
          <cell r="L21">
            <v>0</v>
          </cell>
          <cell r="M21">
            <v>-240797</v>
          </cell>
          <cell r="N21">
            <v>247315</v>
          </cell>
          <cell r="O21">
            <v>0</v>
          </cell>
          <cell r="P21">
            <v>-1499</v>
          </cell>
          <cell r="Q21">
            <v>-948021125</v>
          </cell>
          <cell r="R21">
            <v>3260</v>
          </cell>
          <cell r="S21">
            <v>3260</v>
          </cell>
          <cell r="T21">
            <v>-16561705</v>
          </cell>
          <cell r="U21">
            <v>-948180352</v>
          </cell>
          <cell r="V21">
            <v>0</v>
          </cell>
          <cell r="W21">
            <v>0</v>
          </cell>
          <cell r="X21">
            <v>0</v>
          </cell>
          <cell r="Y21">
            <v>323973</v>
          </cell>
          <cell r="Z21">
            <v>-16234398</v>
          </cell>
          <cell r="AA21">
            <v>-2004394</v>
          </cell>
          <cell r="AB21">
            <v>-4259</v>
          </cell>
          <cell r="AC21">
            <v>4408</v>
          </cell>
          <cell r="AD21">
            <v>-14229855</v>
          </cell>
          <cell r="AE21">
            <v>-4506</v>
          </cell>
          <cell r="AF21">
            <v>4332</v>
          </cell>
          <cell r="AG21">
            <v>-174</v>
          </cell>
          <cell r="AH21">
            <v>-87</v>
          </cell>
          <cell r="AI21">
            <v>-87</v>
          </cell>
          <cell r="AJ21">
            <v>-14229942</v>
          </cell>
          <cell r="AK21">
            <v>-793907691</v>
          </cell>
          <cell r="AL21">
            <v>-16234572</v>
          </cell>
          <cell r="AM21">
            <v>-48246</v>
          </cell>
          <cell r="AN21">
            <v>34273</v>
          </cell>
          <cell r="AO21">
            <v>-16248545</v>
          </cell>
          <cell r="AP21">
            <v>-754594</v>
          </cell>
          <cell r="AQ21">
            <v>990679</v>
          </cell>
          <cell r="AR21">
            <v>0</v>
          </cell>
          <cell r="AS21">
            <v>0</v>
          </cell>
          <cell r="AT21">
            <v>-16012460</v>
          </cell>
          <cell r="AU21">
            <v>0</v>
          </cell>
          <cell r="AV21">
            <v>-2004543</v>
          </cell>
          <cell r="AW21">
            <v>0</v>
          </cell>
          <cell r="AX21">
            <v>-43987</v>
          </cell>
          <cell r="AY21">
            <v>29865</v>
          </cell>
          <cell r="AZ21">
            <v>-18023</v>
          </cell>
          <cell r="BA21">
            <v>-103379</v>
          </cell>
          <cell r="BB21">
            <v>-157.16999999999999</v>
          </cell>
        </row>
        <row r="22">
          <cell r="F22" t="str">
            <v>Total</v>
          </cell>
          <cell r="H22">
            <v>16503417</v>
          </cell>
          <cell r="I22">
            <v>-226577</v>
          </cell>
          <cell r="J22">
            <v>16276840</v>
          </cell>
          <cell r="K22">
            <v>288125</v>
          </cell>
          <cell r="L22">
            <v>16564965</v>
          </cell>
          <cell r="M22">
            <v>240797</v>
          </cell>
          <cell r="N22">
            <v>-247315</v>
          </cell>
          <cell r="O22">
            <v>-6518</v>
          </cell>
          <cell r="P22">
            <v>16559946</v>
          </cell>
          <cell r="Q22">
            <v>948021125</v>
          </cell>
          <cell r="R22">
            <v>-3260</v>
          </cell>
          <cell r="S22">
            <v>-3260</v>
          </cell>
          <cell r="T22">
            <v>16561705</v>
          </cell>
          <cell r="U22">
            <v>948180352</v>
          </cell>
          <cell r="V22">
            <v>3810</v>
          </cell>
          <cell r="W22">
            <v>-3886</v>
          </cell>
          <cell r="X22">
            <v>16558371</v>
          </cell>
          <cell r="Y22">
            <v>-323973</v>
          </cell>
          <cell r="Z22">
            <v>16234398</v>
          </cell>
          <cell r="AA22">
            <v>2004394</v>
          </cell>
          <cell r="AB22">
            <v>4259</v>
          </cell>
          <cell r="AC22">
            <v>-4408</v>
          </cell>
          <cell r="AD22">
            <v>14229855</v>
          </cell>
          <cell r="AE22">
            <v>4506</v>
          </cell>
          <cell r="AF22">
            <v>-4332</v>
          </cell>
          <cell r="AG22">
            <v>174</v>
          </cell>
          <cell r="AH22">
            <v>87</v>
          </cell>
          <cell r="AI22">
            <v>87</v>
          </cell>
          <cell r="AJ22">
            <v>14229942</v>
          </cell>
          <cell r="AK22">
            <v>793907691</v>
          </cell>
          <cell r="AL22">
            <v>16234572</v>
          </cell>
          <cell r="AM22">
            <v>48246</v>
          </cell>
          <cell r="AN22">
            <v>-34273</v>
          </cell>
          <cell r="AO22">
            <v>16248545</v>
          </cell>
          <cell r="AP22">
            <v>754594</v>
          </cell>
          <cell r="AQ22">
            <v>-990679</v>
          </cell>
          <cell r="AR22">
            <v>0</v>
          </cell>
          <cell r="AS22">
            <v>0</v>
          </cell>
          <cell r="AT22">
            <v>16012460</v>
          </cell>
          <cell r="AU22">
            <v>0</v>
          </cell>
          <cell r="AV22">
            <v>2004543</v>
          </cell>
          <cell r="AW22">
            <v>14553828</v>
          </cell>
          <cell r="AX22">
            <v>43987</v>
          </cell>
          <cell r="AY22">
            <v>-29865</v>
          </cell>
          <cell r="AZ22">
            <v>18023</v>
          </cell>
          <cell r="BA22">
            <v>103379</v>
          </cell>
          <cell r="BB22">
            <v>157.16999999999999</v>
          </cell>
        </row>
        <row r="23">
          <cell r="F23" t="str">
            <v>Samples</v>
          </cell>
          <cell r="P23">
            <v>1499</v>
          </cell>
        </row>
        <row r="24">
          <cell r="F24" t="str">
            <v>G.TOTAL(L+E)</v>
          </cell>
          <cell r="H24">
            <v>16503417</v>
          </cell>
          <cell r="I24">
            <v>-226577</v>
          </cell>
          <cell r="J24">
            <v>16276840</v>
          </cell>
          <cell r="K24">
            <v>288125</v>
          </cell>
          <cell r="L24">
            <v>16564965</v>
          </cell>
          <cell r="M24">
            <v>240797</v>
          </cell>
          <cell r="N24">
            <v>-247315</v>
          </cell>
          <cell r="O24">
            <v>-6518</v>
          </cell>
          <cell r="P24">
            <v>16558447</v>
          </cell>
          <cell r="Q24">
            <v>948021125</v>
          </cell>
          <cell r="R24">
            <v>-3260</v>
          </cell>
          <cell r="S24">
            <v>-3260</v>
          </cell>
          <cell r="T24">
            <v>16561705</v>
          </cell>
          <cell r="U24">
            <v>948180352</v>
          </cell>
          <cell r="V24">
            <v>3810</v>
          </cell>
          <cell r="W24">
            <v>-3886</v>
          </cell>
          <cell r="X24">
            <v>16558371</v>
          </cell>
          <cell r="Y24">
            <v>-323973</v>
          </cell>
          <cell r="Z24">
            <v>16234398</v>
          </cell>
          <cell r="AA24">
            <v>2004394</v>
          </cell>
          <cell r="AB24">
            <v>4259</v>
          </cell>
          <cell r="AC24">
            <v>-4408</v>
          </cell>
          <cell r="AD24">
            <v>14229855</v>
          </cell>
          <cell r="AE24">
            <v>4506</v>
          </cell>
          <cell r="AF24">
            <v>-4332</v>
          </cell>
          <cell r="AG24">
            <v>174</v>
          </cell>
          <cell r="AH24">
            <v>87</v>
          </cell>
          <cell r="AI24">
            <v>87</v>
          </cell>
          <cell r="AJ24">
            <v>14229942</v>
          </cell>
          <cell r="AK24">
            <v>793907691</v>
          </cell>
          <cell r="AL24">
            <v>16234572</v>
          </cell>
          <cell r="AM24">
            <v>48246</v>
          </cell>
          <cell r="AN24">
            <v>-34273</v>
          </cell>
          <cell r="AO24">
            <v>16248545</v>
          </cell>
          <cell r="AP24">
            <v>754594</v>
          </cell>
          <cell r="AQ24">
            <v>-990679</v>
          </cell>
          <cell r="AR24">
            <v>0</v>
          </cell>
          <cell r="AS24">
            <v>0</v>
          </cell>
          <cell r="AT24">
            <v>16012460</v>
          </cell>
          <cell r="AU24">
            <v>0</v>
          </cell>
          <cell r="AV24">
            <v>2004543</v>
          </cell>
          <cell r="AW24">
            <v>14553828</v>
          </cell>
          <cell r="AX24">
            <v>43987</v>
          </cell>
          <cell r="AY24">
            <v>-29865</v>
          </cell>
          <cell r="AZ24">
            <v>18023</v>
          </cell>
          <cell r="BA24">
            <v>103379</v>
          </cell>
          <cell r="BB24">
            <v>157.16999999999999</v>
          </cell>
        </row>
        <row r="25">
          <cell r="F25" t="str">
            <v>G.TOTAL(L)</v>
          </cell>
          <cell r="H25">
            <v>13788055</v>
          </cell>
          <cell r="I25">
            <v>-189299</v>
          </cell>
          <cell r="J25">
            <v>13598756</v>
          </cell>
          <cell r="K25">
            <v>238693</v>
          </cell>
          <cell r="L25">
            <v>13837449</v>
          </cell>
          <cell r="M25">
            <v>240797</v>
          </cell>
          <cell r="N25">
            <v>-247315</v>
          </cell>
          <cell r="O25">
            <v>-6518</v>
          </cell>
          <cell r="P25">
            <v>13830931</v>
          </cell>
          <cell r="Q25">
            <v>851335525</v>
          </cell>
          <cell r="R25">
            <v>-3260</v>
          </cell>
          <cell r="S25">
            <v>-3260</v>
          </cell>
          <cell r="T25">
            <v>13834189</v>
          </cell>
          <cell r="U25">
            <v>851494752</v>
          </cell>
          <cell r="V25">
            <v>3810</v>
          </cell>
          <cell r="W25">
            <v>-3886</v>
          </cell>
          <cell r="X25">
            <v>13830855</v>
          </cell>
          <cell r="Y25">
            <v>-266853</v>
          </cell>
          <cell r="Z25">
            <v>13564002</v>
          </cell>
          <cell r="AA25">
            <v>2004394</v>
          </cell>
          <cell r="AB25">
            <v>4259</v>
          </cell>
          <cell r="AC25">
            <v>-4408</v>
          </cell>
          <cell r="AD25">
            <v>11559459</v>
          </cell>
          <cell r="AE25">
            <v>4506</v>
          </cell>
          <cell r="AF25">
            <v>-4332</v>
          </cell>
          <cell r="AG25">
            <v>174</v>
          </cell>
          <cell r="AH25">
            <v>87</v>
          </cell>
          <cell r="AI25">
            <v>87</v>
          </cell>
          <cell r="AJ25">
            <v>11559546</v>
          </cell>
          <cell r="AK25">
            <v>699310376</v>
          </cell>
          <cell r="AL25">
            <v>13564176</v>
          </cell>
          <cell r="AM25">
            <v>48246</v>
          </cell>
          <cell r="AN25">
            <v>-34273</v>
          </cell>
          <cell r="AO25">
            <v>13578149</v>
          </cell>
          <cell r="AP25">
            <v>713090</v>
          </cell>
          <cell r="AQ25">
            <v>-896730</v>
          </cell>
          <cell r="AR25">
            <v>0</v>
          </cell>
          <cell r="AS25">
            <v>0</v>
          </cell>
          <cell r="AT25">
            <v>13394509</v>
          </cell>
          <cell r="AU25">
            <v>0</v>
          </cell>
          <cell r="AV25">
            <v>2004543</v>
          </cell>
          <cell r="AW25">
            <v>11826312</v>
          </cell>
          <cell r="AX25">
            <v>43987</v>
          </cell>
          <cell r="AY25">
            <v>-29865</v>
          </cell>
          <cell r="BA25">
            <v>92867</v>
          </cell>
          <cell r="BB25">
            <v>146.21</v>
          </cell>
        </row>
        <row r="26">
          <cell r="F26" t="str">
            <v>G.TOTAL(E</v>
          </cell>
          <cell r="H26">
            <v>2715362</v>
          </cell>
          <cell r="I26">
            <v>-37278</v>
          </cell>
          <cell r="J26">
            <v>2678084</v>
          </cell>
          <cell r="K26">
            <v>49432</v>
          </cell>
          <cell r="L26">
            <v>2727516</v>
          </cell>
          <cell r="M26">
            <v>0</v>
          </cell>
          <cell r="N26">
            <v>0</v>
          </cell>
          <cell r="O26">
            <v>0</v>
          </cell>
          <cell r="P26">
            <v>2727516</v>
          </cell>
          <cell r="Q26">
            <v>96685600</v>
          </cell>
          <cell r="R26">
            <v>0</v>
          </cell>
          <cell r="S26">
            <v>0</v>
          </cell>
          <cell r="T26">
            <v>2727516</v>
          </cell>
          <cell r="U26">
            <v>96685600</v>
          </cell>
          <cell r="V26">
            <v>0</v>
          </cell>
          <cell r="W26">
            <v>0</v>
          </cell>
          <cell r="X26">
            <v>2727516</v>
          </cell>
          <cell r="Y26">
            <v>-57120</v>
          </cell>
          <cell r="Z26">
            <v>2670396</v>
          </cell>
          <cell r="AA26">
            <v>0</v>
          </cell>
          <cell r="AB26">
            <v>0</v>
          </cell>
          <cell r="AC26">
            <v>0</v>
          </cell>
          <cell r="AD26">
            <v>2670396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2670396</v>
          </cell>
          <cell r="AK26">
            <v>94597315</v>
          </cell>
          <cell r="AL26">
            <v>2670396</v>
          </cell>
          <cell r="AM26">
            <v>0</v>
          </cell>
          <cell r="AN26">
            <v>0</v>
          </cell>
          <cell r="AO26">
            <v>2670396</v>
          </cell>
          <cell r="AP26">
            <v>41504</v>
          </cell>
          <cell r="AQ26">
            <v>-93949</v>
          </cell>
          <cell r="AR26">
            <v>0</v>
          </cell>
          <cell r="AS26">
            <v>0</v>
          </cell>
          <cell r="AT26">
            <v>2617951</v>
          </cell>
          <cell r="AU26">
            <v>0</v>
          </cell>
          <cell r="AV26">
            <v>0</v>
          </cell>
          <cell r="AW26">
            <v>2727516</v>
          </cell>
          <cell r="AX26">
            <v>0</v>
          </cell>
          <cell r="AY26">
            <v>0</v>
          </cell>
          <cell r="BA26">
            <v>10512</v>
          </cell>
          <cell r="BB26">
            <v>254.03</v>
          </cell>
        </row>
        <row r="28">
          <cell r="F28" t="str">
            <v>40B</v>
          </cell>
          <cell r="G28">
            <v>225</v>
          </cell>
          <cell r="H28">
            <v>71112</v>
          </cell>
          <cell r="I28">
            <v>-976</v>
          </cell>
          <cell r="J28">
            <v>70136</v>
          </cell>
          <cell r="K28">
            <v>1175</v>
          </cell>
          <cell r="L28">
            <v>71311</v>
          </cell>
          <cell r="M28">
            <v>0</v>
          </cell>
          <cell r="N28">
            <v>-828</v>
          </cell>
          <cell r="O28">
            <v>-828</v>
          </cell>
          <cell r="P28">
            <v>70483</v>
          </cell>
          <cell r="Q28">
            <v>15858675</v>
          </cell>
          <cell r="R28">
            <v>-414</v>
          </cell>
          <cell r="S28">
            <v>-414</v>
          </cell>
          <cell r="T28">
            <v>70897</v>
          </cell>
          <cell r="U28">
            <v>15951825</v>
          </cell>
          <cell r="V28">
            <v>0</v>
          </cell>
          <cell r="W28">
            <v>-53</v>
          </cell>
          <cell r="X28">
            <v>70430</v>
          </cell>
          <cell r="Y28">
            <v>-1392</v>
          </cell>
          <cell r="Z28">
            <v>69038</v>
          </cell>
          <cell r="AA28">
            <v>11758</v>
          </cell>
          <cell r="AB28">
            <v>0</v>
          </cell>
          <cell r="AC28">
            <v>-42</v>
          </cell>
          <cell r="AD28">
            <v>57238</v>
          </cell>
          <cell r="AE28">
            <v>0</v>
          </cell>
          <cell r="AF28">
            <v>-45</v>
          </cell>
          <cell r="AG28">
            <v>-45</v>
          </cell>
          <cell r="AH28">
            <v>-22.5</v>
          </cell>
          <cell r="AI28">
            <v>-23</v>
          </cell>
          <cell r="AJ28">
            <v>57215</v>
          </cell>
          <cell r="AK28">
            <v>12873375</v>
          </cell>
          <cell r="AL28">
            <v>68993</v>
          </cell>
          <cell r="AM28">
            <v>96</v>
          </cell>
          <cell r="AN28">
            <v>-208</v>
          </cell>
          <cell r="AO28">
            <v>68881</v>
          </cell>
          <cell r="AP28">
            <v>4040</v>
          </cell>
          <cell r="AQ28">
            <v>-15573</v>
          </cell>
          <cell r="AT28">
            <v>57348</v>
          </cell>
          <cell r="AV28">
            <v>11800</v>
          </cell>
          <cell r="AW28">
            <v>58630</v>
          </cell>
          <cell r="AX28">
            <v>96</v>
          </cell>
          <cell r="AY28">
            <v>-166</v>
          </cell>
          <cell r="AZ28">
            <v>40</v>
          </cell>
          <cell r="BA28">
            <v>1722</v>
          </cell>
        </row>
        <row r="29">
          <cell r="F29" t="str">
            <v>40BE</v>
          </cell>
          <cell r="G29">
            <v>225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T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40</v>
          </cell>
          <cell r="BA29">
            <v>0</v>
          </cell>
        </row>
        <row r="30">
          <cell r="F30" t="str">
            <v>75B</v>
          </cell>
          <cell r="G30">
            <v>120</v>
          </cell>
          <cell r="H30">
            <v>406866</v>
          </cell>
          <cell r="I30">
            <v>-5586</v>
          </cell>
          <cell r="J30">
            <v>401280</v>
          </cell>
          <cell r="K30">
            <v>6743</v>
          </cell>
          <cell r="L30">
            <v>408023</v>
          </cell>
          <cell r="M30">
            <v>10540</v>
          </cell>
          <cell r="N30">
            <v>-10520</v>
          </cell>
          <cell r="O30">
            <v>20</v>
          </cell>
          <cell r="P30">
            <v>408043</v>
          </cell>
          <cell r="Q30">
            <v>48965160</v>
          </cell>
          <cell r="R30">
            <v>10</v>
          </cell>
          <cell r="S30">
            <v>10</v>
          </cell>
          <cell r="T30">
            <v>408033</v>
          </cell>
          <cell r="U30">
            <v>48963960</v>
          </cell>
          <cell r="V30">
            <v>142</v>
          </cell>
          <cell r="W30">
            <v>-106</v>
          </cell>
          <cell r="X30">
            <v>408079</v>
          </cell>
          <cell r="Y30">
            <v>-7937</v>
          </cell>
          <cell r="Z30">
            <v>400142</v>
          </cell>
          <cell r="AA30">
            <v>38542</v>
          </cell>
          <cell r="AB30">
            <v>168</v>
          </cell>
          <cell r="AC30">
            <v>-190</v>
          </cell>
          <cell r="AD30">
            <v>361578</v>
          </cell>
          <cell r="AE30">
            <v>342</v>
          </cell>
          <cell r="AF30">
            <v>-348</v>
          </cell>
          <cell r="AG30">
            <v>-6</v>
          </cell>
          <cell r="AH30">
            <v>-3</v>
          </cell>
          <cell r="AI30">
            <v>-3</v>
          </cell>
          <cell r="AJ30">
            <v>361575</v>
          </cell>
          <cell r="AK30">
            <v>43389000</v>
          </cell>
          <cell r="AL30">
            <v>400136</v>
          </cell>
          <cell r="AM30">
            <v>1616</v>
          </cell>
          <cell r="AN30">
            <v>-1504</v>
          </cell>
          <cell r="AO30">
            <v>400248</v>
          </cell>
          <cell r="AP30">
            <v>15936</v>
          </cell>
          <cell r="AQ30">
            <v>-39316</v>
          </cell>
          <cell r="AT30">
            <v>376868</v>
          </cell>
          <cell r="AV30">
            <v>38564</v>
          </cell>
          <cell r="AW30">
            <v>369515</v>
          </cell>
          <cell r="AX30">
            <v>1448</v>
          </cell>
          <cell r="AY30">
            <v>-1314</v>
          </cell>
          <cell r="AZ30">
            <v>75</v>
          </cell>
          <cell r="BA30">
            <v>5337</v>
          </cell>
        </row>
        <row r="31">
          <cell r="F31" t="str">
            <v>75BE</v>
          </cell>
          <cell r="G31">
            <v>120</v>
          </cell>
          <cell r="H31">
            <v>18088</v>
          </cell>
          <cell r="I31">
            <v>-248</v>
          </cell>
          <cell r="J31">
            <v>17840</v>
          </cell>
          <cell r="K31">
            <v>300</v>
          </cell>
          <cell r="L31">
            <v>18140</v>
          </cell>
          <cell r="M31">
            <v>0</v>
          </cell>
          <cell r="N31">
            <v>0</v>
          </cell>
          <cell r="O31">
            <v>0</v>
          </cell>
          <cell r="P31">
            <v>18140</v>
          </cell>
          <cell r="Q31">
            <v>2176800</v>
          </cell>
          <cell r="R31">
            <v>0</v>
          </cell>
          <cell r="S31">
            <v>0</v>
          </cell>
          <cell r="T31">
            <v>18140</v>
          </cell>
          <cell r="U31">
            <v>2176800</v>
          </cell>
          <cell r="V31">
            <v>0</v>
          </cell>
          <cell r="W31">
            <v>0</v>
          </cell>
          <cell r="X31">
            <v>18140</v>
          </cell>
          <cell r="Y31">
            <v>-390</v>
          </cell>
          <cell r="Z31">
            <v>17750</v>
          </cell>
          <cell r="AA31">
            <v>0</v>
          </cell>
          <cell r="AB31">
            <v>0</v>
          </cell>
          <cell r="AC31">
            <v>0</v>
          </cell>
          <cell r="AD31">
            <v>17750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17750</v>
          </cell>
          <cell r="AK31">
            <v>2130000</v>
          </cell>
          <cell r="AL31">
            <v>17750</v>
          </cell>
          <cell r="AM31">
            <v>0</v>
          </cell>
          <cell r="AN31">
            <v>0</v>
          </cell>
          <cell r="AO31">
            <v>17750</v>
          </cell>
          <cell r="AP31">
            <v>0</v>
          </cell>
          <cell r="AQ31">
            <v>0</v>
          </cell>
          <cell r="AT31">
            <v>17750</v>
          </cell>
          <cell r="AV31">
            <v>0</v>
          </cell>
          <cell r="AW31">
            <v>18140</v>
          </cell>
          <cell r="AX31">
            <v>0</v>
          </cell>
          <cell r="AY31">
            <v>0</v>
          </cell>
          <cell r="AZ31">
            <v>75</v>
          </cell>
          <cell r="BA31">
            <v>237</v>
          </cell>
        </row>
        <row r="32">
          <cell r="F32" t="str">
            <v>75C</v>
          </cell>
          <cell r="G32">
            <v>120</v>
          </cell>
          <cell r="H32">
            <v>9654</v>
          </cell>
          <cell r="I32">
            <v>-133</v>
          </cell>
          <cell r="J32">
            <v>9521</v>
          </cell>
          <cell r="K32">
            <v>161</v>
          </cell>
          <cell r="L32">
            <v>9682</v>
          </cell>
          <cell r="M32">
            <v>751</v>
          </cell>
          <cell r="N32">
            <v>0</v>
          </cell>
          <cell r="O32">
            <v>751</v>
          </cell>
          <cell r="P32">
            <v>10433</v>
          </cell>
          <cell r="Q32">
            <v>1251960</v>
          </cell>
          <cell r="R32">
            <v>376</v>
          </cell>
          <cell r="S32">
            <v>376</v>
          </cell>
          <cell r="T32">
            <v>10058</v>
          </cell>
          <cell r="U32">
            <v>1206960</v>
          </cell>
          <cell r="V32">
            <v>47</v>
          </cell>
          <cell r="W32">
            <v>0</v>
          </cell>
          <cell r="X32">
            <v>10480</v>
          </cell>
          <cell r="Y32">
            <v>-188</v>
          </cell>
          <cell r="Z32">
            <v>10292</v>
          </cell>
          <cell r="AA32">
            <v>1448</v>
          </cell>
          <cell r="AB32">
            <v>98</v>
          </cell>
          <cell r="AC32">
            <v>0</v>
          </cell>
          <cell r="AD32">
            <v>8942</v>
          </cell>
          <cell r="AE32">
            <v>41</v>
          </cell>
          <cell r="AF32">
            <v>0</v>
          </cell>
          <cell r="AG32">
            <v>41</v>
          </cell>
          <cell r="AH32">
            <v>20.5</v>
          </cell>
          <cell r="AI32">
            <v>21</v>
          </cell>
          <cell r="AJ32">
            <v>8963</v>
          </cell>
          <cell r="AK32">
            <v>1075560</v>
          </cell>
          <cell r="AL32">
            <v>10333</v>
          </cell>
          <cell r="AM32">
            <v>586</v>
          </cell>
          <cell r="AN32">
            <v>0</v>
          </cell>
          <cell r="AO32">
            <v>10919</v>
          </cell>
          <cell r="AP32">
            <v>2910</v>
          </cell>
          <cell r="AQ32">
            <v>-5310</v>
          </cell>
          <cell r="AT32">
            <v>8519</v>
          </cell>
          <cell r="AV32">
            <v>1350</v>
          </cell>
          <cell r="AW32">
            <v>9130</v>
          </cell>
          <cell r="AX32">
            <v>488</v>
          </cell>
          <cell r="AY32">
            <v>0</v>
          </cell>
          <cell r="AZ32">
            <v>75</v>
          </cell>
          <cell r="BA32">
            <v>146</v>
          </cell>
        </row>
        <row r="33">
          <cell r="F33" t="str">
            <v>100B</v>
          </cell>
          <cell r="G33">
            <v>90</v>
          </cell>
          <cell r="H33">
            <v>2483559</v>
          </cell>
          <cell r="I33">
            <v>-34097</v>
          </cell>
          <cell r="J33">
            <v>2449462</v>
          </cell>
          <cell r="K33">
            <v>44854</v>
          </cell>
          <cell r="L33">
            <v>2494316</v>
          </cell>
          <cell r="M33">
            <v>44043</v>
          </cell>
          <cell r="N33">
            <v>-23339</v>
          </cell>
          <cell r="O33">
            <v>20704</v>
          </cell>
          <cell r="P33">
            <v>2515020</v>
          </cell>
          <cell r="Q33">
            <v>226351800</v>
          </cell>
          <cell r="R33">
            <v>10352</v>
          </cell>
          <cell r="S33">
            <v>10352</v>
          </cell>
          <cell r="T33">
            <v>2504668</v>
          </cell>
          <cell r="U33">
            <v>225420120</v>
          </cell>
          <cell r="V33">
            <v>698</v>
          </cell>
          <cell r="W33">
            <v>-508</v>
          </cell>
          <cell r="X33">
            <v>2515210</v>
          </cell>
          <cell r="Y33">
            <v>-48850</v>
          </cell>
          <cell r="Z33">
            <v>2466360</v>
          </cell>
          <cell r="AA33">
            <v>135361</v>
          </cell>
          <cell r="AB33">
            <v>630</v>
          </cell>
          <cell r="AC33">
            <v>-364</v>
          </cell>
          <cell r="AD33">
            <v>2331265</v>
          </cell>
          <cell r="AE33">
            <v>1278</v>
          </cell>
          <cell r="AF33">
            <v>-784</v>
          </cell>
          <cell r="AG33">
            <v>494</v>
          </cell>
          <cell r="AH33">
            <v>247</v>
          </cell>
          <cell r="AI33">
            <v>247</v>
          </cell>
          <cell r="AJ33">
            <v>2331512</v>
          </cell>
          <cell r="AK33">
            <v>209836080</v>
          </cell>
          <cell r="AL33">
            <v>2466854</v>
          </cell>
          <cell r="AM33">
            <v>9940</v>
          </cell>
          <cell r="AN33">
            <v>-3975</v>
          </cell>
          <cell r="AO33">
            <v>2472819</v>
          </cell>
          <cell r="AP33">
            <v>139185</v>
          </cell>
          <cell r="AQ33">
            <v>-257020</v>
          </cell>
          <cell r="AT33">
            <v>2354984</v>
          </cell>
          <cell r="AV33">
            <v>135095</v>
          </cell>
          <cell r="AW33">
            <v>2380115</v>
          </cell>
          <cell r="AX33">
            <v>9310</v>
          </cell>
          <cell r="AY33">
            <v>-3611</v>
          </cell>
          <cell r="AZ33">
            <v>100</v>
          </cell>
          <cell r="BA33">
            <v>24728</v>
          </cell>
        </row>
        <row r="34">
          <cell r="F34" t="str">
            <v>100BE</v>
          </cell>
          <cell r="G34">
            <v>90</v>
          </cell>
          <cell r="H34">
            <v>712</v>
          </cell>
          <cell r="I34">
            <v>-10</v>
          </cell>
          <cell r="J34">
            <v>702</v>
          </cell>
          <cell r="K34">
            <v>13</v>
          </cell>
          <cell r="L34">
            <v>715</v>
          </cell>
          <cell r="M34">
            <v>0</v>
          </cell>
          <cell r="N34">
            <v>0</v>
          </cell>
          <cell r="O34">
            <v>0</v>
          </cell>
          <cell r="P34">
            <v>715</v>
          </cell>
          <cell r="Q34">
            <v>64350</v>
          </cell>
          <cell r="R34">
            <v>0</v>
          </cell>
          <cell r="S34">
            <v>0</v>
          </cell>
          <cell r="T34">
            <v>715</v>
          </cell>
          <cell r="U34">
            <v>64350</v>
          </cell>
          <cell r="V34">
            <v>0</v>
          </cell>
          <cell r="W34">
            <v>0</v>
          </cell>
          <cell r="X34">
            <v>715</v>
          </cell>
          <cell r="Y34">
            <v>-15</v>
          </cell>
          <cell r="Z34">
            <v>700</v>
          </cell>
          <cell r="AA34">
            <v>0</v>
          </cell>
          <cell r="AB34">
            <v>0</v>
          </cell>
          <cell r="AC34">
            <v>0</v>
          </cell>
          <cell r="AD34">
            <v>700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700</v>
          </cell>
          <cell r="AK34">
            <v>63000</v>
          </cell>
          <cell r="AL34">
            <v>700</v>
          </cell>
          <cell r="AM34">
            <v>0</v>
          </cell>
          <cell r="AN34">
            <v>0</v>
          </cell>
          <cell r="AO34">
            <v>700</v>
          </cell>
          <cell r="AP34">
            <v>0</v>
          </cell>
          <cell r="AQ34">
            <v>0</v>
          </cell>
          <cell r="AT34">
            <v>700</v>
          </cell>
          <cell r="AV34">
            <v>0</v>
          </cell>
          <cell r="AW34">
            <v>715</v>
          </cell>
          <cell r="AX34">
            <v>0</v>
          </cell>
          <cell r="AY34">
            <v>0</v>
          </cell>
          <cell r="AZ34">
            <v>100</v>
          </cell>
          <cell r="BA34">
            <v>7</v>
          </cell>
        </row>
        <row r="35">
          <cell r="F35" t="str">
            <v>100C</v>
          </cell>
          <cell r="G35">
            <v>90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T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100</v>
          </cell>
          <cell r="BA35">
            <v>0</v>
          </cell>
        </row>
        <row r="36">
          <cell r="F36" t="str">
            <v>120B</v>
          </cell>
          <cell r="G36">
            <v>75</v>
          </cell>
          <cell r="H36">
            <v>1815405</v>
          </cell>
          <cell r="I36">
            <v>-24925</v>
          </cell>
          <cell r="J36">
            <v>1790480</v>
          </cell>
          <cell r="K36">
            <v>32951</v>
          </cell>
          <cell r="L36">
            <v>1823431</v>
          </cell>
          <cell r="M36">
            <v>22882</v>
          </cell>
          <cell r="N36">
            <v>-43799</v>
          </cell>
          <cell r="O36">
            <v>-20917</v>
          </cell>
          <cell r="P36">
            <v>1802514</v>
          </cell>
          <cell r="Q36">
            <v>135188550</v>
          </cell>
          <cell r="R36">
            <v>-10459</v>
          </cell>
          <cell r="S36">
            <v>-10459</v>
          </cell>
          <cell r="T36">
            <v>1812972</v>
          </cell>
          <cell r="U36">
            <v>135972900</v>
          </cell>
          <cell r="V36">
            <v>570</v>
          </cell>
          <cell r="W36">
            <v>-735</v>
          </cell>
          <cell r="X36">
            <v>1802349</v>
          </cell>
          <cell r="Y36">
            <v>-34791</v>
          </cell>
          <cell r="Z36">
            <v>1767558</v>
          </cell>
          <cell r="AA36">
            <v>607245</v>
          </cell>
          <cell r="AB36">
            <v>622</v>
          </cell>
          <cell r="AC36">
            <v>-1073</v>
          </cell>
          <cell r="AD36">
            <v>1159862</v>
          </cell>
          <cell r="AE36">
            <v>523</v>
          </cell>
          <cell r="AF36">
            <v>-820</v>
          </cell>
          <cell r="AG36">
            <v>-297</v>
          </cell>
          <cell r="AH36">
            <v>-148.5</v>
          </cell>
          <cell r="AI36">
            <v>-149</v>
          </cell>
          <cell r="AJ36">
            <v>1159713</v>
          </cell>
          <cell r="AK36">
            <v>86978475</v>
          </cell>
          <cell r="AL36">
            <v>1767261</v>
          </cell>
          <cell r="AM36">
            <v>3808</v>
          </cell>
          <cell r="AN36">
            <v>-5583</v>
          </cell>
          <cell r="AO36">
            <v>1765486</v>
          </cell>
          <cell r="AP36">
            <v>87000</v>
          </cell>
          <cell r="AQ36">
            <v>-43121</v>
          </cell>
          <cell r="AT36">
            <v>1809365</v>
          </cell>
          <cell r="AV36">
            <v>607696</v>
          </cell>
          <cell r="AW36">
            <v>1194653</v>
          </cell>
          <cell r="AX36">
            <v>3186</v>
          </cell>
          <cell r="AY36">
            <v>-4510</v>
          </cell>
          <cell r="AZ36">
            <v>120</v>
          </cell>
          <cell r="BA36">
            <v>14712</v>
          </cell>
        </row>
        <row r="37">
          <cell r="F37" t="str">
            <v>120BE</v>
          </cell>
          <cell r="G37">
            <v>75</v>
          </cell>
          <cell r="H37">
            <v>92247</v>
          </cell>
          <cell r="I37">
            <v>-1266</v>
          </cell>
          <cell r="J37">
            <v>90981</v>
          </cell>
          <cell r="K37">
            <v>1674</v>
          </cell>
          <cell r="L37">
            <v>92655</v>
          </cell>
          <cell r="M37">
            <v>0</v>
          </cell>
          <cell r="N37">
            <v>0</v>
          </cell>
          <cell r="O37">
            <v>0</v>
          </cell>
          <cell r="P37">
            <v>92655</v>
          </cell>
          <cell r="Q37">
            <v>6949125</v>
          </cell>
          <cell r="R37">
            <v>0</v>
          </cell>
          <cell r="S37">
            <v>0</v>
          </cell>
          <cell r="T37">
            <v>92655</v>
          </cell>
          <cell r="U37">
            <v>6949125</v>
          </cell>
          <cell r="V37">
            <v>0</v>
          </cell>
          <cell r="W37">
            <v>0</v>
          </cell>
          <cell r="X37">
            <v>92655</v>
          </cell>
          <cell r="Y37">
            <v>-2702</v>
          </cell>
          <cell r="Z37">
            <v>89953</v>
          </cell>
          <cell r="AA37">
            <v>0</v>
          </cell>
          <cell r="AB37">
            <v>0</v>
          </cell>
          <cell r="AC37">
            <v>0</v>
          </cell>
          <cell r="AD37">
            <v>89953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89953</v>
          </cell>
          <cell r="AK37">
            <v>6746475</v>
          </cell>
          <cell r="AL37">
            <v>89953</v>
          </cell>
          <cell r="AM37">
            <v>0</v>
          </cell>
          <cell r="AN37">
            <v>0</v>
          </cell>
          <cell r="AO37">
            <v>89953</v>
          </cell>
          <cell r="AP37">
            <v>0</v>
          </cell>
          <cell r="AQ37">
            <v>-1400</v>
          </cell>
          <cell r="AT37">
            <v>88553</v>
          </cell>
          <cell r="AV37">
            <v>0</v>
          </cell>
          <cell r="AW37">
            <v>92655</v>
          </cell>
          <cell r="AX37">
            <v>0</v>
          </cell>
          <cell r="AY37">
            <v>0</v>
          </cell>
          <cell r="AZ37">
            <v>120</v>
          </cell>
          <cell r="BA37">
            <v>750</v>
          </cell>
        </row>
        <row r="38">
          <cell r="F38" t="str">
            <v>120C</v>
          </cell>
          <cell r="G38">
            <v>75</v>
          </cell>
          <cell r="H38">
            <v>803494</v>
          </cell>
          <cell r="I38">
            <v>-11031</v>
          </cell>
          <cell r="J38">
            <v>792463</v>
          </cell>
          <cell r="K38">
            <v>14727</v>
          </cell>
          <cell r="L38">
            <v>807190</v>
          </cell>
          <cell r="M38">
            <v>17065</v>
          </cell>
          <cell r="N38">
            <v>-14330</v>
          </cell>
          <cell r="O38">
            <v>2735</v>
          </cell>
          <cell r="P38">
            <v>809925</v>
          </cell>
          <cell r="Q38">
            <v>60744375</v>
          </cell>
          <cell r="R38">
            <v>1368</v>
          </cell>
          <cell r="S38">
            <v>1368</v>
          </cell>
          <cell r="T38">
            <v>808558</v>
          </cell>
          <cell r="U38">
            <v>60641850</v>
          </cell>
          <cell r="V38">
            <v>529</v>
          </cell>
          <cell r="W38">
            <v>-511</v>
          </cell>
          <cell r="X38">
            <v>809943</v>
          </cell>
          <cell r="Y38">
            <v>-15820</v>
          </cell>
          <cell r="Z38">
            <v>794123</v>
          </cell>
          <cell r="AA38">
            <v>44531</v>
          </cell>
          <cell r="AB38">
            <v>489</v>
          </cell>
          <cell r="AC38">
            <v>-646</v>
          </cell>
          <cell r="AD38">
            <v>749435</v>
          </cell>
          <cell r="AE38">
            <v>367</v>
          </cell>
          <cell r="AF38">
            <v>-279</v>
          </cell>
          <cell r="AG38">
            <v>88</v>
          </cell>
          <cell r="AH38">
            <v>44</v>
          </cell>
          <cell r="AI38">
            <v>44</v>
          </cell>
          <cell r="AJ38">
            <v>749479</v>
          </cell>
          <cell r="AK38">
            <v>56210925</v>
          </cell>
          <cell r="AL38">
            <v>794211</v>
          </cell>
          <cell r="AM38">
            <v>4130</v>
          </cell>
          <cell r="AN38">
            <v>-2844</v>
          </cell>
          <cell r="AO38">
            <v>795497</v>
          </cell>
          <cell r="AP38">
            <v>74573</v>
          </cell>
          <cell r="AQ38">
            <v>-90520</v>
          </cell>
          <cell r="AT38">
            <v>779550</v>
          </cell>
          <cell r="AV38">
            <v>44688</v>
          </cell>
          <cell r="AW38">
            <v>765255</v>
          </cell>
          <cell r="AX38">
            <v>3641</v>
          </cell>
          <cell r="AY38">
            <v>-2198</v>
          </cell>
          <cell r="AZ38">
            <v>120</v>
          </cell>
          <cell r="BA38">
            <v>6629</v>
          </cell>
        </row>
        <row r="39">
          <cell r="F39" t="str">
            <v>120CE</v>
          </cell>
          <cell r="G39">
            <v>75</v>
          </cell>
          <cell r="H39">
            <v>2033</v>
          </cell>
          <cell r="I39">
            <v>-28</v>
          </cell>
          <cell r="J39">
            <v>2005</v>
          </cell>
          <cell r="K39">
            <v>37</v>
          </cell>
          <cell r="L39">
            <v>2042</v>
          </cell>
          <cell r="M39">
            <v>0</v>
          </cell>
          <cell r="N39">
            <v>0</v>
          </cell>
          <cell r="O39">
            <v>0</v>
          </cell>
          <cell r="P39">
            <v>2042</v>
          </cell>
          <cell r="Q39">
            <v>153150</v>
          </cell>
          <cell r="R39">
            <v>0</v>
          </cell>
          <cell r="S39">
            <v>0</v>
          </cell>
          <cell r="T39">
            <v>2042</v>
          </cell>
          <cell r="U39">
            <v>153150</v>
          </cell>
          <cell r="V39">
            <v>0</v>
          </cell>
          <cell r="W39">
            <v>0</v>
          </cell>
          <cell r="X39">
            <v>2042</v>
          </cell>
          <cell r="Y39">
            <v>-42</v>
          </cell>
          <cell r="Z39">
            <v>2000</v>
          </cell>
          <cell r="AA39">
            <v>0</v>
          </cell>
          <cell r="AB39">
            <v>0</v>
          </cell>
          <cell r="AC39">
            <v>0</v>
          </cell>
          <cell r="AD39">
            <v>2000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2000</v>
          </cell>
          <cell r="AK39">
            <v>150000</v>
          </cell>
          <cell r="AL39">
            <v>2000</v>
          </cell>
          <cell r="AM39">
            <v>0</v>
          </cell>
          <cell r="AN39">
            <v>0</v>
          </cell>
          <cell r="AO39">
            <v>2000</v>
          </cell>
          <cell r="AP39">
            <v>0</v>
          </cell>
          <cell r="AQ39">
            <v>-500</v>
          </cell>
          <cell r="AT39">
            <v>1500</v>
          </cell>
          <cell r="AV39">
            <v>0</v>
          </cell>
          <cell r="AW39">
            <v>2042</v>
          </cell>
          <cell r="AX39">
            <v>0</v>
          </cell>
          <cell r="AY39">
            <v>0</v>
          </cell>
          <cell r="AZ39">
            <v>120</v>
          </cell>
          <cell r="BA39">
            <v>17</v>
          </cell>
        </row>
        <row r="40">
          <cell r="F40" t="str">
            <v>120D</v>
          </cell>
          <cell r="G40">
            <v>75</v>
          </cell>
          <cell r="H40">
            <v>55068</v>
          </cell>
          <cell r="I40">
            <v>-756</v>
          </cell>
          <cell r="J40">
            <v>54312</v>
          </cell>
          <cell r="K40">
            <v>924</v>
          </cell>
          <cell r="L40">
            <v>55236</v>
          </cell>
          <cell r="M40">
            <v>4276</v>
          </cell>
          <cell r="N40">
            <v>-1519</v>
          </cell>
          <cell r="O40">
            <v>2757</v>
          </cell>
          <cell r="P40">
            <v>57993</v>
          </cell>
          <cell r="Q40">
            <v>4349475</v>
          </cell>
          <cell r="R40">
            <v>1379</v>
          </cell>
          <cell r="S40">
            <v>1379</v>
          </cell>
          <cell r="T40">
            <v>56615</v>
          </cell>
          <cell r="U40">
            <v>4246125</v>
          </cell>
          <cell r="V40">
            <v>111</v>
          </cell>
          <cell r="W40">
            <v>-120</v>
          </cell>
          <cell r="X40">
            <v>57984</v>
          </cell>
          <cell r="Y40">
            <v>-1099</v>
          </cell>
          <cell r="Z40">
            <v>56885</v>
          </cell>
          <cell r="AA40">
            <v>2780</v>
          </cell>
          <cell r="AB40">
            <v>108</v>
          </cell>
          <cell r="AC40">
            <v>-55</v>
          </cell>
          <cell r="AD40">
            <v>54158</v>
          </cell>
          <cell r="AE40">
            <v>108</v>
          </cell>
          <cell r="AF40">
            <v>-27</v>
          </cell>
          <cell r="AG40">
            <v>81</v>
          </cell>
          <cell r="AH40">
            <v>40.5</v>
          </cell>
          <cell r="AI40">
            <v>41</v>
          </cell>
          <cell r="AJ40">
            <v>54199</v>
          </cell>
          <cell r="AK40">
            <v>4064925</v>
          </cell>
          <cell r="AL40">
            <v>56966</v>
          </cell>
          <cell r="AM40">
            <v>1151</v>
          </cell>
          <cell r="AN40">
            <v>-273</v>
          </cell>
          <cell r="AO40">
            <v>57844</v>
          </cell>
          <cell r="AP40">
            <v>14154</v>
          </cell>
          <cell r="AQ40">
            <v>-2682</v>
          </cell>
          <cell r="AT40">
            <v>69316</v>
          </cell>
          <cell r="AV40">
            <v>2727</v>
          </cell>
          <cell r="AW40">
            <v>55257</v>
          </cell>
          <cell r="AX40">
            <v>1043</v>
          </cell>
          <cell r="AY40">
            <v>-218</v>
          </cell>
          <cell r="AZ40">
            <v>120</v>
          </cell>
          <cell r="BA40">
            <v>482</v>
          </cell>
        </row>
        <row r="41">
          <cell r="F41" t="str">
            <v>120DE</v>
          </cell>
          <cell r="G41">
            <v>75</v>
          </cell>
          <cell r="H41">
            <v>2693</v>
          </cell>
          <cell r="I41">
            <v>-37</v>
          </cell>
          <cell r="J41">
            <v>2656</v>
          </cell>
          <cell r="K41">
            <v>45</v>
          </cell>
          <cell r="L41">
            <v>2701</v>
          </cell>
          <cell r="M41">
            <v>0</v>
          </cell>
          <cell r="N41">
            <v>0</v>
          </cell>
          <cell r="O41">
            <v>0</v>
          </cell>
          <cell r="P41">
            <v>2701</v>
          </cell>
          <cell r="Q41">
            <v>202575</v>
          </cell>
          <cell r="R41">
            <v>0</v>
          </cell>
          <cell r="S41">
            <v>0</v>
          </cell>
          <cell r="T41">
            <v>2701</v>
          </cell>
          <cell r="U41">
            <v>202575</v>
          </cell>
          <cell r="V41">
            <v>0</v>
          </cell>
          <cell r="W41">
            <v>0</v>
          </cell>
          <cell r="X41">
            <v>2701</v>
          </cell>
          <cell r="Y41">
            <v>-53</v>
          </cell>
          <cell r="Z41">
            <v>2648</v>
          </cell>
          <cell r="AA41">
            <v>0</v>
          </cell>
          <cell r="AB41">
            <v>0</v>
          </cell>
          <cell r="AC41">
            <v>0</v>
          </cell>
          <cell r="AD41">
            <v>2648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2648</v>
          </cell>
          <cell r="AK41">
            <v>198600</v>
          </cell>
          <cell r="AL41">
            <v>2648</v>
          </cell>
          <cell r="AM41">
            <v>0</v>
          </cell>
          <cell r="AN41">
            <v>0</v>
          </cell>
          <cell r="AO41">
            <v>2648</v>
          </cell>
          <cell r="AP41">
            <v>0</v>
          </cell>
          <cell r="AQ41">
            <v>0</v>
          </cell>
          <cell r="AT41">
            <v>2648</v>
          </cell>
          <cell r="AV41">
            <v>0</v>
          </cell>
          <cell r="AW41">
            <v>2701</v>
          </cell>
          <cell r="AX41">
            <v>0</v>
          </cell>
          <cell r="AY41">
            <v>0</v>
          </cell>
          <cell r="AZ41">
            <v>120</v>
          </cell>
          <cell r="BA41">
            <v>22</v>
          </cell>
        </row>
        <row r="42">
          <cell r="F42" t="str">
            <v>150B</v>
          </cell>
          <cell r="G42">
            <v>60</v>
          </cell>
          <cell r="H42">
            <v>3422991</v>
          </cell>
          <cell r="I42">
            <v>-46994</v>
          </cell>
          <cell r="J42">
            <v>3375997</v>
          </cell>
          <cell r="K42">
            <v>54367</v>
          </cell>
          <cell r="L42">
            <v>3430364</v>
          </cell>
          <cell r="M42">
            <v>40239</v>
          </cell>
          <cell r="N42">
            <v>-54725</v>
          </cell>
          <cell r="O42">
            <v>-14486</v>
          </cell>
          <cell r="P42">
            <v>3415878</v>
          </cell>
          <cell r="Q42">
            <v>204952680</v>
          </cell>
          <cell r="R42">
            <v>-7243</v>
          </cell>
          <cell r="S42">
            <v>-7243</v>
          </cell>
          <cell r="T42">
            <v>3423121</v>
          </cell>
          <cell r="U42">
            <v>205387260</v>
          </cell>
          <cell r="V42">
            <v>471</v>
          </cell>
          <cell r="W42">
            <v>-672</v>
          </cell>
          <cell r="X42">
            <v>3415677</v>
          </cell>
          <cell r="Y42">
            <v>-65339</v>
          </cell>
          <cell r="Z42">
            <v>3350338</v>
          </cell>
          <cell r="AA42">
            <v>522902</v>
          </cell>
          <cell r="AB42">
            <v>599</v>
          </cell>
          <cell r="AC42">
            <v>-396</v>
          </cell>
          <cell r="AD42">
            <v>2827639</v>
          </cell>
          <cell r="AE42">
            <v>932</v>
          </cell>
          <cell r="AF42">
            <v>-1196</v>
          </cell>
          <cell r="AG42">
            <v>-264</v>
          </cell>
          <cell r="AH42">
            <v>-132</v>
          </cell>
          <cell r="AI42">
            <v>-132</v>
          </cell>
          <cell r="AJ42">
            <v>2827507</v>
          </cell>
          <cell r="AK42">
            <v>169650420</v>
          </cell>
          <cell r="AL42">
            <v>3350074</v>
          </cell>
          <cell r="AM42">
            <v>9788</v>
          </cell>
          <cell r="AN42">
            <v>-6586</v>
          </cell>
          <cell r="AO42">
            <v>3353276</v>
          </cell>
          <cell r="AP42">
            <v>79926</v>
          </cell>
          <cell r="AQ42">
            <v>-229467</v>
          </cell>
          <cell r="AT42">
            <v>3203735</v>
          </cell>
          <cell r="AV42">
            <v>522699</v>
          </cell>
          <cell r="AW42">
            <v>2892978</v>
          </cell>
          <cell r="AX42">
            <v>9189</v>
          </cell>
          <cell r="AY42">
            <v>-6190</v>
          </cell>
          <cell r="AZ42">
            <v>150</v>
          </cell>
          <cell r="BA42">
            <v>22355</v>
          </cell>
        </row>
        <row r="43">
          <cell r="F43" t="str">
            <v>150BE</v>
          </cell>
          <cell r="G43">
            <v>60</v>
          </cell>
          <cell r="H43">
            <v>467934</v>
          </cell>
          <cell r="I43">
            <v>-6424</v>
          </cell>
          <cell r="J43">
            <v>461510</v>
          </cell>
          <cell r="K43">
            <v>7432</v>
          </cell>
          <cell r="L43">
            <v>468942</v>
          </cell>
          <cell r="M43">
            <v>0</v>
          </cell>
          <cell r="N43">
            <v>0</v>
          </cell>
          <cell r="O43">
            <v>0</v>
          </cell>
          <cell r="P43">
            <v>468942</v>
          </cell>
          <cell r="Q43">
            <v>28136520</v>
          </cell>
          <cell r="R43">
            <v>0</v>
          </cell>
          <cell r="S43">
            <v>0</v>
          </cell>
          <cell r="T43">
            <v>468942</v>
          </cell>
          <cell r="U43">
            <v>28136520</v>
          </cell>
          <cell r="V43">
            <v>0</v>
          </cell>
          <cell r="W43">
            <v>0</v>
          </cell>
          <cell r="X43">
            <v>468942</v>
          </cell>
          <cell r="Y43">
            <v>-10581</v>
          </cell>
          <cell r="Z43">
            <v>458361</v>
          </cell>
          <cell r="AA43">
            <v>0</v>
          </cell>
          <cell r="AB43">
            <v>0</v>
          </cell>
          <cell r="AC43">
            <v>0</v>
          </cell>
          <cell r="AD43">
            <v>458361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458361</v>
          </cell>
          <cell r="AK43">
            <v>27501660</v>
          </cell>
          <cell r="AL43">
            <v>458361</v>
          </cell>
          <cell r="AM43">
            <v>0</v>
          </cell>
          <cell r="AN43">
            <v>0</v>
          </cell>
          <cell r="AO43">
            <v>458361</v>
          </cell>
          <cell r="AP43">
            <v>400</v>
          </cell>
          <cell r="AQ43">
            <v>-6980</v>
          </cell>
          <cell r="AT43">
            <v>451781</v>
          </cell>
          <cell r="AV43">
            <v>0</v>
          </cell>
          <cell r="AW43">
            <v>468942</v>
          </cell>
          <cell r="AX43">
            <v>0</v>
          </cell>
          <cell r="AY43">
            <v>0</v>
          </cell>
          <cell r="AZ43">
            <v>150</v>
          </cell>
          <cell r="BA43">
            <v>3056</v>
          </cell>
        </row>
        <row r="44">
          <cell r="F44" t="str">
            <v>150C</v>
          </cell>
          <cell r="G44">
            <v>60</v>
          </cell>
          <cell r="H44">
            <v>275896</v>
          </cell>
          <cell r="I44">
            <v>-3788</v>
          </cell>
          <cell r="J44">
            <v>272108</v>
          </cell>
          <cell r="K44">
            <v>4869</v>
          </cell>
          <cell r="L44">
            <v>276977</v>
          </cell>
          <cell r="M44">
            <v>0</v>
          </cell>
          <cell r="N44">
            <v>-529</v>
          </cell>
          <cell r="O44">
            <v>-529</v>
          </cell>
          <cell r="P44">
            <v>276448</v>
          </cell>
          <cell r="Q44">
            <v>16586880</v>
          </cell>
          <cell r="R44">
            <v>-265</v>
          </cell>
          <cell r="S44">
            <v>-265</v>
          </cell>
          <cell r="T44">
            <v>276712</v>
          </cell>
          <cell r="U44">
            <v>16602720</v>
          </cell>
          <cell r="V44">
            <v>0</v>
          </cell>
          <cell r="W44">
            <v>-77</v>
          </cell>
          <cell r="X44">
            <v>276371</v>
          </cell>
          <cell r="Y44">
            <v>-5350</v>
          </cell>
          <cell r="Z44">
            <v>271021</v>
          </cell>
          <cell r="AA44">
            <v>26230</v>
          </cell>
          <cell r="AB44">
            <v>0</v>
          </cell>
          <cell r="AC44">
            <v>-53</v>
          </cell>
          <cell r="AD44">
            <v>244738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244738</v>
          </cell>
          <cell r="AK44">
            <v>14684280</v>
          </cell>
          <cell r="AL44">
            <v>271021</v>
          </cell>
          <cell r="AM44">
            <v>0</v>
          </cell>
          <cell r="AN44">
            <v>-53</v>
          </cell>
          <cell r="AO44">
            <v>270968</v>
          </cell>
          <cell r="AP44">
            <v>15903</v>
          </cell>
          <cell r="AQ44">
            <v>-42620</v>
          </cell>
          <cell r="AT44">
            <v>244251</v>
          </cell>
          <cell r="AV44">
            <v>26283</v>
          </cell>
          <cell r="AW44">
            <v>250088</v>
          </cell>
          <cell r="AX44">
            <v>0</v>
          </cell>
          <cell r="AY44">
            <v>0</v>
          </cell>
          <cell r="AZ44">
            <v>150</v>
          </cell>
          <cell r="BA44">
            <v>1806</v>
          </cell>
        </row>
        <row r="45">
          <cell r="F45" t="str">
            <v>150CE</v>
          </cell>
          <cell r="G45">
            <v>60</v>
          </cell>
          <cell r="H45">
            <v>124977</v>
          </cell>
          <cell r="I45">
            <v>-1716</v>
          </cell>
          <cell r="J45">
            <v>123261</v>
          </cell>
          <cell r="K45">
            <v>2205</v>
          </cell>
          <cell r="L45">
            <v>125466</v>
          </cell>
          <cell r="M45">
            <v>0</v>
          </cell>
          <cell r="N45">
            <v>0</v>
          </cell>
          <cell r="O45">
            <v>0</v>
          </cell>
          <cell r="P45">
            <v>125466</v>
          </cell>
          <cell r="Q45">
            <v>7527960</v>
          </cell>
          <cell r="R45">
            <v>0</v>
          </cell>
          <cell r="S45">
            <v>0</v>
          </cell>
          <cell r="T45">
            <v>125466</v>
          </cell>
          <cell r="U45">
            <v>7527960</v>
          </cell>
          <cell r="V45">
            <v>0</v>
          </cell>
          <cell r="W45">
            <v>0</v>
          </cell>
          <cell r="X45">
            <v>125466</v>
          </cell>
          <cell r="Y45">
            <v>-2684</v>
          </cell>
          <cell r="Z45">
            <v>122782</v>
          </cell>
          <cell r="AA45">
            <v>0</v>
          </cell>
          <cell r="AB45">
            <v>0</v>
          </cell>
          <cell r="AC45">
            <v>0</v>
          </cell>
          <cell r="AD45">
            <v>122782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122782</v>
          </cell>
          <cell r="AK45">
            <v>7366920</v>
          </cell>
          <cell r="AL45">
            <v>122782</v>
          </cell>
          <cell r="AM45">
            <v>0</v>
          </cell>
          <cell r="AN45">
            <v>0</v>
          </cell>
          <cell r="AO45">
            <v>122782</v>
          </cell>
          <cell r="AP45">
            <v>3700</v>
          </cell>
          <cell r="AQ45">
            <v>-24744</v>
          </cell>
          <cell r="AT45">
            <v>101738</v>
          </cell>
          <cell r="AV45">
            <v>0</v>
          </cell>
          <cell r="AW45">
            <v>125466</v>
          </cell>
          <cell r="AX45">
            <v>0</v>
          </cell>
          <cell r="AY45">
            <v>0</v>
          </cell>
          <cell r="AZ45">
            <v>150</v>
          </cell>
          <cell r="BA45">
            <v>819</v>
          </cell>
        </row>
        <row r="46">
          <cell r="F46" t="str">
            <v>150D</v>
          </cell>
          <cell r="G46">
            <v>60</v>
          </cell>
          <cell r="H46">
            <v>13736</v>
          </cell>
          <cell r="I46">
            <v>-189</v>
          </cell>
          <cell r="J46">
            <v>13547</v>
          </cell>
          <cell r="K46">
            <v>266</v>
          </cell>
          <cell r="L46">
            <v>13813</v>
          </cell>
          <cell r="M46">
            <v>0</v>
          </cell>
          <cell r="N46">
            <v>0</v>
          </cell>
          <cell r="O46">
            <v>0</v>
          </cell>
          <cell r="P46">
            <v>13813</v>
          </cell>
          <cell r="Q46">
            <v>828780</v>
          </cell>
          <cell r="R46">
            <v>0</v>
          </cell>
          <cell r="S46">
            <v>0</v>
          </cell>
          <cell r="T46">
            <v>13813</v>
          </cell>
          <cell r="U46">
            <v>828780</v>
          </cell>
          <cell r="V46">
            <v>0</v>
          </cell>
          <cell r="W46">
            <v>0</v>
          </cell>
          <cell r="X46">
            <v>13813</v>
          </cell>
          <cell r="Y46">
            <v>-262</v>
          </cell>
          <cell r="Z46">
            <v>13551</v>
          </cell>
          <cell r="AA46">
            <v>1030</v>
          </cell>
          <cell r="AB46">
            <v>0</v>
          </cell>
          <cell r="AC46">
            <v>0</v>
          </cell>
          <cell r="AD46">
            <v>12521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12521</v>
          </cell>
          <cell r="AK46">
            <v>751260</v>
          </cell>
          <cell r="AL46">
            <v>13551</v>
          </cell>
          <cell r="AM46">
            <v>0</v>
          </cell>
          <cell r="AN46">
            <v>0</v>
          </cell>
          <cell r="AO46">
            <v>13551</v>
          </cell>
          <cell r="AP46">
            <v>77</v>
          </cell>
          <cell r="AQ46">
            <v>-13551</v>
          </cell>
          <cell r="AT46">
            <v>77</v>
          </cell>
          <cell r="AV46">
            <v>1030</v>
          </cell>
          <cell r="AW46">
            <v>12783</v>
          </cell>
          <cell r="AX46">
            <v>0</v>
          </cell>
          <cell r="AY46">
            <v>0</v>
          </cell>
          <cell r="AZ46">
            <v>150</v>
          </cell>
          <cell r="BA46">
            <v>90</v>
          </cell>
        </row>
        <row r="47">
          <cell r="F47" t="str">
            <v>180B</v>
          </cell>
          <cell r="G47">
            <v>50</v>
          </cell>
          <cell r="H47">
            <v>161401</v>
          </cell>
          <cell r="I47">
            <v>-2216</v>
          </cell>
          <cell r="J47">
            <v>159185</v>
          </cell>
          <cell r="K47">
            <v>2887</v>
          </cell>
          <cell r="L47">
            <v>162072</v>
          </cell>
          <cell r="M47">
            <v>1942</v>
          </cell>
          <cell r="N47">
            <v>-2633</v>
          </cell>
          <cell r="O47">
            <v>-691</v>
          </cell>
          <cell r="P47">
            <v>161381</v>
          </cell>
          <cell r="Q47">
            <v>8069050</v>
          </cell>
          <cell r="R47">
            <v>-346</v>
          </cell>
          <cell r="S47">
            <v>-346</v>
          </cell>
          <cell r="T47">
            <v>161726</v>
          </cell>
          <cell r="U47">
            <v>8086300</v>
          </cell>
          <cell r="V47">
            <v>218</v>
          </cell>
          <cell r="W47">
            <v>-108</v>
          </cell>
          <cell r="X47">
            <v>161491</v>
          </cell>
          <cell r="Y47">
            <v>-3171</v>
          </cell>
          <cell r="Z47">
            <v>158320</v>
          </cell>
          <cell r="AA47">
            <v>5515</v>
          </cell>
          <cell r="AB47">
            <v>88</v>
          </cell>
          <cell r="AC47">
            <v>-68</v>
          </cell>
          <cell r="AD47">
            <v>152825</v>
          </cell>
          <cell r="AE47">
            <v>36</v>
          </cell>
          <cell r="AF47">
            <v>-45</v>
          </cell>
          <cell r="AG47">
            <v>-9</v>
          </cell>
          <cell r="AH47">
            <v>-4.5</v>
          </cell>
          <cell r="AI47">
            <v>-5</v>
          </cell>
          <cell r="AJ47">
            <v>152820</v>
          </cell>
          <cell r="AK47">
            <v>7641000</v>
          </cell>
          <cell r="AL47">
            <v>158311</v>
          </cell>
          <cell r="AM47">
            <v>654</v>
          </cell>
          <cell r="AN47">
            <v>-528</v>
          </cell>
          <cell r="AO47">
            <v>158437</v>
          </cell>
          <cell r="AP47">
            <v>11343</v>
          </cell>
          <cell r="AQ47">
            <v>-5645</v>
          </cell>
          <cell r="AT47">
            <v>164135</v>
          </cell>
          <cell r="AV47">
            <v>5495</v>
          </cell>
          <cell r="AW47">
            <v>155996</v>
          </cell>
          <cell r="AX47">
            <v>566</v>
          </cell>
          <cell r="AY47">
            <v>-460</v>
          </cell>
          <cell r="AZ47">
            <v>180</v>
          </cell>
          <cell r="BA47">
            <v>880</v>
          </cell>
        </row>
        <row r="48">
          <cell r="F48" t="str">
            <v>180BE</v>
          </cell>
          <cell r="G48">
            <v>50</v>
          </cell>
          <cell r="H48">
            <v>2991</v>
          </cell>
          <cell r="I48">
            <v>-41</v>
          </cell>
          <cell r="J48">
            <v>2950</v>
          </cell>
          <cell r="K48">
            <v>54</v>
          </cell>
          <cell r="L48">
            <v>3004</v>
          </cell>
          <cell r="M48">
            <v>0</v>
          </cell>
          <cell r="N48">
            <v>0</v>
          </cell>
          <cell r="O48">
            <v>0</v>
          </cell>
          <cell r="P48">
            <v>3004</v>
          </cell>
          <cell r="Q48">
            <v>150200</v>
          </cell>
          <cell r="R48">
            <v>0</v>
          </cell>
          <cell r="S48">
            <v>0</v>
          </cell>
          <cell r="T48">
            <v>3004</v>
          </cell>
          <cell r="U48">
            <v>150200</v>
          </cell>
          <cell r="V48">
            <v>0</v>
          </cell>
          <cell r="W48">
            <v>0</v>
          </cell>
          <cell r="X48">
            <v>3004</v>
          </cell>
          <cell r="Y48">
            <v>-61</v>
          </cell>
          <cell r="Z48">
            <v>2943</v>
          </cell>
          <cell r="AA48">
            <v>0</v>
          </cell>
          <cell r="AB48">
            <v>0</v>
          </cell>
          <cell r="AC48">
            <v>0</v>
          </cell>
          <cell r="AD48">
            <v>2943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2943</v>
          </cell>
          <cell r="AK48">
            <v>147150</v>
          </cell>
          <cell r="AL48">
            <v>2943</v>
          </cell>
          <cell r="AM48">
            <v>0</v>
          </cell>
          <cell r="AN48">
            <v>0</v>
          </cell>
          <cell r="AO48">
            <v>2943</v>
          </cell>
          <cell r="AP48">
            <v>0</v>
          </cell>
          <cell r="AQ48">
            <v>0</v>
          </cell>
          <cell r="AT48">
            <v>2943</v>
          </cell>
          <cell r="AV48">
            <v>0</v>
          </cell>
          <cell r="AW48">
            <v>3004</v>
          </cell>
          <cell r="AX48">
            <v>0</v>
          </cell>
          <cell r="AY48">
            <v>0</v>
          </cell>
          <cell r="AZ48">
            <v>180</v>
          </cell>
          <cell r="BA48">
            <v>16</v>
          </cell>
        </row>
        <row r="49">
          <cell r="F49" t="str">
            <v>200B</v>
          </cell>
          <cell r="G49">
            <v>45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T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200</v>
          </cell>
          <cell r="BA49">
            <v>0</v>
          </cell>
        </row>
        <row r="50">
          <cell r="F50" t="str">
            <v>200BE</v>
          </cell>
          <cell r="G50">
            <v>45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T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200</v>
          </cell>
          <cell r="BA50">
            <v>0</v>
          </cell>
        </row>
        <row r="51">
          <cell r="F51" t="str">
            <v>225B</v>
          </cell>
          <cell r="G51">
            <v>40</v>
          </cell>
          <cell r="H51">
            <v>537065</v>
          </cell>
          <cell r="I51">
            <v>-7373</v>
          </cell>
          <cell r="J51">
            <v>529692</v>
          </cell>
          <cell r="K51">
            <v>9777</v>
          </cell>
          <cell r="L51">
            <v>539469</v>
          </cell>
          <cell r="M51">
            <v>6269</v>
          </cell>
          <cell r="N51">
            <v>-9246</v>
          </cell>
          <cell r="O51">
            <v>-2977</v>
          </cell>
          <cell r="P51">
            <v>536492</v>
          </cell>
          <cell r="Q51">
            <v>21459680</v>
          </cell>
          <cell r="R51">
            <v>-1489</v>
          </cell>
          <cell r="S51">
            <v>-1489</v>
          </cell>
          <cell r="T51">
            <v>537980</v>
          </cell>
          <cell r="U51">
            <v>21519200</v>
          </cell>
          <cell r="V51">
            <v>75</v>
          </cell>
          <cell r="W51">
            <v>-69</v>
          </cell>
          <cell r="X51">
            <v>536498</v>
          </cell>
          <cell r="Y51">
            <v>-10533</v>
          </cell>
          <cell r="Z51">
            <v>525965</v>
          </cell>
          <cell r="AA51">
            <v>17068</v>
          </cell>
          <cell r="AB51">
            <v>131</v>
          </cell>
          <cell r="AC51">
            <v>-91</v>
          </cell>
          <cell r="AD51">
            <v>508937</v>
          </cell>
          <cell r="AE51">
            <v>68</v>
          </cell>
          <cell r="AF51">
            <v>-113</v>
          </cell>
          <cell r="AG51">
            <v>-45</v>
          </cell>
          <cell r="AH51">
            <v>-22.5</v>
          </cell>
          <cell r="AI51">
            <v>-23</v>
          </cell>
          <cell r="AJ51">
            <v>508914</v>
          </cell>
          <cell r="AK51">
            <v>20356560</v>
          </cell>
          <cell r="AL51">
            <v>525920</v>
          </cell>
          <cell r="AM51">
            <v>917</v>
          </cell>
          <cell r="AN51">
            <v>-801</v>
          </cell>
          <cell r="AO51">
            <v>526036</v>
          </cell>
          <cell r="AP51">
            <v>34743</v>
          </cell>
          <cell r="AQ51">
            <v>-23027</v>
          </cell>
          <cell r="AT51">
            <v>537752</v>
          </cell>
          <cell r="AV51">
            <v>17028</v>
          </cell>
          <cell r="AW51">
            <v>519470</v>
          </cell>
          <cell r="AX51">
            <v>786</v>
          </cell>
          <cell r="AY51">
            <v>-710</v>
          </cell>
          <cell r="AZ51">
            <v>225</v>
          </cell>
          <cell r="BA51">
            <v>2338</v>
          </cell>
        </row>
        <row r="52">
          <cell r="F52" t="str">
            <v>225BE</v>
          </cell>
          <cell r="G52">
            <v>40</v>
          </cell>
          <cell r="H52">
            <v>16864</v>
          </cell>
          <cell r="I52">
            <v>-232</v>
          </cell>
          <cell r="J52">
            <v>16632</v>
          </cell>
          <cell r="K52">
            <v>307</v>
          </cell>
          <cell r="L52">
            <v>16939</v>
          </cell>
          <cell r="M52">
            <v>0</v>
          </cell>
          <cell r="N52">
            <v>0</v>
          </cell>
          <cell r="O52">
            <v>0</v>
          </cell>
          <cell r="P52">
            <v>16939</v>
          </cell>
          <cell r="Q52">
            <v>677560</v>
          </cell>
          <cell r="R52">
            <v>0</v>
          </cell>
          <cell r="S52">
            <v>0</v>
          </cell>
          <cell r="T52">
            <v>16939</v>
          </cell>
          <cell r="U52">
            <v>677560</v>
          </cell>
          <cell r="V52">
            <v>0</v>
          </cell>
          <cell r="W52">
            <v>0</v>
          </cell>
          <cell r="X52">
            <v>16939</v>
          </cell>
          <cell r="Y52">
            <v>-343</v>
          </cell>
          <cell r="Z52">
            <v>16596</v>
          </cell>
          <cell r="AA52">
            <v>0</v>
          </cell>
          <cell r="AB52">
            <v>0</v>
          </cell>
          <cell r="AC52">
            <v>0</v>
          </cell>
          <cell r="AD52">
            <v>16596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16596</v>
          </cell>
          <cell r="AK52">
            <v>663840</v>
          </cell>
          <cell r="AL52">
            <v>16596</v>
          </cell>
          <cell r="AM52">
            <v>0</v>
          </cell>
          <cell r="AN52">
            <v>0</v>
          </cell>
          <cell r="AO52">
            <v>16596</v>
          </cell>
          <cell r="AP52">
            <v>0</v>
          </cell>
          <cell r="AQ52">
            <v>0</v>
          </cell>
          <cell r="AT52">
            <v>16596</v>
          </cell>
          <cell r="AV52">
            <v>0</v>
          </cell>
          <cell r="AW52">
            <v>16939</v>
          </cell>
          <cell r="AX52">
            <v>0</v>
          </cell>
          <cell r="AY52">
            <v>0</v>
          </cell>
          <cell r="AZ52">
            <v>225</v>
          </cell>
          <cell r="BA52">
            <v>74</v>
          </cell>
        </row>
        <row r="53">
          <cell r="F53" t="str">
            <v>225C</v>
          </cell>
          <cell r="G53">
            <v>40</v>
          </cell>
          <cell r="H53">
            <v>38562</v>
          </cell>
          <cell r="I53">
            <v>-529</v>
          </cell>
          <cell r="J53">
            <v>38033</v>
          </cell>
          <cell r="K53">
            <v>797</v>
          </cell>
          <cell r="L53">
            <v>38830</v>
          </cell>
          <cell r="M53">
            <v>0</v>
          </cell>
          <cell r="N53">
            <v>0</v>
          </cell>
          <cell r="O53">
            <v>0</v>
          </cell>
          <cell r="P53">
            <v>38830</v>
          </cell>
          <cell r="Q53">
            <v>1553200</v>
          </cell>
          <cell r="R53">
            <v>0</v>
          </cell>
          <cell r="S53">
            <v>0</v>
          </cell>
          <cell r="T53">
            <v>38830</v>
          </cell>
          <cell r="U53">
            <v>1553200</v>
          </cell>
          <cell r="V53">
            <v>0</v>
          </cell>
          <cell r="W53">
            <v>0</v>
          </cell>
          <cell r="X53">
            <v>38830</v>
          </cell>
          <cell r="Y53">
            <v>-761</v>
          </cell>
          <cell r="Z53">
            <v>38069</v>
          </cell>
          <cell r="AA53">
            <v>2002</v>
          </cell>
          <cell r="AB53">
            <v>0</v>
          </cell>
          <cell r="AC53">
            <v>0</v>
          </cell>
          <cell r="AD53">
            <v>36067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36067</v>
          </cell>
          <cell r="AK53">
            <v>1442680</v>
          </cell>
          <cell r="AL53">
            <v>38069</v>
          </cell>
          <cell r="AM53">
            <v>0</v>
          </cell>
          <cell r="AN53">
            <v>0</v>
          </cell>
          <cell r="AO53">
            <v>38069</v>
          </cell>
          <cell r="AP53">
            <v>13623</v>
          </cell>
          <cell r="AQ53">
            <v>-1133</v>
          </cell>
          <cell r="AT53">
            <v>50559</v>
          </cell>
          <cell r="AV53">
            <v>2002</v>
          </cell>
          <cell r="AW53">
            <v>36828</v>
          </cell>
          <cell r="AX53">
            <v>0</v>
          </cell>
          <cell r="AY53">
            <v>0</v>
          </cell>
          <cell r="AZ53">
            <v>225</v>
          </cell>
          <cell r="BA53">
            <v>169</v>
          </cell>
        </row>
        <row r="54">
          <cell r="F54" t="str">
            <v>225D</v>
          </cell>
          <cell r="G54">
            <v>40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T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225</v>
          </cell>
          <cell r="BA54">
            <v>0</v>
          </cell>
        </row>
        <row r="55">
          <cell r="F55" t="str">
            <v>300B</v>
          </cell>
          <cell r="G55">
            <v>30</v>
          </cell>
          <cell r="H55">
            <v>670591</v>
          </cell>
          <cell r="I55">
            <v>-9207</v>
          </cell>
          <cell r="J55">
            <v>661384</v>
          </cell>
          <cell r="K55">
            <v>13112</v>
          </cell>
          <cell r="L55">
            <v>674496</v>
          </cell>
          <cell r="M55">
            <v>29422</v>
          </cell>
          <cell r="N55">
            <v>-13218</v>
          </cell>
          <cell r="O55">
            <v>16204</v>
          </cell>
          <cell r="P55">
            <v>690700</v>
          </cell>
          <cell r="Q55">
            <v>20721000</v>
          </cell>
          <cell r="R55">
            <v>8102</v>
          </cell>
          <cell r="S55">
            <v>8102</v>
          </cell>
          <cell r="T55">
            <v>682598</v>
          </cell>
          <cell r="U55">
            <v>20477940</v>
          </cell>
          <cell r="V55">
            <v>230</v>
          </cell>
          <cell r="W55">
            <v>-60</v>
          </cell>
          <cell r="X55">
            <v>690870</v>
          </cell>
          <cell r="Y55">
            <v>-13099</v>
          </cell>
          <cell r="Z55">
            <v>677771</v>
          </cell>
          <cell r="AA55">
            <v>39350</v>
          </cell>
          <cell r="AB55">
            <v>247</v>
          </cell>
          <cell r="AC55">
            <v>-200</v>
          </cell>
          <cell r="AD55">
            <v>638468</v>
          </cell>
          <cell r="AE55">
            <v>270</v>
          </cell>
          <cell r="AF55">
            <v>-161</v>
          </cell>
          <cell r="AG55">
            <v>109</v>
          </cell>
          <cell r="AH55">
            <v>54.5</v>
          </cell>
          <cell r="AI55">
            <v>55</v>
          </cell>
          <cell r="AJ55">
            <v>638523</v>
          </cell>
          <cell r="AK55">
            <v>19155690</v>
          </cell>
          <cell r="AL55">
            <v>677880</v>
          </cell>
          <cell r="AM55">
            <v>4410</v>
          </cell>
          <cell r="AN55">
            <v>-2268</v>
          </cell>
          <cell r="AO55">
            <v>680022</v>
          </cell>
          <cell r="AP55">
            <v>41767</v>
          </cell>
          <cell r="AQ55">
            <v>-18535</v>
          </cell>
          <cell r="AT55">
            <v>703254</v>
          </cell>
          <cell r="AV55">
            <v>39303</v>
          </cell>
          <cell r="AW55">
            <v>651567</v>
          </cell>
          <cell r="AX55">
            <v>4163</v>
          </cell>
          <cell r="AY55">
            <v>-2068</v>
          </cell>
          <cell r="AZ55">
            <v>300</v>
          </cell>
          <cell r="BA55">
            <v>2267</v>
          </cell>
        </row>
        <row r="56">
          <cell r="F56" t="str">
            <v>300BE</v>
          </cell>
          <cell r="G56">
            <v>30</v>
          </cell>
          <cell r="H56">
            <v>556067</v>
          </cell>
          <cell r="I56">
            <v>-7634</v>
          </cell>
          <cell r="J56">
            <v>548433</v>
          </cell>
          <cell r="K56">
            <v>10873</v>
          </cell>
          <cell r="L56">
            <v>559306</v>
          </cell>
          <cell r="M56">
            <v>0</v>
          </cell>
          <cell r="N56">
            <v>0</v>
          </cell>
          <cell r="O56">
            <v>0</v>
          </cell>
          <cell r="P56">
            <v>559306</v>
          </cell>
          <cell r="Q56">
            <v>16779180</v>
          </cell>
          <cell r="R56">
            <v>0</v>
          </cell>
          <cell r="S56">
            <v>0</v>
          </cell>
          <cell r="T56">
            <v>559306</v>
          </cell>
          <cell r="U56">
            <v>16779180</v>
          </cell>
          <cell r="V56">
            <v>0</v>
          </cell>
          <cell r="W56">
            <v>0</v>
          </cell>
          <cell r="X56">
            <v>559306</v>
          </cell>
          <cell r="Y56">
            <v>-11207</v>
          </cell>
          <cell r="Z56">
            <v>548099</v>
          </cell>
          <cell r="AA56">
            <v>0</v>
          </cell>
          <cell r="AB56">
            <v>0</v>
          </cell>
          <cell r="AC56">
            <v>0</v>
          </cell>
          <cell r="AD56">
            <v>548099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548099</v>
          </cell>
          <cell r="AK56">
            <v>16442970</v>
          </cell>
          <cell r="AL56">
            <v>548099</v>
          </cell>
          <cell r="AM56">
            <v>0</v>
          </cell>
          <cell r="AN56">
            <v>0</v>
          </cell>
          <cell r="AO56">
            <v>548099</v>
          </cell>
          <cell r="AP56">
            <v>930</v>
          </cell>
          <cell r="AQ56">
            <v>-15988</v>
          </cell>
          <cell r="AT56">
            <v>533041</v>
          </cell>
          <cell r="AV56">
            <v>0</v>
          </cell>
          <cell r="AW56">
            <v>559306</v>
          </cell>
          <cell r="AX56">
            <v>0</v>
          </cell>
          <cell r="AY56">
            <v>0</v>
          </cell>
          <cell r="AZ56">
            <v>300</v>
          </cell>
          <cell r="BA56">
            <v>1827</v>
          </cell>
        </row>
        <row r="57">
          <cell r="F57" t="str">
            <v>300C</v>
          </cell>
          <cell r="G57">
            <v>30</v>
          </cell>
          <cell r="H57">
            <v>65700</v>
          </cell>
          <cell r="I57">
            <v>-902</v>
          </cell>
          <cell r="J57">
            <v>64798</v>
          </cell>
          <cell r="K57">
            <v>1233</v>
          </cell>
          <cell r="L57">
            <v>66031</v>
          </cell>
          <cell r="M57">
            <v>18050</v>
          </cell>
          <cell r="N57">
            <v>-11117</v>
          </cell>
          <cell r="O57">
            <v>6933</v>
          </cell>
          <cell r="P57">
            <v>72964</v>
          </cell>
          <cell r="Q57">
            <v>2188920</v>
          </cell>
          <cell r="R57">
            <v>3467</v>
          </cell>
          <cell r="S57">
            <v>3467</v>
          </cell>
          <cell r="T57">
            <v>69498</v>
          </cell>
          <cell r="U57">
            <v>2084940</v>
          </cell>
          <cell r="V57">
            <v>464</v>
          </cell>
          <cell r="W57">
            <v>-339</v>
          </cell>
          <cell r="X57">
            <v>73089</v>
          </cell>
          <cell r="Y57">
            <v>-909</v>
          </cell>
          <cell r="Z57">
            <v>72180</v>
          </cell>
          <cell r="AA57">
            <v>29927</v>
          </cell>
          <cell r="AB57">
            <v>482</v>
          </cell>
          <cell r="AC57">
            <v>-355</v>
          </cell>
          <cell r="AD57">
            <v>42380</v>
          </cell>
          <cell r="AE57">
            <v>216</v>
          </cell>
          <cell r="AF57">
            <v>-107</v>
          </cell>
          <cell r="AG57">
            <v>109</v>
          </cell>
          <cell r="AH57">
            <v>54.5</v>
          </cell>
          <cell r="AI57">
            <v>55</v>
          </cell>
          <cell r="AJ57">
            <v>42435</v>
          </cell>
          <cell r="AK57">
            <v>1273050</v>
          </cell>
          <cell r="AL57">
            <v>72289</v>
          </cell>
          <cell r="AM57">
            <v>4371</v>
          </cell>
          <cell r="AN57">
            <v>-2049</v>
          </cell>
          <cell r="AO57">
            <v>74611</v>
          </cell>
          <cell r="AP57">
            <v>22446</v>
          </cell>
          <cell r="AQ57">
            <v>-3786</v>
          </cell>
          <cell r="AT57">
            <v>93271</v>
          </cell>
          <cell r="AV57">
            <v>29800</v>
          </cell>
          <cell r="AW57">
            <v>43289</v>
          </cell>
          <cell r="AX57">
            <v>3889</v>
          </cell>
          <cell r="AY57">
            <v>-1694</v>
          </cell>
          <cell r="AZ57">
            <v>300</v>
          </cell>
          <cell r="BA57">
            <v>249</v>
          </cell>
        </row>
        <row r="58">
          <cell r="F58" t="str">
            <v>300CE</v>
          </cell>
          <cell r="G58">
            <v>30</v>
          </cell>
          <cell r="H58">
            <v>726448</v>
          </cell>
          <cell r="I58">
            <v>-9973</v>
          </cell>
          <cell r="J58">
            <v>716475</v>
          </cell>
          <cell r="K58">
            <v>13639</v>
          </cell>
          <cell r="L58">
            <v>730114</v>
          </cell>
          <cell r="M58">
            <v>0</v>
          </cell>
          <cell r="N58">
            <v>0</v>
          </cell>
          <cell r="O58">
            <v>0</v>
          </cell>
          <cell r="P58">
            <v>730114</v>
          </cell>
          <cell r="Q58">
            <v>21903420</v>
          </cell>
          <cell r="R58">
            <v>0</v>
          </cell>
          <cell r="S58">
            <v>0</v>
          </cell>
          <cell r="T58">
            <v>730114</v>
          </cell>
          <cell r="U58">
            <v>21903420</v>
          </cell>
          <cell r="V58">
            <v>0</v>
          </cell>
          <cell r="W58">
            <v>0</v>
          </cell>
          <cell r="X58">
            <v>730114</v>
          </cell>
          <cell r="Y58">
            <v>-14549</v>
          </cell>
          <cell r="Z58">
            <v>715565</v>
          </cell>
          <cell r="AA58">
            <v>0</v>
          </cell>
          <cell r="AB58">
            <v>0</v>
          </cell>
          <cell r="AC58">
            <v>0</v>
          </cell>
          <cell r="AD58">
            <v>715565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715565</v>
          </cell>
          <cell r="AK58">
            <v>21466950</v>
          </cell>
          <cell r="AL58">
            <v>715565</v>
          </cell>
          <cell r="AM58">
            <v>0</v>
          </cell>
          <cell r="AN58">
            <v>0</v>
          </cell>
          <cell r="AO58">
            <v>715565</v>
          </cell>
          <cell r="AP58">
            <v>33174</v>
          </cell>
          <cell r="AQ58">
            <v>-35241</v>
          </cell>
          <cell r="AT58">
            <v>713498</v>
          </cell>
          <cell r="AV58">
            <v>0</v>
          </cell>
          <cell r="AW58">
            <v>730114</v>
          </cell>
          <cell r="AX58">
            <v>0</v>
          </cell>
          <cell r="AY58">
            <v>0</v>
          </cell>
          <cell r="AZ58">
            <v>300</v>
          </cell>
          <cell r="BA58">
            <v>2385</v>
          </cell>
        </row>
        <row r="59">
          <cell r="F59" t="str">
            <v>300D</v>
          </cell>
          <cell r="G59">
            <v>30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487</v>
          </cell>
          <cell r="AQ59">
            <v>-487</v>
          </cell>
          <cell r="AT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300</v>
          </cell>
          <cell r="BA59">
            <v>0</v>
          </cell>
        </row>
        <row r="60">
          <cell r="F60" t="str">
            <v>300DE</v>
          </cell>
          <cell r="G60">
            <v>30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T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300</v>
          </cell>
          <cell r="BA60">
            <v>0</v>
          </cell>
        </row>
        <row r="61">
          <cell r="F61" t="str">
            <v>360B</v>
          </cell>
          <cell r="G61">
            <v>25</v>
          </cell>
          <cell r="H61">
            <v>0</v>
          </cell>
          <cell r="I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Z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360</v>
          </cell>
          <cell r="BA61">
            <v>0</v>
          </cell>
        </row>
        <row r="62">
          <cell r="F62" t="str">
            <v>360BE</v>
          </cell>
          <cell r="G62">
            <v>25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Z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T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360</v>
          </cell>
          <cell r="BA62">
            <v>0</v>
          </cell>
        </row>
        <row r="63">
          <cell r="F63" t="str">
            <v>360C</v>
          </cell>
          <cell r="G63">
            <v>25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T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360</v>
          </cell>
          <cell r="BA63">
            <v>0</v>
          </cell>
        </row>
        <row r="64">
          <cell r="F64" t="str">
            <v>450B</v>
          </cell>
          <cell r="G64">
            <v>20</v>
          </cell>
          <cell r="H64">
            <v>1170962</v>
          </cell>
          <cell r="I64">
            <v>-16076</v>
          </cell>
          <cell r="J64">
            <v>1154886</v>
          </cell>
          <cell r="K64">
            <v>21647</v>
          </cell>
          <cell r="L64">
            <v>1176533</v>
          </cell>
          <cell r="M64">
            <v>23363</v>
          </cell>
          <cell r="N64">
            <v>-28485</v>
          </cell>
          <cell r="O64">
            <v>-5122</v>
          </cell>
          <cell r="P64">
            <v>1171411</v>
          </cell>
          <cell r="Q64">
            <v>23428220</v>
          </cell>
          <cell r="R64">
            <v>-2561</v>
          </cell>
          <cell r="S64">
            <v>-2561</v>
          </cell>
          <cell r="T64">
            <v>1173972</v>
          </cell>
          <cell r="U64">
            <v>23479440</v>
          </cell>
          <cell r="V64">
            <v>108</v>
          </cell>
          <cell r="W64">
            <v>-248</v>
          </cell>
          <cell r="X64">
            <v>1171271</v>
          </cell>
          <cell r="Y64">
            <v>-22960</v>
          </cell>
          <cell r="Z64">
            <v>1148311</v>
          </cell>
          <cell r="AA64">
            <v>43303</v>
          </cell>
          <cell r="AB64">
            <v>164</v>
          </cell>
          <cell r="AC64">
            <v>-189</v>
          </cell>
          <cell r="AD64">
            <v>1104983</v>
          </cell>
          <cell r="AE64">
            <v>149</v>
          </cell>
          <cell r="AF64">
            <v>-160</v>
          </cell>
          <cell r="AG64">
            <v>-11</v>
          </cell>
          <cell r="AH64">
            <v>-5.5</v>
          </cell>
          <cell r="AI64">
            <v>-6</v>
          </cell>
          <cell r="AJ64">
            <v>1104977</v>
          </cell>
          <cell r="AK64">
            <v>22099540</v>
          </cell>
          <cell r="AL64">
            <v>1148300</v>
          </cell>
          <cell r="AM64">
            <v>3294</v>
          </cell>
          <cell r="AN64">
            <v>-3502</v>
          </cell>
          <cell r="AO64">
            <v>1148092</v>
          </cell>
          <cell r="AP64">
            <v>12539</v>
          </cell>
          <cell r="AQ64">
            <v>-12004</v>
          </cell>
          <cell r="AT64">
            <v>1148627</v>
          </cell>
          <cell r="AV64">
            <v>43328</v>
          </cell>
          <cell r="AW64">
            <v>1127943</v>
          </cell>
          <cell r="AX64">
            <v>3130</v>
          </cell>
          <cell r="AY64">
            <v>-3313</v>
          </cell>
          <cell r="AZ64">
            <v>450</v>
          </cell>
          <cell r="BA64">
            <v>2551</v>
          </cell>
        </row>
        <row r="65">
          <cell r="F65" t="str">
            <v>450BE</v>
          </cell>
          <cell r="G65">
            <v>20</v>
          </cell>
          <cell r="H65">
            <v>131819</v>
          </cell>
          <cell r="I65">
            <v>-1810</v>
          </cell>
          <cell r="J65">
            <v>130009</v>
          </cell>
          <cell r="K65">
            <v>2437</v>
          </cell>
          <cell r="L65">
            <v>132446</v>
          </cell>
          <cell r="M65">
            <v>0</v>
          </cell>
          <cell r="N65">
            <v>0</v>
          </cell>
          <cell r="O65">
            <v>0</v>
          </cell>
          <cell r="P65">
            <v>132446</v>
          </cell>
          <cell r="Q65">
            <v>2648920</v>
          </cell>
          <cell r="R65">
            <v>0</v>
          </cell>
          <cell r="S65">
            <v>0</v>
          </cell>
          <cell r="T65">
            <v>132446</v>
          </cell>
          <cell r="U65">
            <v>2648920</v>
          </cell>
          <cell r="V65">
            <v>0</v>
          </cell>
          <cell r="W65">
            <v>0</v>
          </cell>
          <cell r="X65">
            <v>132446</v>
          </cell>
          <cell r="Y65">
            <v>-2696</v>
          </cell>
          <cell r="Z65">
            <v>129750</v>
          </cell>
          <cell r="AA65">
            <v>0</v>
          </cell>
          <cell r="AB65">
            <v>0</v>
          </cell>
          <cell r="AC65">
            <v>0</v>
          </cell>
          <cell r="AD65">
            <v>129750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129750</v>
          </cell>
          <cell r="AK65">
            <v>2595000</v>
          </cell>
          <cell r="AL65">
            <v>129750</v>
          </cell>
          <cell r="AM65">
            <v>0</v>
          </cell>
          <cell r="AN65">
            <v>0</v>
          </cell>
          <cell r="AO65">
            <v>129750</v>
          </cell>
          <cell r="AP65">
            <v>0</v>
          </cell>
          <cell r="AQ65">
            <v>-50</v>
          </cell>
          <cell r="AT65">
            <v>129700</v>
          </cell>
          <cell r="AV65">
            <v>0</v>
          </cell>
          <cell r="AW65">
            <v>132446</v>
          </cell>
          <cell r="AX65">
            <v>0</v>
          </cell>
          <cell r="AY65">
            <v>0</v>
          </cell>
          <cell r="AZ65">
            <v>450</v>
          </cell>
          <cell r="BA65">
            <v>288</v>
          </cell>
        </row>
        <row r="66">
          <cell r="F66" t="str">
            <v>450C</v>
          </cell>
          <cell r="G66">
            <v>20</v>
          </cell>
          <cell r="H66">
            <v>388790</v>
          </cell>
          <cell r="I66">
            <v>-5338</v>
          </cell>
          <cell r="J66">
            <v>383452</v>
          </cell>
          <cell r="K66">
            <v>7172</v>
          </cell>
          <cell r="L66">
            <v>390624</v>
          </cell>
          <cell r="M66">
            <v>2265</v>
          </cell>
          <cell r="N66">
            <v>-5043</v>
          </cell>
          <cell r="O66">
            <v>-2778</v>
          </cell>
          <cell r="P66">
            <v>387846</v>
          </cell>
          <cell r="Q66">
            <v>7756920</v>
          </cell>
          <cell r="R66">
            <v>-1389</v>
          </cell>
          <cell r="S66">
            <v>-1389</v>
          </cell>
          <cell r="T66">
            <v>389235</v>
          </cell>
          <cell r="U66">
            <v>7784700</v>
          </cell>
          <cell r="V66">
            <v>34</v>
          </cell>
          <cell r="W66">
            <v>-7</v>
          </cell>
          <cell r="X66">
            <v>387873</v>
          </cell>
          <cell r="Y66">
            <v>-7632</v>
          </cell>
          <cell r="Z66">
            <v>380241</v>
          </cell>
          <cell r="AA66">
            <v>17038</v>
          </cell>
          <cell r="AB66">
            <v>73</v>
          </cell>
          <cell r="AC66">
            <v>-108</v>
          </cell>
          <cell r="AD66">
            <v>363168</v>
          </cell>
          <cell r="AE66">
            <v>14</v>
          </cell>
          <cell r="AF66">
            <v>-54</v>
          </cell>
          <cell r="AG66">
            <v>-40</v>
          </cell>
          <cell r="AH66">
            <v>-20</v>
          </cell>
          <cell r="AI66">
            <v>-20</v>
          </cell>
          <cell r="AJ66">
            <v>363148</v>
          </cell>
          <cell r="AK66">
            <v>7262960</v>
          </cell>
          <cell r="AL66">
            <v>380201</v>
          </cell>
          <cell r="AM66">
            <v>177</v>
          </cell>
          <cell r="AN66">
            <v>-985</v>
          </cell>
          <cell r="AO66">
            <v>379393</v>
          </cell>
          <cell r="AP66">
            <v>24165</v>
          </cell>
          <cell r="AQ66">
            <v>-14107</v>
          </cell>
          <cell r="AT66">
            <v>389451</v>
          </cell>
          <cell r="AV66">
            <v>17073</v>
          </cell>
          <cell r="AW66">
            <v>370800</v>
          </cell>
          <cell r="AX66">
            <v>104</v>
          </cell>
          <cell r="AY66">
            <v>-877</v>
          </cell>
          <cell r="AZ66">
            <v>450</v>
          </cell>
          <cell r="BA66">
            <v>843</v>
          </cell>
        </row>
        <row r="67">
          <cell r="F67" t="str">
            <v>450CE</v>
          </cell>
          <cell r="G67">
            <v>20</v>
          </cell>
          <cell r="H67">
            <v>39572</v>
          </cell>
          <cell r="I67">
            <v>-543</v>
          </cell>
          <cell r="J67">
            <v>39029</v>
          </cell>
          <cell r="K67">
            <v>730</v>
          </cell>
          <cell r="L67">
            <v>39759</v>
          </cell>
          <cell r="M67">
            <v>0</v>
          </cell>
          <cell r="N67">
            <v>0</v>
          </cell>
          <cell r="O67">
            <v>0</v>
          </cell>
          <cell r="P67">
            <v>39759</v>
          </cell>
          <cell r="Q67">
            <v>795180</v>
          </cell>
          <cell r="R67">
            <v>0</v>
          </cell>
          <cell r="S67">
            <v>0</v>
          </cell>
          <cell r="T67">
            <v>39759</v>
          </cell>
          <cell r="U67">
            <v>795180</v>
          </cell>
          <cell r="V67">
            <v>0</v>
          </cell>
          <cell r="W67">
            <v>0</v>
          </cell>
          <cell r="X67">
            <v>39759</v>
          </cell>
          <cell r="Y67">
            <v>-820</v>
          </cell>
          <cell r="Z67">
            <v>38939</v>
          </cell>
          <cell r="AA67">
            <v>0</v>
          </cell>
          <cell r="AB67">
            <v>0</v>
          </cell>
          <cell r="AC67">
            <v>0</v>
          </cell>
          <cell r="AD67">
            <v>38939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38939</v>
          </cell>
          <cell r="AK67">
            <v>778780</v>
          </cell>
          <cell r="AL67">
            <v>38939</v>
          </cell>
          <cell r="AM67">
            <v>0</v>
          </cell>
          <cell r="AN67">
            <v>0</v>
          </cell>
          <cell r="AO67">
            <v>38939</v>
          </cell>
          <cell r="AP67">
            <v>0</v>
          </cell>
          <cell r="AQ67">
            <v>0</v>
          </cell>
          <cell r="AT67">
            <v>38939</v>
          </cell>
          <cell r="AV67">
            <v>0</v>
          </cell>
          <cell r="AW67">
            <v>39759</v>
          </cell>
          <cell r="AX67">
            <v>0</v>
          </cell>
          <cell r="AY67">
            <v>0</v>
          </cell>
          <cell r="AZ67">
            <v>450</v>
          </cell>
          <cell r="BA67">
            <v>87</v>
          </cell>
        </row>
        <row r="68">
          <cell r="F68" t="str">
            <v>600B</v>
          </cell>
          <cell r="G68">
            <v>15</v>
          </cell>
          <cell r="H68">
            <v>700964</v>
          </cell>
          <cell r="I68">
            <v>-9624</v>
          </cell>
          <cell r="J68">
            <v>691340</v>
          </cell>
          <cell r="K68">
            <v>12592</v>
          </cell>
          <cell r="L68">
            <v>703932</v>
          </cell>
          <cell r="M68">
            <v>14136</v>
          </cell>
          <cell r="N68">
            <v>-14810</v>
          </cell>
          <cell r="O68">
            <v>-674</v>
          </cell>
          <cell r="P68">
            <v>703258</v>
          </cell>
          <cell r="Q68">
            <v>10548870</v>
          </cell>
          <cell r="R68">
            <v>-337</v>
          </cell>
          <cell r="S68">
            <v>-337</v>
          </cell>
          <cell r="T68">
            <v>703595</v>
          </cell>
          <cell r="U68">
            <v>10553925</v>
          </cell>
          <cell r="V68">
            <v>102</v>
          </cell>
          <cell r="W68">
            <v>-54</v>
          </cell>
          <cell r="X68">
            <v>703306</v>
          </cell>
          <cell r="Y68">
            <v>-13371</v>
          </cell>
          <cell r="Z68">
            <v>689935</v>
          </cell>
          <cell r="AA68">
            <v>52036</v>
          </cell>
          <cell r="AB68">
            <v>101</v>
          </cell>
          <cell r="AC68">
            <v>-217</v>
          </cell>
          <cell r="AD68">
            <v>637783</v>
          </cell>
          <cell r="AE68">
            <v>135</v>
          </cell>
          <cell r="AF68">
            <v>-108</v>
          </cell>
          <cell r="AG68">
            <v>27</v>
          </cell>
          <cell r="AH68">
            <v>13.5</v>
          </cell>
          <cell r="AI68">
            <v>14</v>
          </cell>
          <cell r="AJ68">
            <v>637797</v>
          </cell>
          <cell r="AK68">
            <v>9566955</v>
          </cell>
          <cell r="AL68">
            <v>689962</v>
          </cell>
          <cell r="AM68">
            <v>2557</v>
          </cell>
          <cell r="AN68">
            <v>-1524</v>
          </cell>
          <cell r="AO68">
            <v>690995</v>
          </cell>
          <cell r="AP68">
            <v>22925</v>
          </cell>
          <cell r="AQ68">
            <v>-19399</v>
          </cell>
          <cell r="AT68">
            <v>694521</v>
          </cell>
          <cell r="AV68">
            <v>52152</v>
          </cell>
          <cell r="AW68">
            <v>651154</v>
          </cell>
          <cell r="AX68">
            <v>2456</v>
          </cell>
          <cell r="AY68">
            <v>-1307</v>
          </cell>
          <cell r="AZ68">
            <v>600</v>
          </cell>
          <cell r="BA68">
            <v>1152</v>
          </cell>
        </row>
        <row r="69">
          <cell r="F69" t="str">
            <v>600BE</v>
          </cell>
          <cell r="G69">
            <v>15</v>
          </cell>
          <cell r="H69">
            <v>461749</v>
          </cell>
          <cell r="I69">
            <v>-6339</v>
          </cell>
          <cell r="J69">
            <v>455410</v>
          </cell>
          <cell r="K69">
            <v>8294</v>
          </cell>
          <cell r="L69">
            <v>463704</v>
          </cell>
          <cell r="M69">
            <v>0</v>
          </cell>
          <cell r="N69">
            <v>0</v>
          </cell>
          <cell r="O69">
            <v>0</v>
          </cell>
          <cell r="P69">
            <v>463704</v>
          </cell>
          <cell r="Q69">
            <v>6955560</v>
          </cell>
          <cell r="R69">
            <v>0</v>
          </cell>
          <cell r="S69">
            <v>0</v>
          </cell>
          <cell r="T69">
            <v>463704</v>
          </cell>
          <cell r="U69">
            <v>6955560</v>
          </cell>
          <cell r="V69">
            <v>0</v>
          </cell>
          <cell r="W69">
            <v>0</v>
          </cell>
          <cell r="X69">
            <v>463704</v>
          </cell>
          <cell r="Y69">
            <v>-9504</v>
          </cell>
          <cell r="Z69">
            <v>454200</v>
          </cell>
          <cell r="AA69">
            <v>0</v>
          </cell>
          <cell r="AB69">
            <v>0</v>
          </cell>
          <cell r="AC69">
            <v>0</v>
          </cell>
          <cell r="AD69">
            <v>454200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454200</v>
          </cell>
          <cell r="AK69">
            <v>6813000</v>
          </cell>
          <cell r="AL69">
            <v>454200</v>
          </cell>
          <cell r="AM69">
            <v>0</v>
          </cell>
          <cell r="AN69">
            <v>0</v>
          </cell>
          <cell r="AO69">
            <v>454200</v>
          </cell>
          <cell r="AP69">
            <v>1500</v>
          </cell>
          <cell r="AQ69">
            <v>-2950</v>
          </cell>
          <cell r="AT69">
            <v>452750</v>
          </cell>
          <cell r="AV69">
            <v>0</v>
          </cell>
          <cell r="AW69">
            <v>463704</v>
          </cell>
          <cell r="AX69">
            <v>0</v>
          </cell>
          <cell r="AY69">
            <v>0</v>
          </cell>
          <cell r="AZ69">
            <v>600</v>
          </cell>
          <cell r="BA69">
            <v>757</v>
          </cell>
        </row>
        <row r="70">
          <cell r="F70" t="str">
            <v>600C</v>
          </cell>
          <cell r="G70">
            <v>15</v>
          </cell>
          <cell r="H70">
            <v>188379</v>
          </cell>
          <cell r="I70">
            <v>-2586</v>
          </cell>
          <cell r="J70">
            <v>185793</v>
          </cell>
          <cell r="K70">
            <v>3689</v>
          </cell>
          <cell r="L70">
            <v>189482</v>
          </cell>
          <cell r="M70">
            <v>861</v>
          </cell>
          <cell r="N70">
            <v>-2817</v>
          </cell>
          <cell r="O70">
            <v>-1956</v>
          </cell>
          <cell r="P70">
            <v>187526</v>
          </cell>
          <cell r="Q70">
            <v>2812890</v>
          </cell>
          <cell r="R70">
            <v>-978</v>
          </cell>
          <cell r="S70">
            <v>-978</v>
          </cell>
          <cell r="T70">
            <v>188504</v>
          </cell>
          <cell r="U70">
            <v>2827560</v>
          </cell>
          <cell r="V70">
            <v>3</v>
          </cell>
          <cell r="W70">
            <v>-35</v>
          </cell>
          <cell r="X70">
            <v>187494</v>
          </cell>
          <cell r="Y70">
            <v>-3656</v>
          </cell>
          <cell r="Z70">
            <v>183838</v>
          </cell>
          <cell r="AA70">
            <v>9990</v>
          </cell>
          <cell r="AB70">
            <v>66</v>
          </cell>
          <cell r="AC70">
            <v>-77</v>
          </cell>
          <cell r="AD70">
            <v>173837</v>
          </cell>
          <cell r="AE70">
            <v>27</v>
          </cell>
          <cell r="AF70">
            <v>-24</v>
          </cell>
          <cell r="AG70">
            <v>3</v>
          </cell>
          <cell r="AH70">
            <v>1.5</v>
          </cell>
          <cell r="AI70">
            <v>2</v>
          </cell>
          <cell r="AJ70">
            <v>173839</v>
          </cell>
          <cell r="AK70">
            <v>2607585</v>
          </cell>
          <cell r="AL70">
            <v>183841</v>
          </cell>
          <cell r="AM70">
            <v>558</v>
          </cell>
          <cell r="AN70">
            <v>-557</v>
          </cell>
          <cell r="AO70">
            <v>183842</v>
          </cell>
          <cell r="AP70">
            <v>16430</v>
          </cell>
          <cell r="AQ70">
            <v>-10055</v>
          </cell>
          <cell r="AT70">
            <v>190217</v>
          </cell>
          <cell r="AV70">
            <v>10001</v>
          </cell>
          <cell r="AW70">
            <v>177493</v>
          </cell>
          <cell r="AX70">
            <v>492</v>
          </cell>
          <cell r="AY70">
            <v>-480</v>
          </cell>
          <cell r="AZ70">
            <v>600</v>
          </cell>
          <cell r="BA70">
            <v>306</v>
          </cell>
        </row>
        <row r="71">
          <cell r="F71" t="str">
            <v>600CE</v>
          </cell>
          <cell r="G71">
            <v>15</v>
          </cell>
          <cell r="H71">
            <v>60311</v>
          </cell>
          <cell r="I71">
            <v>-828</v>
          </cell>
          <cell r="J71">
            <v>59483</v>
          </cell>
          <cell r="K71">
            <v>1181</v>
          </cell>
          <cell r="L71">
            <v>60664</v>
          </cell>
          <cell r="M71">
            <v>0</v>
          </cell>
          <cell r="N71">
            <v>0</v>
          </cell>
          <cell r="O71">
            <v>0</v>
          </cell>
          <cell r="P71">
            <v>60664</v>
          </cell>
          <cell r="Q71">
            <v>909960</v>
          </cell>
          <cell r="R71">
            <v>0</v>
          </cell>
          <cell r="S71">
            <v>0</v>
          </cell>
          <cell r="T71">
            <v>60664</v>
          </cell>
          <cell r="U71">
            <v>909960</v>
          </cell>
          <cell r="V71">
            <v>0</v>
          </cell>
          <cell r="W71">
            <v>0</v>
          </cell>
          <cell r="X71">
            <v>60664</v>
          </cell>
          <cell r="Y71">
            <v>-1250</v>
          </cell>
          <cell r="Z71">
            <v>59414</v>
          </cell>
          <cell r="AA71">
            <v>0</v>
          </cell>
          <cell r="AB71">
            <v>0</v>
          </cell>
          <cell r="AC71">
            <v>0</v>
          </cell>
          <cell r="AD71">
            <v>59414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59414</v>
          </cell>
          <cell r="AK71">
            <v>891210</v>
          </cell>
          <cell r="AL71">
            <v>59414</v>
          </cell>
          <cell r="AM71">
            <v>0</v>
          </cell>
          <cell r="AN71">
            <v>0</v>
          </cell>
          <cell r="AO71">
            <v>59414</v>
          </cell>
          <cell r="AP71">
            <v>1800</v>
          </cell>
          <cell r="AQ71">
            <v>-5350</v>
          </cell>
          <cell r="AT71">
            <v>55864</v>
          </cell>
          <cell r="AV71">
            <v>0</v>
          </cell>
          <cell r="AW71">
            <v>60664</v>
          </cell>
          <cell r="AX71">
            <v>0</v>
          </cell>
          <cell r="AY71">
            <v>0</v>
          </cell>
          <cell r="AZ71">
            <v>600</v>
          </cell>
          <cell r="BA71">
            <v>99</v>
          </cell>
        </row>
        <row r="72">
          <cell r="F72" t="str">
            <v>700B</v>
          </cell>
          <cell r="G72">
            <v>12.857142857142858</v>
          </cell>
          <cell r="H72">
            <v>5039</v>
          </cell>
          <cell r="I72">
            <v>-69</v>
          </cell>
          <cell r="J72">
            <v>4970</v>
          </cell>
          <cell r="K72">
            <v>89</v>
          </cell>
          <cell r="L72">
            <v>5059</v>
          </cell>
          <cell r="M72">
            <v>0</v>
          </cell>
          <cell r="N72">
            <v>0</v>
          </cell>
          <cell r="O72">
            <v>0</v>
          </cell>
          <cell r="P72">
            <v>5059</v>
          </cell>
          <cell r="Q72">
            <v>65044</v>
          </cell>
          <cell r="R72">
            <v>0</v>
          </cell>
          <cell r="S72">
            <v>0</v>
          </cell>
          <cell r="T72">
            <v>5059</v>
          </cell>
          <cell r="U72">
            <v>65044</v>
          </cell>
          <cell r="V72">
            <v>0</v>
          </cell>
          <cell r="W72">
            <v>0</v>
          </cell>
          <cell r="X72">
            <v>5059</v>
          </cell>
          <cell r="Y72">
            <v>-99</v>
          </cell>
          <cell r="Z72">
            <v>4960</v>
          </cell>
          <cell r="AA72">
            <v>190</v>
          </cell>
          <cell r="AB72">
            <v>0</v>
          </cell>
          <cell r="AC72">
            <v>0</v>
          </cell>
          <cell r="AD72">
            <v>4770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4770</v>
          </cell>
          <cell r="AK72">
            <v>61329</v>
          </cell>
          <cell r="AL72">
            <v>4960</v>
          </cell>
          <cell r="AM72">
            <v>0</v>
          </cell>
          <cell r="AN72">
            <v>0</v>
          </cell>
          <cell r="AO72">
            <v>4960</v>
          </cell>
          <cell r="AP72">
            <v>1808</v>
          </cell>
          <cell r="AQ72">
            <v>0</v>
          </cell>
          <cell r="AT72">
            <v>6768</v>
          </cell>
          <cell r="AV72">
            <v>190</v>
          </cell>
          <cell r="AW72">
            <v>4869</v>
          </cell>
          <cell r="AX72">
            <v>0</v>
          </cell>
          <cell r="AY72">
            <v>0</v>
          </cell>
          <cell r="AZ72">
            <v>700</v>
          </cell>
          <cell r="BA72">
            <v>7</v>
          </cell>
        </row>
        <row r="73">
          <cell r="F73" t="str">
            <v>900B</v>
          </cell>
          <cell r="G73">
            <v>10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T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900</v>
          </cell>
          <cell r="BA73">
            <v>0</v>
          </cell>
        </row>
        <row r="74">
          <cell r="F74" t="str">
            <v>900BE</v>
          </cell>
          <cell r="G74">
            <v>10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T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900</v>
          </cell>
          <cell r="BA74">
            <v>0</v>
          </cell>
        </row>
        <row r="75">
          <cell r="F75" t="str">
            <v>900C</v>
          </cell>
          <cell r="G75">
            <v>10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T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900</v>
          </cell>
          <cell r="BA75">
            <v>0</v>
          </cell>
        </row>
        <row r="76">
          <cell r="F76" t="str">
            <v>1500B</v>
          </cell>
          <cell r="G76">
            <v>6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T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1500</v>
          </cell>
          <cell r="BA76">
            <v>0</v>
          </cell>
        </row>
        <row r="77">
          <cell r="F77" t="str">
            <v>1500BE</v>
          </cell>
          <cell r="G77">
            <v>6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T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1500</v>
          </cell>
          <cell r="BA77">
            <v>0</v>
          </cell>
        </row>
        <row r="78">
          <cell r="F78" t="str">
            <v>155B</v>
          </cell>
          <cell r="G78">
            <v>58.064516129032256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T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155</v>
          </cell>
          <cell r="BA78">
            <v>0</v>
          </cell>
        </row>
        <row r="79">
          <cell r="F79" t="str">
            <v>130B</v>
          </cell>
          <cell r="G79">
            <v>69.230769230769226</v>
          </cell>
          <cell r="H79">
            <v>454951</v>
          </cell>
          <cell r="I79">
            <v>-6246</v>
          </cell>
          <cell r="J79">
            <v>448705</v>
          </cell>
          <cell r="K79">
            <v>3753</v>
          </cell>
          <cell r="L79">
            <v>452458</v>
          </cell>
          <cell r="M79">
            <v>4350</v>
          </cell>
          <cell r="N79">
            <v>-7808</v>
          </cell>
          <cell r="O79">
            <v>-3458</v>
          </cell>
          <cell r="P79">
            <v>449000</v>
          </cell>
          <cell r="Q79">
            <v>31084615</v>
          </cell>
          <cell r="R79">
            <v>-1729</v>
          </cell>
          <cell r="S79">
            <v>-1729</v>
          </cell>
          <cell r="T79">
            <v>450729</v>
          </cell>
          <cell r="U79">
            <v>31204315</v>
          </cell>
          <cell r="V79">
            <v>8</v>
          </cell>
          <cell r="W79">
            <v>-40</v>
          </cell>
          <cell r="X79">
            <v>448968</v>
          </cell>
          <cell r="Y79">
            <v>-8756</v>
          </cell>
          <cell r="Z79">
            <v>440212</v>
          </cell>
          <cell r="AA79">
            <v>387449</v>
          </cell>
          <cell r="AB79">
            <v>193</v>
          </cell>
          <cell r="AC79">
            <v>-213</v>
          </cell>
          <cell r="AD79">
            <v>52743</v>
          </cell>
          <cell r="AE79">
            <v>0</v>
          </cell>
          <cell r="AF79">
            <v>-27</v>
          </cell>
          <cell r="AG79">
            <v>-27</v>
          </cell>
          <cell r="AH79">
            <v>-13.5</v>
          </cell>
          <cell r="AI79">
            <v>-14</v>
          </cell>
          <cell r="AJ79">
            <v>52729</v>
          </cell>
          <cell r="AK79">
            <v>3650469</v>
          </cell>
          <cell r="AL79">
            <v>440185</v>
          </cell>
          <cell r="AM79">
            <v>193</v>
          </cell>
          <cell r="AN79">
            <v>-376</v>
          </cell>
          <cell r="AO79">
            <v>440002</v>
          </cell>
          <cell r="AP79">
            <v>57111</v>
          </cell>
          <cell r="AQ79">
            <v>-30643</v>
          </cell>
          <cell r="AT79">
            <v>466470</v>
          </cell>
          <cell r="AV79">
            <v>387469</v>
          </cell>
          <cell r="AW79">
            <v>61499</v>
          </cell>
          <cell r="AX79">
            <v>0</v>
          </cell>
          <cell r="AY79">
            <v>-163</v>
          </cell>
          <cell r="AZ79">
            <v>130</v>
          </cell>
          <cell r="BA79">
            <v>3385</v>
          </cell>
        </row>
        <row r="80">
          <cell r="F80" t="str">
            <v>78B</v>
          </cell>
          <cell r="G80">
            <v>115.38461538461539</v>
          </cell>
          <cell r="H80">
            <v>9894</v>
          </cell>
          <cell r="I80">
            <v>-136</v>
          </cell>
          <cell r="J80">
            <v>9758</v>
          </cell>
          <cell r="K80">
            <v>192</v>
          </cell>
          <cell r="L80">
            <v>9950</v>
          </cell>
          <cell r="M80">
            <v>0</v>
          </cell>
          <cell r="N80">
            <v>0</v>
          </cell>
          <cell r="O80">
            <v>0</v>
          </cell>
          <cell r="P80">
            <v>9950</v>
          </cell>
          <cell r="Q80">
            <v>1148077</v>
          </cell>
          <cell r="R80">
            <v>0</v>
          </cell>
          <cell r="S80">
            <v>0</v>
          </cell>
          <cell r="T80">
            <v>9950</v>
          </cell>
          <cell r="U80">
            <v>1148077</v>
          </cell>
          <cell r="V80">
            <v>0</v>
          </cell>
          <cell r="W80">
            <v>0</v>
          </cell>
          <cell r="X80">
            <v>9950</v>
          </cell>
          <cell r="Y80">
            <v>-195</v>
          </cell>
          <cell r="Z80">
            <v>9755</v>
          </cell>
          <cell r="AA80">
            <v>563</v>
          </cell>
          <cell r="AB80">
            <v>0</v>
          </cell>
          <cell r="AC80">
            <v>0</v>
          </cell>
          <cell r="AD80">
            <v>9192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9192</v>
          </cell>
          <cell r="AK80">
            <v>1060615</v>
          </cell>
          <cell r="AL80">
            <v>9755</v>
          </cell>
          <cell r="AM80">
            <v>0</v>
          </cell>
          <cell r="AN80">
            <v>0</v>
          </cell>
          <cell r="AO80">
            <v>9755</v>
          </cell>
          <cell r="AP80">
            <v>1989</v>
          </cell>
          <cell r="AQ80">
            <v>-979</v>
          </cell>
          <cell r="AT80">
            <v>10765</v>
          </cell>
          <cell r="AV80">
            <v>563</v>
          </cell>
          <cell r="AW80">
            <v>9387</v>
          </cell>
          <cell r="AX80">
            <v>0</v>
          </cell>
          <cell r="AY80">
            <v>0</v>
          </cell>
          <cell r="AZ80">
            <v>78</v>
          </cell>
          <cell r="BA80">
            <v>125</v>
          </cell>
        </row>
        <row r="81">
          <cell r="F81" t="str">
            <v>50B</v>
          </cell>
          <cell r="G81">
            <v>180</v>
          </cell>
          <cell r="H81">
            <v>13205</v>
          </cell>
          <cell r="I81">
            <v>-181</v>
          </cell>
          <cell r="J81">
            <v>13024</v>
          </cell>
          <cell r="K81">
            <v>214</v>
          </cell>
          <cell r="L81">
            <v>13238</v>
          </cell>
          <cell r="M81">
            <v>0</v>
          </cell>
          <cell r="N81">
            <v>0</v>
          </cell>
          <cell r="O81">
            <v>0</v>
          </cell>
          <cell r="P81">
            <v>13238</v>
          </cell>
          <cell r="Q81">
            <v>2382840</v>
          </cell>
          <cell r="R81">
            <v>0</v>
          </cell>
          <cell r="S81">
            <v>0</v>
          </cell>
          <cell r="T81">
            <v>13238</v>
          </cell>
          <cell r="U81">
            <v>2382840</v>
          </cell>
          <cell r="V81">
            <v>0</v>
          </cell>
          <cell r="W81">
            <v>0</v>
          </cell>
          <cell r="X81">
            <v>13238</v>
          </cell>
          <cell r="Y81">
            <v>-199</v>
          </cell>
          <cell r="Z81">
            <v>13039</v>
          </cell>
          <cell r="AA81">
            <v>4804</v>
          </cell>
          <cell r="AB81">
            <v>0</v>
          </cell>
          <cell r="AC81">
            <v>0</v>
          </cell>
          <cell r="AD81">
            <v>8235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8235</v>
          </cell>
          <cell r="AK81">
            <v>1482300</v>
          </cell>
          <cell r="AL81">
            <v>13039</v>
          </cell>
          <cell r="AM81">
            <v>0</v>
          </cell>
          <cell r="AN81">
            <v>0</v>
          </cell>
          <cell r="AO81">
            <v>13039</v>
          </cell>
          <cell r="AP81">
            <v>7931</v>
          </cell>
          <cell r="AQ81">
            <v>-14136</v>
          </cell>
          <cell r="AT81">
            <v>6834</v>
          </cell>
          <cell r="AV81">
            <v>4804</v>
          </cell>
          <cell r="AW81">
            <v>8434</v>
          </cell>
          <cell r="AX81">
            <v>0</v>
          </cell>
          <cell r="AY81">
            <v>0</v>
          </cell>
          <cell r="AZ81">
            <v>50</v>
          </cell>
          <cell r="BA81">
            <v>261</v>
          </cell>
        </row>
        <row r="82">
          <cell r="F82" t="str">
            <v>180C</v>
          </cell>
          <cell r="G82">
            <v>50</v>
          </cell>
          <cell r="H82">
            <v>16951</v>
          </cell>
          <cell r="I82">
            <v>-233</v>
          </cell>
          <cell r="J82">
            <v>16718</v>
          </cell>
          <cell r="K82">
            <v>316</v>
          </cell>
          <cell r="L82">
            <v>17034</v>
          </cell>
          <cell r="M82">
            <v>343</v>
          </cell>
          <cell r="N82">
            <v>-2434</v>
          </cell>
          <cell r="O82">
            <v>-2091</v>
          </cell>
          <cell r="P82">
            <v>14943</v>
          </cell>
          <cell r="Q82">
            <v>747150</v>
          </cell>
          <cell r="R82">
            <v>-1046</v>
          </cell>
          <cell r="S82">
            <v>-1046</v>
          </cell>
          <cell r="T82">
            <v>15988</v>
          </cell>
          <cell r="U82">
            <v>799400</v>
          </cell>
          <cell r="V82">
            <v>0</v>
          </cell>
          <cell r="W82">
            <v>-144</v>
          </cell>
          <cell r="X82">
            <v>14799</v>
          </cell>
          <cell r="Y82">
            <v>-333</v>
          </cell>
          <cell r="Z82">
            <v>14466</v>
          </cell>
          <cell r="AA82">
            <v>598</v>
          </cell>
          <cell r="AB82">
            <v>0</v>
          </cell>
          <cell r="AC82">
            <v>-71</v>
          </cell>
          <cell r="AD82">
            <v>13797</v>
          </cell>
          <cell r="AE82">
            <v>0</v>
          </cell>
          <cell r="AF82">
            <v>-34</v>
          </cell>
          <cell r="AG82">
            <v>-34</v>
          </cell>
          <cell r="AH82">
            <v>-17</v>
          </cell>
          <cell r="AI82">
            <v>-17</v>
          </cell>
          <cell r="AJ82">
            <v>13780</v>
          </cell>
          <cell r="AK82">
            <v>689000</v>
          </cell>
          <cell r="AL82">
            <v>14432</v>
          </cell>
          <cell r="AM82">
            <v>0</v>
          </cell>
          <cell r="AN82">
            <v>-657</v>
          </cell>
          <cell r="AO82">
            <v>13775</v>
          </cell>
          <cell r="AP82">
            <v>10079</v>
          </cell>
          <cell r="AQ82">
            <v>-207</v>
          </cell>
          <cell r="AT82">
            <v>23647</v>
          </cell>
          <cell r="AV82">
            <v>669</v>
          </cell>
          <cell r="AW82">
            <v>14130</v>
          </cell>
          <cell r="AX82">
            <v>0</v>
          </cell>
          <cell r="AY82">
            <v>-586</v>
          </cell>
          <cell r="AZ82">
            <v>180</v>
          </cell>
          <cell r="BA82">
            <v>77</v>
          </cell>
        </row>
        <row r="83">
          <cell r="F83" t="str">
            <v>35B</v>
          </cell>
          <cell r="G83">
            <v>257.14285714285717</v>
          </cell>
          <cell r="H83">
            <v>1139</v>
          </cell>
          <cell r="I83">
            <v>-16</v>
          </cell>
          <cell r="J83">
            <v>1123</v>
          </cell>
          <cell r="K83">
            <v>23</v>
          </cell>
          <cell r="L83">
            <v>1146</v>
          </cell>
          <cell r="M83">
            <v>0</v>
          </cell>
          <cell r="N83">
            <v>-115</v>
          </cell>
          <cell r="O83">
            <v>-115</v>
          </cell>
          <cell r="P83">
            <v>1031</v>
          </cell>
          <cell r="Q83">
            <v>265114</v>
          </cell>
          <cell r="R83">
            <v>-58</v>
          </cell>
          <cell r="S83">
            <v>-58</v>
          </cell>
          <cell r="T83">
            <v>1088</v>
          </cell>
          <cell r="U83">
            <v>279771</v>
          </cell>
          <cell r="V83">
            <v>0</v>
          </cell>
          <cell r="W83">
            <v>0</v>
          </cell>
          <cell r="X83">
            <v>1031</v>
          </cell>
          <cell r="Y83">
            <v>-22</v>
          </cell>
          <cell r="Z83">
            <v>1009</v>
          </cell>
          <cell r="AA83">
            <v>471</v>
          </cell>
          <cell r="AB83">
            <v>0</v>
          </cell>
          <cell r="AC83">
            <v>0</v>
          </cell>
          <cell r="AD83">
            <v>538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538</v>
          </cell>
          <cell r="AK83">
            <v>138343</v>
          </cell>
          <cell r="AL83">
            <v>1009</v>
          </cell>
          <cell r="AM83">
            <v>0</v>
          </cell>
          <cell r="AN83">
            <v>0</v>
          </cell>
          <cell r="AO83">
            <v>1009</v>
          </cell>
          <cell r="AP83">
            <v>0</v>
          </cell>
          <cell r="AQ83">
            <v>-1009</v>
          </cell>
          <cell r="AT83">
            <v>0</v>
          </cell>
          <cell r="AV83">
            <v>471</v>
          </cell>
          <cell r="AW83">
            <v>560</v>
          </cell>
          <cell r="AX83">
            <v>0</v>
          </cell>
          <cell r="AY83">
            <v>0</v>
          </cell>
          <cell r="AZ83">
            <v>35</v>
          </cell>
          <cell r="BA83">
            <v>29</v>
          </cell>
        </row>
        <row r="84">
          <cell r="F84" t="str">
            <v>30B</v>
          </cell>
          <cell r="G84">
            <v>300</v>
          </cell>
          <cell r="H84">
            <v>6681</v>
          </cell>
          <cell r="I84">
            <v>-92</v>
          </cell>
          <cell r="J84">
            <v>6589</v>
          </cell>
          <cell r="K84">
            <v>163</v>
          </cell>
          <cell r="L84">
            <v>6752</v>
          </cell>
          <cell r="M84">
            <v>0</v>
          </cell>
          <cell r="N84">
            <v>0</v>
          </cell>
          <cell r="O84">
            <v>0</v>
          </cell>
          <cell r="P84">
            <v>6752</v>
          </cell>
          <cell r="Q84">
            <v>2025600</v>
          </cell>
          <cell r="R84">
            <v>0</v>
          </cell>
          <cell r="S84">
            <v>0</v>
          </cell>
          <cell r="T84">
            <v>6752</v>
          </cell>
          <cell r="U84">
            <v>2025600</v>
          </cell>
          <cell r="V84">
            <v>0</v>
          </cell>
          <cell r="W84">
            <v>0</v>
          </cell>
          <cell r="X84">
            <v>6752</v>
          </cell>
          <cell r="Y84">
            <v>-129</v>
          </cell>
          <cell r="Z84">
            <v>6623</v>
          </cell>
          <cell r="AA84">
            <v>2263</v>
          </cell>
          <cell r="AB84">
            <v>0</v>
          </cell>
          <cell r="AC84">
            <v>0</v>
          </cell>
          <cell r="AD84">
            <v>4360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4360</v>
          </cell>
          <cell r="AK84">
            <v>1308000</v>
          </cell>
          <cell r="AL84">
            <v>6623</v>
          </cell>
          <cell r="AM84">
            <v>0</v>
          </cell>
          <cell r="AN84">
            <v>0</v>
          </cell>
          <cell r="AO84">
            <v>6623</v>
          </cell>
          <cell r="AP84">
            <v>0</v>
          </cell>
          <cell r="AQ84">
            <v>-2398</v>
          </cell>
          <cell r="AT84">
            <v>4225</v>
          </cell>
          <cell r="AV84">
            <v>2263</v>
          </cell>
          <cell r="AW84">
            <v>4489</v>
          </cell>
          <cell r="AX84">
            <v>0</v>
          </cell>
          <cell r="AY84">
            <v>0</v>
          </cell>
          <cell r="AZ84">
            <v>30</v>
          </cell>
          <cell r="BA84">
            <v>221</v>
          </cell>
        </row>
        <row r="85">
          <cell r="F85" t="str">
            <v>150DE</v>
          </cell>
          <cell r="G85">
            <v>60</v>
          </cell>
          <cell r="H85">
            <v>10857</v>
          </cell>
          <cell r="I85">
            <v>-149</v>
          </cell>
          <cell r="J85">
            <v>10708</v>
          </cell>
          <cell r="K85">
            <v>211</v>
          </cell>
          <cell r="L85">
            <v>10919</v>
          </cell>
          <cell r="M85">
            <v>0</v>
          </cell>
          <cell r="N85">
            <v>0</v>
          </cell>
          <cell r="O85">
            <v>0</v>
          </cell>
          <cell r="P85">
            <v>10919</v>
          </cell>
          <cell r="Q85">
            <v>655140</v>
          </cell>
          <cell r="R85">
            <v>0</v>
          </cell>
          <cell r="S85">
            <v>0</v>
          </cell>
          <cell r="T85">
            <v>10919</v>
          </cell>
          <cell r="U85">
            <v>655140</v>
          </cell>
          <cell r="V85">
            <v>0</v>
          </cell>
          <cell r="W85">
            <v>0</v>
          </cell>
          <cell r="X85">
            <v>10919</v>
          </cell>
          <cell r="Y85">
            <v>-223</v>
          </cell>
          <cell r="Z85">
            <v>10696</v>
          </cell>
          <cell r="AA85">
            <v>0</v>
          </cell>
          <cell r="AB85">
            <v>0</v>
          </cell>
          <cell r="AC85">
            <v>0</v>
          </cell>
          <cell r="AD85">
            <v>10696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10696</v>
          </cell>
          <cell r="AK85">
            <v>641760</v>
          </cell>
          <cell r="AL85">
            <v>10696</v>
          </cell>
          <cell r="AM85">
            <v>0</v>
          </cell>
          <cell r="AN85">
            <v>0</v>
          </cell>
          <cell r="AO85">
            <v>10696</v>
          </cell>
          <cell r="AP85">
            <v>0</v>
          </cell>
          <cell r="AQ85">
            <v>-746</v>
          </cell>
          <cell r="AT85">
            <v>9950</v>
          </cell>
          <cell r="AV85">
            <v>0</v>
          </cell>
          <cell r="AW85">
            <v>10919</v>
          </cell>
          <cell r="AX85">
            <v>0</v>
          </cell>
          <cell r="AY85">
            <v>0</v>
          </cell>
          <cell r="AZ85">
            <v>150</v>
          </cell>
          <cell r="BA85">
            <v>71</v>
          </cell>
        </row>
        <row r="92">
          <cell r="F92" t="str">
            <v>151-1500 (A)L</v>
          </cell>
          <cell r="G92">
            <v>571.92165898617509</v>
          </cell>
          <cell r="H92">
            <v>3944404</v>
          </cell>
          <cell r="I92">
            <v>-54153</v>
          </cell>
          <cell r="J92">
            <v>3890251</v>
          </cell>
          <cell r="K92">
            <v>73311</v>
          </cell>
          <cell r="L92">
            <v>3963562</v>
          </cell>
          <cell r="M92">
            <v>96651</v>
          </cell>
          <cell r="N92">
            <v>-89803</v>
          </cell>
          <cell r="O92">
            <v>6848</v>
          </cell>
          <cell r="P92">
            <v>3970410</v>
          </cell>
          <cell r="Q92">
            <v>99350944</v>
          </cell>
          <cell r="R92">
            <v>3423</v>
          </cell>
          <cell r="S92">
            <v>3423</v>
          </cell>
          <cell r="T92">
            <v>3966985</v>
          </cell>
          <cell r="U92">
            <v>99231649</v>
          </cell>
          <cell r="V92">
            <v>1234</v>
          </cell>
          <cell r="W92">
            <v>-1064</v>
          </cell>
          <cell r="X92">
            <v>3970580</v>
          </cell>
          <cell r="Y92">
            <v>-76524</v>
          </cell>
          <cell r="Z92">
            <v>3894056</v>
          </cell>
          <cell r="AA92">
            <v>217017</v>
          </cell>
          <cell r="AB92">
            <v>1352</v>
          </cell>
          <cell r="AC92">
            <v>-1376</v>
          </cell>
          <cell r="AD92">
            <v>3677015</v>
          </cell>
          <cell r="AE92">
            <v>915</v>
          </cell>
          <cell r="AF92">
            <v>-806</v>
          </cell>
          <cell r="AG92">
            <v>109</v>
          </cell>
          <cell r="AH92">
            <v>54.5</v>
          </cell>
          <cell r="AI92">
            <v>55</v>
          </cell>
          <cell r="AJ92">
            <v>3677070</v>
          </cell>
          <cell r="AK92">
            <v>92156349</v>
          </cell>
          <cell r="AL92">
            <v>3894165</v>
          </cell>
          <cell r="AM92">
            <v>16938</v>
          </cell>
          <cell r="AN92">
            <v>-12871</v>
          </cell>
          <cell r="AO92">
            <v>3898232</v>
          </cell>
          <cell r="AP92">
            <v>212355</v>
          </cell>
          <cell r="AQ92">
            <v>-108385</v>
          </cell>
          <cell r="AR92">
            <v>0</v>
          </cell>
          <cell r="AS92">
            <v>0</v>
          </cell>
          <cell r="AT92">
            <v>4002202</v>
          </cell>
          <cell r="AU92">
            <v>0</v>
          </cell>
          <cell r="AV92">
            <v>217041</v>
          </cell>
          <cell r="AW92">
            <v>3753539</v>
          </cell>
          <cell r="AX92">
            <v>15586</v>
          </cell>
          <cell r="AY92">
            <v>-11495</v>
          </cell>
          <cell r="AZ92">
            <v>9110</v>
          </cell>
          <cell r="BA92">
            <v>10839</v>
          </cell>
          <cell r="BB92">
            <v>0</v>
          </cell>
        </row>
        <row r="93">
          <cell r="F93" t="str">
            <v>151-1500 (A)E</v>
          </cell>
          <cell r="G93">
            <v>336</v>
          </cell>
          <cell r="H93">
            <v>1995821</v>
          </cell>
          <cell r="I93">
            <v>-27400</v>
          </cell>
          <cell r="J93">
            <v>1968421</v>
          </cell>
          <cell r="K93">
            <v>37515</v>
          </cell>
          <cell r="L93">
            <v>2005936</v>
          </cell>
          <cell r="M93">
            <v>0</v>
          </cell>
          <cell r="N93">
            <v>0</v>
          </cell>
          <cell r="O93">
            <v>0</v>
          </cell>
          <cell r="P93">
            <v>2005936</v>
          </cell>
          <cell r="Q93">
            <v>50819980</v>
          </cell>
          <cell r="R93">
            <v>0</v>
          </cell>
          <cell r="S93">
            <v>0</v>
          </cell>
          <cell r="T93">
            <v>2005936</v>
          </cell>
          <cell r="U93">
            <v>50819980</v>
          </cell>
          <cell r="V93">
            <v>0</v>
          </cell>
          <cell r="W93">
            <v>0</v>
          </cell>
          <cell r="X93">
            <v>2005936</v>
          </cell>
          <cell r="Y93">
            <v>-40430</v>
          </cell>
          <cell r="Z93">
            <v>1965506</v>
          </cell>
          <cell r="AA93">
            <v>0</v>
          </cell>
          <cell r="AB93">
            <v>0</v>
          </cell>
          <cell r="AC93">
            <v>0</v>
          </cell>
          <cell r="AD93">
            <v>1965506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1965506</v>
          </cell>
          <cell r="AK93">
            <v>49798900</v>
          </cell>
          <cell r="AL93">
            <v>1965506</v>
          </cell>
          <cell r="AM93">
            <v>0</v>
          </cell>
          <cell r="AN93">
            <v>0</v>
          </cell>
          <cell r="AO93">
            <v>1965506</v>
          </cell>
          <cell r="AP93">
            <v>37404</v>
          </cell>
          <cell r="AQ93">
            <v>-59579</v>
          </cell>
          <cell r="AR93">
            <v>0</v>
          </cell>
          <cell r="AS93">
            <v>0</v>
          </cell>
          <cell r="AT93">
            <v>1943331</v>
          </cell>
          <cell r="AU93">
            <v>0</v>
          </cell>
          <cell r="AV93">
            <v>0</v>
          </cell>
          <cell r="AW93">
            <v>2005936</v>
          </cell>
          <cell r="AX93">
            <v>0</v>
          </cell>
          <cell r="AY93">
            <v>0</v>
          </cell>
          <cell r="AZ93">
            <v>6365</v>
          </cell>
          <cell r="BA93">
            <v>5533</v>
          </cell>
          <cell r="BB93">
            <v>0</v>
          </cell>
        </row>
        <row r="94">
          <cell r="F94" t="str">
            <v>151-1500 (A) (L+E)</v>
          </cell>
          <cell r="G94">
            <v>907.92165898617509</v>
          </cell>
          <cell r="H94">
            <v>5940225</v>
          </cell>
          <cell r="I94">
            <v>-81553</v>
          </cell>
          <cell r="J94">
            <v>5858672</v>
          </cell>
          <cell r="K94">
            <v>110826</v>
          </cell>
          <cell r="L94">
            <v>5969498</v>
          </cell>
          <cell r="M94">
            <v>96651</v>
          </cell>
          <cell r="N94">
            <v>-89803</v>
          </cell>
          <cell r="O94">
            <v>6848</v>
          </cell>
          <cell r="P94">
            <v>5976346</v>
          </cell>
          <cell r="Q94">
            <v>150170924</v>
          </cell>
          <cell r="R94">
            <v>3423</v>
          </cell>
          <cell r="S94">
            <v>3423</v>
          </cell>
          <cell r="T94">
            <v>5972921</v>
          </cell>
          <cell r="U94">
            <v>150051629</v>
          </cell>
          <cell r="V94">
            <v>1234</v>
          </cell>
          <cell r="W94">
            <v>-1064</v>
          </cell>
          <cell r="X94">
            <v>5976516</v>
          </cell>
          <cell r="Y94">
            <v>-116954</v>
          </cell>
          <cell r="Z94">
            <v>5859562</v>
          </cell>
          <cell r="AA94">
            <v>217017</v>
          </cell>
          <cell r="AB94">
            <v>1352</v>
          </cell>
          <cell r="AC94">
            <v>-1376</v>
          </cell>
          <cell r="AD94">
            <v>5642521</v>
          </cell>
          <cell r="AE94">
            <v>915</v>
          </cell>
          <cell r="AF94">
            <v>-806</v>
          </cell>
          <cell r="AG94">
            <v>109</v>
          </cell>
          <cell r="AH94">
            <v>54.5</v>
          </cell>
          <cell r="AI94">
            <v>55</v>
          </cell>
          <cell r="AJ94">
            <v>5642576</v>
          </cell>
          <cell r="AK94">
            <v>141955249</v>
          </cell>
          <cell r="AL94">
            <v>5859671</v>
          </cell>
          <cell r="AM94">
            <v>16938</v>
          </cell>
          <cell r="AN94">
            <v>-12871</v>
          </cell>
          <cell r="AO94">
            <v>5863738</v>
          </cell>
          <cell r="AP94">
            <v>249759</v>
          </cell>
          <cell r="AQ94">
            <v>-167964</v>
          </cell>
          <cell r="AR94">
            <v>0</v>
          </cell>
          <cell r="AS94">
            <v>0</v>
          </cell>
          <cell r="AT94">
            <v>5945533</v>
          </cell>
          <cell r="AU94">
            <v>0</v>
          </cell>
          <cell r="AV94">
            <v>217041</v>
          </cell>
          <cell r="AW94">
            <v>5759475</v>
          </cell>
          <cell r="AX94">
            <v>15586</v>
          </cell>
          <cell r="AY94">
            <v>-11495</v>
          </cell>
          <cell r="AZ94">
            <v>15475</v>
          </cell>
          <cell r="BA94">
            <v>16372</v>
          </cell>
          <cell r="BB94">
            <v>0</v>
          </cell>
        </row>
      </sheetData>
      <sheetData sheetId="7">
        <row r="15">
          <cell r="F15" t="str">
            <v>Linked Info</v>
          </cell>
          <cell r="Q15">
            <v>-323973</v>
          </cell>
          <cell r="R15">
            <v>-12358</v>
          </cell>
        </row>
        <row r="16">
          <cell r="F16">
            <v>39559.766084953706</v>
          </cell>
          <cell r="G16" t="str">
            <v>NET</v>
          </cell>
          <cell r="H16" t="str">
            <v>STD</v>
          </cell>
          <cell r="I16" t="str">
            <v>STD</v>
          </cell>
          <cell r="J16" t="str">
            <v>STD</v>
          </cell>
          <cell r="K16" t="str">
            <v>ACTUAL</v>
          </cell>
          <cell r="L16" t="str">
            <v>ACTUAL</v>
          </cell>
          <cell r="M16" t="str">
            <v xml:space="preserve">INPUT </v>
          </cell>
          <cell r="N16" t="str">
            <v>TOTAL</v>
          </cell>
          <cell r="O16" t="str">
            <v>COST Rs./Kg.</v>
          </cell>
          <cell r="P16" t="str">
            <v xml:space="preserve">CONING </v>
          </cell>
          <cell r="Q16" t="str">
            <v>CONING</v>
          </cell>
          <cell r="R16" t="str">
            <v>CONING</v>
          </cell>
          <cell r="S16" t="str">
            <v>CONING</v>
          </cell>
          <cell r="T16" t="str">
            <v>COST OF</v>
          </cell>
          <cell r="U16" t="str">
            <v>INPUT COST</v>
          </cell>
          <cell r="V16" t="str">
            <v>TOTAL INPUT</v>
          </cell>
          <cell r="W16" t="str">
            <v>TOTAL</v>
          </cell>
          <cell r="X16" t="str">
            <v>INPUT</v>
          </cell>
          <cell r="Y16" t="str">
            <v>INPUT</v>
          </cell>
          <cell r="Z16" t="str">
            <v>TOTAL</v>
          </cell>
          <cell r="AA16" t="str">
            <v>INPUT</v>
          </cell>
          <cell r="AB16" t="str">
            <v>INPUT</v>
          </cell>
          <cell r="AF16" t="str">
            <v>COST Rs./Kg.</v>
          </cell>
          <cell r="AG16" t="str">
            <v>CONING</v>
          </cell>
          <cell r="AH16" t="str">
            <v>ACTUAL</v>
          </cell>
          <cell r="AI16" t="str">
            <v>CONING</v>
          </cell>
          <cell r="AJ16" t="str">
            <v>CONING</v>
          </cell>
          <cell r="AK16" t="str">
            <v>CAKES</v>
          </cell>
          <cell r="AL16" t="str">
            <v>OPG</v>
          </cell>
          <cell r="AM16" t="str">
            <v>ClG</v>
          </cell>
        </row>
        <row r="17">
          <cell r="F17" t="str">
            <v>2003-04</v>
          </cell>
          <cell r="G17" t="str">
            <v>CONING</v>
          </cell>
          <cell r="H17" t="str">
            <v>CONING</v>
          </cell>
          <cell r="I17" t="str">
            <v>COSUMP</v>
          </cell>
          <cell r="J17" t="str">
            <v>COSUMP</v>
          </cell>
          <cell r="K17" t="str">
            <v>COSUMP</v>
          </cell>
          <cell r="L17" t="str">
            <v>COSUMP</v>
          </cell>
          <cell r="M17" t="str">
            <v>COST OF</v>
          </cell>
          <cell r="N17" t="str">
            <v xml:space="preserve">INPUT </v>
          </cell>
          <cell r="P17" t="str">
            <v>EXPENSES</v>
          </cell>
          <cell r="Q17" t="str">
            <v>WASTE</v>
          </cell>
          <cell r="R17" t="str">
            <v>WASTE</v>
          </cell>
          <cell r="S17" t="str">
            <v>WASTE</v>
          </cell>
          <cell r="T17" t="str">
            <v>WINDING</v>
          </cell>
          <cell r="U17" t="str">
            <v>FOR CAKES</v>
          </cell>
          <cell r="V17" t="str">
            <v>CNS + CKS</v>
          </cell>
          <cell r="W17" t="str">
            <v>INPUT</v>
          </cell>
          <cell r="X17" t="str">
            <v>CAKES</v>
          </cell>
          <cell r="Y17" t="str">
            <v>CONES</v>
          </cell>
          <cell r="Z17" t="str">
            <v>INPUT</v>
          </cell>
          <cell r="AA17" t="str">
            <v>CAKES</v>
          </cell>
          <cell r="AB17" t="str">
            <v>CONES</v>
          </cell>
          <cell r="AC17" t="str">
            <v>CAKES</v>
          </cell>
          <cell r="AD17" t="str">
            <v>CONES</v>
          </cell>
          <cell r="AE17" t="str">
            <v>TOTAL</v>
          </cell>
          <cell r="AG17" t="str">
            <v>WASTE</v>
          </cell>
          <cell r="AH17" t="str">
            <v>COSUMP</v>
          </cell>
          <cell r="AI17" t="str">
            <v>WASTE</v>
          </cell>
          <cell r="AJ17" t="str">
            <v>WASTE</v>
          </cell>
          <cell r="AK17" t="str">
            <v>PACKED</v>
          </cell>
          <cell r="AL17" t="str">
            <v>CAKES</v>
          </cell>
          <cell r="AM17" t="str">
            <v>CAKES</v>
          </cell>
        </row>
        <row r="18">
          <cell r="F18" t="str">
            <v>DENIERS :</v>
          </cell>
          <cell r="G18" t="str">
            <v>PROD</v>
          </cell>
          <cell r="H18" t="str">
            <v>MAT. RATE</v>
          </cell>
          <cell r="M18" t="str">
            <v>CONES</v>
          </cell>
          <cell r="N18" t="str">
            <v>+</v>
          </cell>
          <cell r="Q18" t="str">
            <v>FOR</v>
          </cell>
          <cell r="R18" t="str">
            <v>FOR</v>
          </cell>
          <cell r="S18" t="str">
            <v>FOR</v>
          </cell>
          <cell r="T18" t="str">
            <v>FOR CONES</v>
          </cell>
          <cell r="U18" t="str">
            <v>ONLY</v>
          </cell>
          <cell r="V18" t="str">
            <v>FROM-PRF.A</v>
          </cell>
          <cell r="W18" t="str">
            <v>CNS+CKS</v>
          </cell>
          <cell r="Z18" t="str">
            <v>CNS+CKS</v>
          </cell>
          <cell r="AE18" t="str">
            <v>CNS+CKS</v>
          </cell>
          <cell r="AG18" t="str">
            <v>FOR</v>
          </cell>
          <cell r="AI18" t="str">
            <v>FOR</v>
          </cell>
          <cell r="AJ18" t="str">
            <v>FOR</v>
          </cell>
          <cell r="AK18" t="str">
            <v>KGS.</v>
          </cell>
          <cell r="AL18" t="str">
            <v>FINISH</v>
          </cell>
          <cell r="AM18" t="str">
            <v>FINISH</v>
          </cell>
        </row>
        <row r="19">
          <cell r="M19" t="str">
            <v>ONLY</v>
          </cell>
          <cell r="N19" t="str">
            <v>CON. MAT.</v>
          </cell>
          <cell r="Q19" t="str">
            <v>CONES</v>
          </cell>
          <cell r="R19" t="str">
            <v>CONES</v>
          </cell>
          <cell r="S19" t="str">
            <v>CONES</v>
          </cell>
          <cell r="T19" t="str">
            <v>BEFIRE W.I.P</v>
          </cell>
          <cell r="V19" t="str">
            <v>AMOUNT</v>
          </cell>
          <cell r="AG19" t="str">
            <v>CONES</v>
          </cell>
          <cell r="AI19" t="str">
            <v>CONES</v>
          </cell>
          <cell r="AJ19" t="str">
            <v>CONES</v>
          </cell>
          <cell r="AL19" t="str">
            <v>KGS.</v>
          </cell>
          <cell r="AM19" t="str">
            <v>KGS.</v>
          </cell>
        </row>
        <row r="20">
          <cell r="G20" t="str">
            <v>(20-21+22-23)</v>
          </cell>
          <cell r="H20" t="str">
            <v>RS/KG</v>
          </cell>
          <cell r="I20" t="str">
            <v>RS.</v>
          </cell>
          <cell r="J20" t="str">
            <v>RS.</v>
          </cell>
          <cell r="K20" t="str">
            <v>RS.</v>
          </cell>
          <cell r="L20" t="str">
            <v>RS.</v>
          </cell>
          <cell r="Q20" t="str">
            <v>KGS</v>
          </cell>
          <cell r="R20" t="str">
            <v>RS.</v>
          </cell>
          <cell r="S20" t="str">
            <v>RS.</v>
          </cell>
          <cell r="W20" t="str">
            <v>KGS</v>
          </cell>
          <cell r="X20" t="str">
            <v>KGS</v>
          </cell>
          <cell r="Y20" t="str">
            <v>KGS</v>
          </cell>
          <cell r="Z20" t="str">
            <v>AMT.</v>
          </cell>
          <cell r="AA20" t="str">
            <v>AMT.</v>
          </cell>
          <cell r="AB20" t="str">
            <v>AMT.</v>
          </cell>
          <cell r="AC20" t="str">
            <v>AMT.</v>
          </cell>
          <cell r="AD20" t="str">
            <v>AMT.</v>
          </cell>
          <cell r="AE20" t="str">
            <v>AMT.</v>
          </cell>
          <cell r="AG20" t="str">
            <v>RS.</v>
          </cell>
          <cell r="AH20" t="str">
            <v>RS.</v>
          </cell>
          <cell r="AI20" t="str">
            <v>KGS</v>
          </cell>
          <cell r="AJ20" t="str">
            <v>RS.</v>
          </cell>
        </row>
        <row r="21">
          <cell r="F21" t="str">
            <v>Rounding Off</v>
          </cell>
          <cell r="G21">
            <v>-14229855</v>
          </cell>
          <cell r="H21">
            <v>0</v>
          </cell>
          <cell r="I21">
            <v>0</v>
          </cell>
          <cell r="J21">
            <v>0</v>
          </cell>
          <cell r="K21">
            <v>-22421</v>
          </cell>
          <cell r="L21">
            <v>-22421</v>
          </cell>
          <cell r="M21">
            <v>-1885147</v>
          </cell>
          <cell r="N21">
            <v>-1907568</v>
          </cell>
          <cell r="O21">
            <v>-5994.1600000000017</v>
          </cell>
          <cell r="P21">
            <v>-310968</v>
          </cell>
          <cell r="Q21">
            <v>0</v>
          </cell>
          <cell r="R21">
            <v>0</v>
          </cell>
          <cell r="S21">
            <v>12358</v>
          </cell>
          <cell r="T21">
            <v>-321031</v>
          </cell>
          <cell r="U21">
            <v>-267692</v>
          </cell>
          <cell r="V21">
            <v>-2152839</v>
          </cell>
          <cell r="W21">
            <v>-16558371</v>
          </cell>
          <cell r="X21">
            <v>-2004543</v>
          </cell>
          <cell r="Y21">
            <v>-14553828</v>
          </cell>
          <cell r="Z21">
            <v>-2152839</v>
          </cell>
          <cell r="AA21">
            <v>-267692</v>
          </cell>
          <cell r="AB21">
            <v>-1885147</v>
          </cell>
          <cell r="AC21">
            <v>-267692</v>
          </cell>
          <cell r="AD21">
            <v>-1885147</v>
          </cell>
          <cell r="AE21">
            <v>-2152839</v>
          </cell>
          <cell r="AF21">
            <v>0</v>
          </cell>
          <cell r="AG21">
            <v>0</v>
          </cell>
          <cell r="AH21">
            <v>0</v>
          </cell>
          <cell r="AI21">
            <v>323973</v>
          </cell>
          <cell r="AJ21">
            <v>12358</v>
          </cell>
          <cell r="AK21">
            <v>-2004394</v>
          </cell>
          <cell r="AL21">
            <v>-4259</v>
          </cell>
          <cell r="AM21">
            <v>4408</v>
          </cell>
        </row>
        <row r="22">
          <cell r="F22" t="str">
            <v>Total</v>
          </cell>
          <cell r="G22">
            <v>14229855</v>
          </cell>
          <cell r="H22">
            <v>0</v>
          </cell>
          <cell r="I22">
            <v>0</v>
          </cell>
          <cell r="J22">
            <v>0</v>
          </cell>
          <cell r="K22">
            <v>22421</v>
          </cell>
          <cell r="L22">
            <v>22421</v>
          </cell>
          <cell r="M22">
            <v>1885147</v>
          </cell>
          <cell r="N22">
            <v>1907568</v>
          </cell>
          <cell r="O22">
            <v>5994.1600000000017</v>
          </cell>
          <cell r="P22">
            <v>310968</v>
          </cell>
          <cell r="Q22">
            <v>-323973</v>
          </cell>
          <cell r="R22">
            <v>-12358</v>
          </cell>
          <cell r="S22">
            <v>-12358</v>
          </cell>
          <cell r="T22">
            <v>321031</v>
          </cell>
          <cell r="U22">
            <v>267692</v>
          </cell>
          <cell r="V22">
            <v>2152839</v>
          </cell>
          <cell r="W22">
            <v>16558371</v>
          </cell>
          <cell r="X22">
            <v>2004543</v>
          </cell>
          <cell r="Y22">
            <v>14553828</v>
          </cell>
          <cell r="Z22">
            <v>2152839</v>
          </cell>
          <cell r="AA22">
            <v>267692</v>
          </cell>
          <cell r="AB22">
            <v>1885147</v>
          </cell>
          <cell r="AC22">
            <v>267692</v>
          </cell>
          <cell r="AD22">
            <v>1885147</v>
          </cell>
          <cell r="AE22">
            <v>2152839</v>
          </cell>
          <cell r="AF22">
            <v>0</v>
          </cell>
          <cell r="AG22">
            <v>0</v>
          </cell>
          <cell r="AH22">
            <v>0</v>
          </cell>
          <cell r="AI22">
            <v>-323973</v>
          </cell>
          <cell r="AJ22">
            <v>-12358</v>
          </cell>
          <cell r="AK22">
            <v>2004394</v>
          </cell>
          <cell r="AL22">
            <v>4259</v>
          </cell>
          <cell r="AM22">
            <v>-4408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14229855</v>
          </cell>
          <cell r="H24">
            <v>0</v>
          </cell>
          <cell r="I24">
            <v>0</v>
          </cell>
          <cell r="J24">
            <v>0</v>
          </cell>
          <cell r="K24">
            <v>22421</v>
          </cell>
          <cell r="L24">
            <v>22421</v>
          </cell>
          <cell r="M24">
            <v>1885147</v>
          </cell>
          <cell r="N24">
            <v>1907568</v>
          </cell>
          <cell r="O24">
            <v>5994.1600000000017</v>
          </cell>
          <cell r="P24">
            <v>310968</v>
          </cell>
          <cell r="Q24">
            <v>-323973</v>
          </cell>
          <cell r="R24">
            <v>-12358</v>
          </cell>
          <cell r="S24">
            <v>-12358</v>
          </cell>
          <cell r="T24">
            <v>321031</v>
          </cell>
          <cell r="U24">
            <v>267692</v>
          </cell>
          <cell r="V24">
            <v>2152839</v>
          </cell>
          <cell r="W24">
            <v>16558371</v>
          </cell>
          <cell r="X24">
            <v>2004543</v>
          </cell>
          <cell r="Y24">
            <v>14553828</v>
          </cell>
          <cell r="Z24">
            <v>2152839</v>
          </cell>
          <cell r="AA24">
            <v>267692</v>
          </cell>
          <cell r="AB24">
            <v>1885147</v>
          </cell>
          <cell r="AC24">
            <v>267692</v>
          </cell>
          <cell r="AD24">
            <v>1885147</v>
          </cell>
          <cell r="AE24">
            <v>2152839</v>
          </cell>
          <cell r="AF24">
            <v>0</v>
          </cell>
          <cell r="AG24">
            <v>0</v>
          </cell>
          <cell r="AH24">
            <v>0</v>
          </cell>
          <cell r="AI24">
            <v>-323973</v>
          </cell>
          <cell r="AJ24">
            <v>-12358</v>
          </cell>
          <cell r="AK24">
            <v>2004394</v>
          </cell>
          <cell r="AL24">
            <v>4259</v>
          </cell>
          <cell r="AM24">
            <v>-4408</v>
          </cell>
        </row>
        <row r="25">
          <cell r="F25" t="str">
            <v>G.TOTAL(L)</v>
          </cell>
          <cell r="G25">
            <v>11559459</v>
          </cell>
          <cell r="H25">
            <v>0</v>
          </cell>
          <cell r="I25">
            <v>0</v>
          </cell>
          <cell r="J25">
            <v>0</v>
          </cell>
          <cell r="K25">
            <v>18248</v>
          </cell>
          <cell r="L25">
            <v>18248</v>
          </cell>
          <cell r="M25">
            <v>1551176</v>
          </cell>
          <cell r="N25">
            <v>1569424</v>
          </cell>
          <cell r="O25">
            <v>3852.820000000002</v>
          </cell>
          <cell r="P25">
            <v>273920</v>
          </cell>
          <cell r="Q25">
            <v>-266853</v>
          </cell>
          <cell r="R25">
            <v>-10178</v>
          </cell>
          <cell r="S25">
            <v>-10178</v>
          </cell>
          <cell r="T25">
            <v>281990</v>
          </cell>
          <cell r="U25">
            <v>267692</v>
          </cell>
          <cell r="V25">
            <v>1818868</v>
          </cell>
          <cell r="W25">
            <v>13830855</v>
          </cell>
          <cell r="X25">
            <v>2004543</v>
          </cell>
          <cell r="Y25">
            <v>11826312</v>
          </cell>
          <cell r="Z25">
            <v>1818868</v>
          </cell>
          <cell r="AA25">
            <v>267692</v>
          </cell>
          <cell r="AB25">
            <v>1551176</v>
          </cell>
          <cell r="AC25">
            <v>267692</v>
          </cell>
          <cell r="AD25">
            <v>1551176</v>
          </cell>
          <cell r="AE25">
            <v>1818868</v>
          </cell>
          <cell r="AF25">
            <v>0</v>
          </cell>
          <cell r="AG25">
            <v>0</v>
          </cell>
          <cell r="AH25">
            <v>0</v>
          </cell>
          <cell r="AI25">
            <v>-266853</v>
          </cell>
          <cell r="AJ25">
            <v>-10178</v>
          </cell>
          <cell r="AK25">
            <v>2004394</v>
          </cell>
          <cell r="AL25">
            <v>4259</v>
          </cell>
          <cell r="AM25">
            <v>-4408</v>
          </cell>
        </row>
        <row r="26">
          <cell r="F26" t="str">
            <v>G.TOTAL(E</v>
          </cell>
          <cell r="G26">
            <v>2670396</v>
          </cell>
          <cell r="H26">
            <v>0</v>
          </cell>
          <cell r="I26">
            <v>0</v>
          </cell>
          <cell r="J26">
            <v>0</v>
          </cell>
          <cell r="K26">
            <v>4173</v>
          </cell>
          <cell r="L26">
            <v>4173</v>
          </cell>
          <cell r="M26">
            <v>333971</v>
          </cell>
          <cell r="N26">
            <v>338144</v>
          </cell>
          <cell r="O26">
            <v>2141.3399999999997</v>
          </cell>
          <cell r="P26">
            <v>37048</v>
          </cell>
          <cell r="Q26">
            <v>-57120</v>
          </cell>
          <cell r="R26">
            <v>-2180</v>
          </cell>
          <cell r="S26">
            <v>-2180</v>
          </cell>
          <cell r="T26">
            <v>39041</v>
          </cell>
          <cell r="U26">
            <v>0</v>
          </cell>
          <cell r="V26">
            <v>333971</v>
          </cell>
          <cell r="W26">
            <v>2727516</v>
          </cell>
          <cell r="X26">
            <v>0</v>
          </cell>
          <cell r="Y26">
            <v>2727516</v>
          </cell>
          <cell r="Z26">
            <v>333971</v>
          </cell>
          <cell r="AA26">
            <v>0</v>
          </cell>
          <cell r="AB26">
            <v>333971</v>
          </cell>
          <cell r="AC26">
            <v>0</v>
          </cell>
          <cell r="AD26">
            <v>333971</v>
          </cell>
          <cell r="AE26">
            <v>333971</v>
          </cell>
          <cell r="AF26">
            <v>0</v>
          </cell>
          <cell r="AG26">
            <v>0</v>
          </cell>
          <cell r="AH26">
            <v>0</v>
          </cell>
          <cell r="AI26">
            <v>-57120</v>
          </cell>
          <cell r="AJ26">
            <v>-2180</v>
          </cell>
          <cell r="AK26">
            <v>0</v>
          </cell>
          <cell r="AL26">
            <v>0</v>
          </cell>
          <cell r="AM26">
            <v>0</v>
          </cell>
        </row>
        <row r="27">
          <cell r="H27" t="str">
            <v>These we are not taking but PC jAIN was taking</v>
          </cell>
        </row>
        <row r="28">
          <cell r="F28" t="str">
            <v>40B</v>
          </cell>
          <cell r="G28">
            <v>57238</v>
          </cell>
          <cell r="K28">
            <v>148</v>
          </cell>
          <cell r="L28">
            <v>148</v>
          </cell>
          <cell r="M28">
            <v>11597</v>
          </cell>
          <cell r="N28">
            <v>11745</v>
          </cell>
          <cell r="O28">
            <v>205.2</v>
          </cell>
          <cell r="P28">
            <v>5043</v>
          </cell>
          <cell r="Q28">
            <v>-1392</v>
          </cell>
          <cell r="R28">
            <v>-53</v>
          </cell>
          <cell r="S28">
            <v>-53</v>
          </cell>
          <cell r="T28">
            <v>5138</v>
          </cell>
          <cell r="U28">
            <v>2334</v>
          </cell>
          <cell r="V28">
            <v>13931</v>
          </cell>
          <cell r="W28">
            <v>70430</v>
          </cell>
          <cell r="X28">
            <v>11800</v>
          </cell>
          <cell r="Y28">
            <v>58630</v>
          </cell>
          <cell r="Z28">
            <v>13931</v>
          </cell>
          <cell r="AA28">
            <v>2334</v>
          </cell>
          <cell r="AB28">
            <v>11597</v>
          </cell>
          <cell r="AC28">
            <v>2334</v>
          </cell>
          <cell r="AD28">
            <v>11597</v>
          </cell>
          <cell r="AE28">
            <v>13931</v>
          </cell>
          <cell r="AI28">
            <v>-1392</v>
          </cell>
          <cell r="AJ28">
            <v>-53</v>
          </cell>
          <cell r="AK28">
            <v>11758</v>
          </cell>
          <cell r="AL28">
            <v>0</v>
          </cell>
          <cell r="AM28">
            <v>-42</v>
          </cell>
        </row>
        <row r="29">
          <cell r="F29" t="str">
            <v>40BE</v>
          </cell>
          <cell r="G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</row>
        <row r="30">
          <cell r="F30" t="str">
            <v>75B</v>
          </cell>
          <cell r="G30">
            <v>361578</v>
          </cell>
          <cell r="K30">
            <v>689</v>
          </cell>
          <cell r="L30">
            <v>689</v>
          </cell>
          <cell r="M30">
            <v>57092</v>
          </cell>
          <cell r="N30">
            <v>57781</v>
          </cell>
          <cell r="O30">
            <v>159.80000000000001</v>
          </cell>
          <cell r="P30">
            <v>16995</v>
          </cell>
          <cell r="Q30">
            <v>-7937</v>
          </cell>
          <cell r="R30">
            <v>-303</v>
          </cell>
          <cell r="S30">
            <v>-303</v>
          </cell>
          <cell r="T30">
            <v>17381</v>
          </cell>
          <cell r="U30">
            <v>5958</v>
          </cell>
          <cell r="V30">
            <v>63050</v>
          </cell>
          <cell r="W30">
            <v>408079</v>
          </cell>
          <cell r="X30">
            <v>38564</v>
          </cell>
          <cell r="Y30">
            <v>369515</v>
          </cell>
          <cell r="Z30">
            <v>63050</v>
          </cell>
          <cell r="AA30">
            <v>5958</v>
          </cell>
          <cell r="AB30">
            <v>57092</v>
          </cell>
          <cell r="AC30">
            <v>5958</v>
          </cell>
          <cell r="AD30">
            <v>57092</v>
          </cell>
          <cell r="AE30">
            <v>63050</v>
          </cell>
          <cell r="AI30">
            <v>-7937</v>
          </cell>
          <cell r="AJ30">
            <v>-303</v>
          </cell>
          <cell r="AK30">
            <v>38542</v>
          </cell>
          <cell r="AL30">
            <v>168</v>
          </cell>
          <cell r="AM30">
            <v>-190</v>
          </cell>
        </row>
        <row r="31">
          <cell r="F31" t="str">
            <v>75BE</v>
          </cell>
          <cell r="G31">
            <v>17750</v>
          </cell>
          <cell r="K31">
            <v>33</v>
          </cell>
          <cell r="L31">
            <v>33</v>
          </cell>
          <cell r="M31">
            <v>2804</v>
          </cell>
          <cell r="N31">
            <v>2837</v>
          </cell>
          <cell r="O31">
            <v>159.83000000000001</v>
          </cell>
          <cell r="P31">
            <v>834</v>
          </cell>
          <cell r="Q31">
            <v>-390</v>
          </cell>
          <cell r="R31">
            <v>-15</v>
          </cell>
          <cell r="S31">
            <v>-15</v>
          </cell>
          <cell r="T31">
            <v>852</v>
          </cell>
          <cell r="U31">
            <v>0</v>
          </cell>
          <cell r="V31">
            <v>2804</v>
          </cell>
          <cell r="W31">
            <v>18140</v>
          </cell>
          <cell r="X31">
            <v>0</v>
          </cell>
          <cell r="Y31">
            <v>18140</v>
          </cell>
          <cell r="Z31">
            <v>2804</v>
          </cell>
          <cell r="AA31">
            <v>0</v>
          </cell>
          <cell r="AB31">
            <v>2804</v>
          </cell>
          <cell r="AC31">
            <v>0</v>
          </cell>
          <cell r="AD31">
            <v>2804</v>
          </cell>
          <cell r="AE31">
            <v>2804</v>
          </cell>
          <cell r="AI31">
            <v>-390</v>
          </cell>
          <cell r="AJ31">
            <v>-15</v>
          </cell>
          <cell r="AK31">
            <v>0</v>
          </cell>
          <cell r="AL31">
            <v>0</v>
          </cell>
          <cell r="AM31">
            <v>0</v>
          </cell>
        </row>
        <row r="32">
          <cell r="F32" t="str">
            <v>75C</v>
          </cell>
          <cell r="G32">
            <v>8942</v>
          </cell>
          <cell r="K32">
            <v>18</v>
          </cell>
          <cell r="L32">
            <v>18</v>
          </cell>
          <cell r="M32">
            <v>1471</v>
          </cell>
          <cell r="N32">
            <v>1489</v>
          </cell>
          <cell r="O32">
            <v>166.52</v>
          </cell>
          <cell r="P32">
            <v>421</v>
          </cell>
          <cell r="Q32">
            <v>-188</v>
          </cell>
          <cell r="R32">
            <v>-7</v>
          </cell>
          <cell r="S32">
            <v>-7</v>
          </cell>
          <cell r="T32">
            <v>432</v>
          </cell>
          <cell r="U32">
            <v>218</v>
          </cell>
          <cell r="V32">
            <v>1689</v>
          </cell>
          <cell r="W32">
            <v>10480</v>
          </cell>
          <cell r="X32">
            <v>1350</v>
          </cell>
          <cell r="Y32">
            <v>9130</v>
          </cell>
          <cell r="Z32">
            <v>1689</v>
          </cell>
          <cell r="AA32">
            <v>218</v>
          </cell>
          <cell r="AB32">
            <v>1471</v>
          </cell>
          <cell r="AC32">
            <v>218</v>
          </cell>
          <cell r="AD32">
            <v>1471</v>
          </cell>
          <cell r="AE32">
            <v>1689</v>
          </cell>
          <cell r="AI32">
            <v>-188</v>
          </cell>
          <cell r="AJ32">
            <v>-7</v>
          </cell>
          <cell r="AK32">
            <v>1448</v>
          </cell>
          <cell r="AL32">
            <v>98</v>
          </cell>
          <cell r="AM32">
            <v>0</v>
          </cell>
        </row>
        <row r="33">
          <cell r="F33" t="str">
            <v>100B</v>
          </cell>
          <cell r="G33">
            <v>2331265</v>
          </cell>
          <cell r="K33">
            <v>3647</v>
          </cell>
          <cell r="L33">
            <v>3647</v>
          </cell>
          <cell r="M33">
            <v>338643</v>
          </cell>
          <cell r="N33">
            <v>342290</v>
          </cell>
          <cell r="O33">
            <v>146.83000000000001</v>
          </cell>
          <cell r="P33">
            <v>82191</v>
          </cell>
          <cell r="Q33">
            <v>-48850</v>
          </cell>
          <cell r="R33">
            <v>-1863</v>
          </cell>
          <cell r="S33">
            <v>-1863</v>
          </cell>
          <cell r="T33">
            <v>83975</v>
          </cell>
          <cell r="U33">
            <v>19221</v>
          </cell>
          <cell r="V33">
            <v>357864</v>
          </cell>
          <cell r="W33">
            <v>2515210</v>
          </cell>
          <cell r="X33">
            <v>135095</v>
          </cell>
          <cell r="Y33">
            <v>2380115</v>
          </cell>
          <cell r="Z33">
            <v>357864</v>
          </cell>
          <cell r="AA33">
            <v>19221</v>
          </cell>
          <cell r="AB33">
            <v>338643</v>
          </cell>
          <cell r="AC33">
            <v>19221</v>
          </cell>
          <cell r="AD33">
            <v>338643</v>
          </cell>
          <cell r="AE33">
            <v>357864</v>
          </cell>
          <cell r="AI33">
            <v>-48850</v>
          </cell>
          <cell r="AJ33">
            <v>-1863</v>
          </cell>
          <cell r="AK33">
            <v>135361</v>
          </cell>
          <cell r="AL33">
            <v>630</v>
          </cell>
          <cell r="AM33">
            <v>-364</v>
          </cell>
        </row>
        <row r="34">
          <cell r="F34" t="str">
            <v>100BE</v>
          </cell>
          <cell r="G34">
            <v>700</v>
          </cell>
          <cell r="K34">
            <v>1</v>
          </cell>
          <cell r="L34">
            <v>1</v>
          </cell>
          <cell r="M34">
            <v>102</v>
          </cell>
          <cell r="N34">
            <v>103</v>
          </cell>
          <cell r="O34">
            <v>147.13999999999999</v>
          </cell>
          <cell r="P34">
            <v>25</v>
          </cell>
          <cell r="Q34">
            <v>-15</v>
          </cell>
          <cell r="R34">
            <v>-1</v>
          </cell>
          <cell r="S34">
            <v>-1</v>
          </cell>
          <cell r="T34">
            <v>25</v>
          </cell>
          <cell r="U34">
            <v>0</v>
          </cell>
          <cell r="V34">
            <v>102</v>
          </cell>
          <cell r="W34">
            <v>715</v>
          </cell>
          <cell r="X34">
            <v>0</v>
          </cell>
          <cell r="Y34">
            <v>715</v>
          </cell>
          <cell r="Z34">
            <v>102</v>
          </cell>
          <cell r="AA34">
            <v>0</v>
          </cell>
          <cell r="AB34">
            <v>102</v>
          </cell>
          <cell r="AC34">
            <v>0</v>
          </cell>
          <cell r="AD34">
            <v>102</v>
          </cell>
          <cell r="AE34">
            <v>102</v>
          </cell>
          <cell r="AI34">
            <v>-15</v>
          </cell>
          <cell r="AJ34">
            <v>-1</v>
          </cell>
          <cell r="AK34">
            <v>0</v>
          </cell>
          <cell r="AL34">
            <v>0</v>
          </cell>
          <cell r="AM34">
            <v>0</v>
          </cell>
        </row>
        <row r="35">
          <cell r="F35" t="str">
            <v>100C</v>
          </cell>
          <cell r="G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F36" t="str">
            <v>120B</v>
          </cell>
          <cell r="G36">
            <v>1159862</v>
          </cell>
          <cell r="K36">
            <v>1808</v>
          </cell>
          <cell r="L36">
            <v>1808</v>
          </cell>
          <cell r="M36">
            <v>162616</v>
          </cell>
          <cell r="N36">
            <v>164424</v>
          </cell>
          <cell r="O36">
            <v>141.76</v>
          </cell>
          <cell r="P36">
            <v>34072</v>
          </cell>
          <cell r="Q36">
            <v>-34791</v>
          </cell>
          <cell r="R36">
            <v>-1326</v>
          </cell>
          <cell r="S36">
            <v>-1326</v>
          </cell>
          <cell r="T36">
            <v>34554</v>
          </cell>
          <cell r="U36">
            <v>82719</v>
          </cell>
          <cell r="V36">
            <v>245335</v>
          </cell>
          <cell r="W36">
            <v>1802349</v>
          </cell>
          <cell r="X36">
            <v>607696</v>
          </cell>
          <cell r="Y36">
            <v>1194653</v>
          </cell>
          <cell r="Z36">
            <v>245335</v>
          </cell>
          <cell r="AA36">
            <v>82719</v>
          </cell>
          <cell r="AB36">
            <v>162616</v>
          </cell>
          <cell r="AC36">
            <v>82719</v>
          </cell>
          <cell r="AD36">
            <v>162616</v>
          </cell>
          <cell r="AE36">
            <v>245335</v>
          </cell>
          <cell r="AI36">
            <v>-34791</v>
          </cell>
          <cell r="AJ36">
            <v>-1326</v>
          </cell>
          <cell r="AK36">
            <v>607245</v>
          </cell>
          <cell r="AL36">
            <v>622</v>
          </cell>
          <cell r="AM36">
            <v>-1073</v>
          </cell>
        </row>
        <row r="37">
          <cell r="F37" t="str">
            <v>120BE</v>
          </cell>
          <cell r="G37">
            <v>89953</v>
          </cell>
          <cell r="K37">
            <v>141</v>
          </cell>
          <cell r="L37">
            <v>141</v>
          </cell>
          <cell r="M37">
            <v>12625</v>
          </cell>
          <cell r="N37">
            <v>12766</v>
          </cell>
          <cell r="O37">
            <v>141.91999999999999</v>
          </cell>
          <cell r="P37">
            <v>2642</v>
          </cell>
          <cell r="Q37">
            <v>-2702</v>
          </cell>
          <cell r="R37">
            <v>-103</v>
          </cell>
          <cell r="S37">
            <v>-103</v>
          </cell>
          <cell r="T37">
            <v>2680</v>
          </cell>
          <cell r="U37">
            <v>0</v>
          </cell>
          <cell r="V37">
            <v>12625</v>
          </cell>
          <cell r="W37">
            <v>92655</v>
          </cell>
          <cell r="X37">
            <v>0</v>
          </cell>
          <cell r="Y37">
            <v>92655</v>
          </cell>
          <cell r="Z37">
            <v>12625</v>
          </cell>
          <cell r="AA37">
            <v>0</v>
          </cell>
          <cell r="AB37">
            <v>12625</v>
          </cell>
          <cell r="AC37">
            <v>0</v>
          </cell>
          <cell r="AD37">
            <v>12625</v>
          </cell>
          <cell r="AE37">
            <v>12625</v>
          </cell>
          <cell r="AI37">
            <v>-2702</v>
          </cell>
          <cell r="AJ37">
            <v>-103</v>
          </cell>
          <cell r="AK37">
            <v>0</v>
          </cell>
          <cell r="AL37">
            <v>0</v>
          </cell>
          <cell r="AM37">
            <v>0</v>
          </cell>
        </row>
        <row r="38">
          <cell r="F38" t="str">
            <v>120C</v>
          </cell>
          <cell r="G38">
            <v>749435</v>
          </cell>
          <cell r="K38">
            <v>1172</v>
          </cell>
          <cell r="L38">
            <v>1172</v>
          </cell>
          <cell r="M38">
            <v>109411</v>
          </cell>
          <cell r="N38">
            <v>110583</v>
          </cell>
          <cell r="O38">
            <v>147.56</v>
          </cell>
          <cell r="P38">
            <v>22017</v>
          </cell>
          <cell r="Q38">
            <v>-15820</v>
          </cell>
          <cell r="R38">
            <v>-603</v>
          </cell>
          <cell r="S38">
            <v>-603</v>
          </cell>
          <cell r="T38">
            <v>22586</v>
          </cell>
          <cell r="U38">
            <v>6389</v>
          </cell>
          <cell r="V38">
            <v>115800</v>
          </cell>
          <cell r="W38">
            <v>809943</v>
          </cell>
          <cell r="X38">
            <v>44688</v>
          </cell>
          <cell r="Y38">
            <v>765255</v>
          </cell>
          <cell r="Z38">
            <v>115800</v>
          </cell>
          <cell r="AA38">
            <v>6389</v>
          </cell>
          <cell r="AB38">
            <v>109411</v>
          </cell>
          <cell r="AC38">
            <v>6389</v>
          </cell>
          <cell r="AD38">
            <v>109411</v>
          </cell>
          <cell r="AE38">
            <v>115800</v>
          </cell>
          <cell r="AI38">
            <v>-15820</v>
          </cell>
          <cell r="AJ38">
            <v>-603</v>
          </cell>
          <cell r="AK38">
            <v>44531</v>
          </cell>
          <cell r="AL38">
            <v>489</v>
          </cell>
          <cell r="AM38">
            <v>-646</v>
          </cell>
        </row>
        <row r="39">
          <cell r="F39" t="str">
            <v>120CE</v>
          </cell>
          <cell r="G39">
            <v>2000</v>
          </cell>
          <cell r="K39">
            <v>3</v>
          </cell>
          <cell r="L39">
            <v>3</v>
          </cell>
          <cell r="M39">
            <v>291</v>
          </cell>
          <cell r="N39">
            <v>294</v>
          </cell>
          <cell r="O39">
            <v>147</v>
          </cell>
          <cell r="P39">
            <v>59</v>
          </cell>
          <cell r="Q39">
            <v>-42</v>
          </cell>
          <cell r="R39">
            <v>-2</v>
          </cell>
          <cell r="S39">
            <v>-2</v>
          </cell>
          <cell r="T39">
            <v>60</v>
          </cell>
          <cell r="U39">
            <v>0</v>
          </cell>
          <cell r="V39">
            <v>291</v>
          </cell>
          <cell r="W39">
            <v>2042</v>
          </cell>
          <cell r="X39">
            <v>0</v>
          </cell>
          <cell r="Y39">
            <v>2042</v>
          </cell>
          <cell r="Z39">
            <v>291</v>
          </cell>
          <cell r="AA39">
            <v>0</v>
          </cell>
          <cell r="AB39">
            <v>291</v>
          </cell>
          <cell r="AC39">
            <v>0</v>
          </cell>
          <cell r="AD39">
            <v>291</v>
          </cell>
          <cell r="AE39">
            <v>291</v>
          </cell>
          <cell r="AI39">
            <v>-42</v>
          </cell>
          <cell r="AJ39">
            <v>-2</v>
          </cell>
          <cell r="AK39">
            <v>0</v>
          </cell>
          <cell r="AL39">
            <v>0</v>
          </cell>
          <cell r="AM39">
            <v>0</v>
          </cell>
        </row>
        <row r="40">
          <cell r="F40" t="str">
            <v>120D</v>
          </cell>
          <cell r="G40">
            <v>54158</v>
          </cell>
          <cell r="K40">
            <v>86</v>
          </cell>
          <cell r="L40">
            <v>86</v>
          </cell>
          <cell r="M40">
            <v>7697</v>
          </cell>
          <cell r="N40">
            <v>7783</v>
          </cell>
          <cell r="O40">
            <v>143.71</v>
          </cell>
          <cell r="P40">
            <v>1592</v>
          </cell>
          <cell r="Q40">
            <v>-1099</v>
          </cell>
          <cell r="R40">
            <v>-42</v>
          </cell>
          <cell r="S40">
            <v>-42</v>
          </cell>
          <cell r="T40">
            <v>1636</v>
          </cell>
          <cell r="U40">
            <v>380</v>
          </cell>
          <cell r="V40">
            <v>8077</v>
          </cell>
          <cell r="W40">
            <v>57984</v>
          </cell>
          <cell r="X40">
            <v>2727</v>
          </cell>
          <cell r="Y40">
            <v>55257</v>
          </cell>
          <cell r="Z40">
            <v>8077</v>
          </cell>
          <cell r="AA40">
            <v>380</v>
          </cell>
          <cell r="AB40">
            <v>7697</v>
          </cell>
          <cell r="AC40">
            <v>380</v>
          </cell>
          <cell r="AD40">
            <v>7697</v>
          </cell>
          <cell r="AE40">
            <v>8077</v>
          </cell>
          <cell r="AI40">
            <v>-1099</v>
          </cell>
          <cell r="AJ40">
            <v>-42</v>
          </cell>
          <cell r="AK40">
            <v>2780</v>
          </cell>
          <cell r="AL40">
            <v>108</v>
          </cell>
          <cell r="AM40">
            <v>-55</v>
          </cell>
        </row>
        <row r="41">
          <cell r="F41" t="str">
            <v>120DE</v>
          </cell>
          <cell r="G41">
            <v>2648</v>
          </cell>
          <cell r="K41">
            <v>4</v>
          </cell>
          <cell r="L41">
            <v>4</v>
          </cell>
          <cell r="M41">
            <v>378</v>
          </cell>
          <cell r="N41">
            <v>382</v>
          </cell>
          <cell r="O41">
            <v>144.26</v>
          </cell>
          <cell r="P41">
            <v>77</v>
          </cell>
          <cell r="Q41">
            <v>-53</v>
          </cell>
          <cell r="R41">
            <v>-2</v>
          </cell>
          <cell r="S41">
            <v>-2</v>
          </cell>
          <cell r="T41">
            <v>79</v>
          </cell>
          <cell r="U41">
            <v>0</v>
          </cell>
          <cell r="V41">
            <v>378</v>
          </cell>
          <cell r="W41">
            <v>2701</v>
          </cell>
          <cell r="X41">
            <v>0</v>
          </cell>
          <cell r="Y41">
            <v>2701</v>
          </cell>
          <cell r="Z41">
            <v>378</v>
          </cell>
          <cell r="AA41">
            <v>0</v>
          </cell>
          <cell r="AB41">
            <v>378</v>
          </cell>
          <cell r="AC41">
            <v>0</v>
          </cell>
          <cell r="AD41">
            <v>378</v>
          </cell>
          <cell r="AE41">
            <v>378</v>
          </cell>
          <cell r="AI41">
            <v>-53</v>
          </cell>
          <cell r="AJ41">
            <v>-2</v>
          </cell>
          <cell r="AK41">
            <v>0</v>
          </cell>
          <cell r="AL41">
            <v>0</v>
          </cell>
          <cell r="AM41">
            <v>0</v>
          </cell>
        </row>
        <row r="42">
          <cell r="F42" t="str">
            <v>150B</v>
          </cell>
          <cell r="G42">
            <v>2827639</v>
          </cell>
          <cell r="K42">
            <v>4416</v>
          </cell>
          <cell r="L42">
            <v>4416</v>
          </cell>
          <cell r="M42">
            <v>376050</v>
          </cell>
          <cell r="N42">
            <v>380466</v>
          </cell>
          <cell r="O42">
            <v>134.55000000000001</v>
          </cell>
          <cell r="P42">
            <v>66451</v>
          </cell>
          <cell r="Q42">
            <v>-65339</v>
          </cell>
          <cell r="R42">
            <v>-2492</v>
          </cell>
          <cell r="S42">
            <v>-2492</v>
          </cell>
          <cell r="T42">
            <v>68375</v>
          </cell>
          <cell r="U42">
            <v>67944</v>
          </cell>
          <cell r="V42">
            <v>443994</v>
          </cell>
          <cell r="W42">
            <v>3415677</v>
          </cell>
          <cell r="X42">
            <v>522699</v>
          </cell>
          <cell r="Y42">
            <v>2892978</v>
          </cell>
          <cell r="Z42">
            <v>443994</v>
          </cell>
          <cell r="AA42">
            <v>67944</v>
          </cell>
          <cell r="AB42">
            <v>376050</v>
          </cell>
          <cell r="AC42">
            <v>67944</v>
          </cell>
          <cell r="AD42">
            <v>376050</v>
          </cell>
          <cell r="AE42">
            <v>443994</v>
          </cell>
          <cell r="AI42">
            <v>-65339</v>
          </cell>
          <cell r="AJ42">
            <v>-2492</v>
          </cell>
          <cell r="AK42">
            <v>522902</v>
          </cell>
          <cell r="AL42">
            <v>599</v>
          </cell>
          <cell r="AM42">
            <v>-396</v>
          </cell>
        </row>
        <row r="43">
          <cell r="F43" t="str">
            <v>150BE</v>
          </cell>
          <cell r="G43">
            <v>458361</v>
          </cell>
          <cell r="K43">
            <v>715</v>
          </cell>
          <cell r="L43">
            <v>715</v>
          </cell>
          <cell r="M43">
            <v>61000</v>
          </cell>
          <cell r="N43">
            <v>61715</v>
          </cell>
          <cell r="O43">
            <v>134.63999999999999</v>
          </cell>
          <cell r="P43">
            <v>10771</v>
          </cell>
          <cell r="Q43">
            <v>-10581</v>
          </cell>
          <cell r="R43">
            <v>-404</v>
          </cell>
          <cell r="S43">
            <v>-404</v>
          </cell>
          <cell r="T43">
            <v>11082</v>
          </cell>
          <cell r="U43">
            <v>0</v>
          </cell>
          <cell r="V43">
            <v>61000</v>
          </cell>
          <cell r="W43">
            <v>468942</v>
          </cell>
          <cell r="X43">
            <v>0</v>
          </cell>
          <cell r="Y43">
            <v>468942</v>
          </cell>
          <cell r="Z43">
            <v>61000</v>
          </cell>
          <cell r="AA43">
            <v>0</v>
          </cell>
          <cell r="AB43">
            <v>61000</v>
          </cell>
          <cell r="AC43">
            <v>0</v>
          </cell>
          <cell r="AD43">
            <v>61000</v>
          </cell>
          <cell r="AE43">
            <v>61000</v>
          </cell>
          <cell r="AI43">
            <v>-10581</v>
          </cell>
          <cell r="AJ43">
            <v>-404</v>
          </cell>
          <cell r="AK43">
            <v>0</v>
          </cell>
          <cell r="AL43">
            <v>0</v>
          </cell>
          <cell r="AM43">
            <v>0</v>
          </cell>
        </row>
        <row r="44">
          <cell r="F44" t="str">
            <v>150C</v>
          </cell>
          <cell r="G44">
            <v>244738</v>
          </cell>
          <cell r="K44">
            <v>383</v>
          </cell>
          <cell r="L44">
            <v>383</v>
          </cell>
          <cell r="M44">
            <v>34256</v>
          </cell>
          <cell r="N44">
            <v>34639</v>
          </cell>
          <cell r="O44">
            <v>141.54</v>
          </cell>
          <cell r="P44">
            <v>5752</v>
          </cell>
          <cell r="Q44">
            <v>-5350</v>
          </cell>
          <cell r="R44">
            <v>-204</v>
          </cell>
          <cell r="S44">
            <v>-204</v>
          </cell>
          <cell r="T44">
            <v>5931</v>
          </cell>
          <cell r="U44">
            <v>3600</v>
          </cell>
          <cell r="V44">
            <v>37856</v>
          </cell>
          <cell r="W44">
            <v>276371</v>
          </cell>
          <cell r="X44">
            <v>26283</v>
          </cell>
          <cell r="Y44">
            <v>250088</v>
          </cell>
          <cell r="Z44">
            <v>37856</v>
          </cell>
          <cell r="AA44">
            <v>3600</v>
          </cell>
          <cell r="AB44">
            <v>34256</v>
          </cell>
          <cell r="AC44">
            <v>3600</v>
          </cell>
          <cell r="AD44">
            <v>34256</v>
          </cell>
          <cell r="AE44">
            <v>37856</v>
          </cell>
          <cell r="AI44">
            <v>-5350</v>
          </cell>
          <cell r="AJ44">
            <v>-204</v>
          </cell>
          <cell r="AK44">
            <v>26230</v>
          </cell>
          <cell r="AL44">
            <v>0</v>
          </cell>
          <cell r="AM44">
            <v>-53</v>
          </cell>
        </row>
        <row r="45">
          <cell r="F45" t="str">
            <v>150CE</v>
          </cell>
          <cell r="G45">
            <v>122782</v>
          </cell>
          <cell r="K45">
            <v>192</v>
          </cell>
          <cell r="L45">
            <v>192</v>
          </cell>
          <cell r="M45">
            <v>17186</v>
          </cell>
          <cell r="N45">
            <v>17378</v>
          </cell>
          <cell r="O45">
            <v>141.54</v>
          </cell>
          <cell r="P45">
            <v>2886</v>
          </cell>
          <cell r="Q45">
            <v>-2684</v>
          </cell>
          <cell r="R45">
            <v>-102</v>
          </cell>
          <cell r="S45">
            <v>-102</v>
          </cell>
          <cell r="T45">
            <v>2976</v>
          </cell>
          <cell r="U45">
            <v>0</v>
          </cell>
          <cell r="V45">
            <v>17186</v>
          </cell>
          <cell r="W45">
            <v>125466</v>
          </cell>
          <cell r="X45">
            <v>0</v>
          </cell>
          <cell r="Y45">
            <v>125466</v>
          </cell>
          <cell r="Z45">
            <v>17186</v>
          </cell>
          <cell r="AA45">
            <v>0</v>
          </cell>
          <cell r="AB45">
            <v>17186</v>
          </cell>
          <cell r="AC45">
            <v>0</v>
          </cell>
          <cell r="AD45">
            <v>17186</v>
          </cell>
          <cell r="AE45">
            <v>17186</v>
          </cell>
          <cell r="AI45">
            <v>-2684</v>
          </cell>
          <cell r="AJ45">
            <v>-102</v>
          </cell>
          <cell r="AK45">
            <v>0</v>
          </cell>
          <cell r="AL45">
            <v>0</v>
          </cell>
          <cell r="AM45">
            <v>0</v>
          </cell>
        </row>
        <row r="46">
          <cell r="F46" t="str">
            <v>150D</v>
          </cell>
          <cell r="G46">
            <v>12521</v>
          </cell>
          <cell r="K46">
            <v>19</v>
          </cell>
          <cell r="L46">
            <v>19</v>
          </cell>
          <cell r="M46">
            <v>1706</v>
          </cell>
          <cell r="N46">
            <v>1725</v>
          </cell>
          <cell r="O46">
            <v>137.77000000000001</v>
          </cell>
          <cell r="P46">
            <v>294</v>
          </cell>
          <cell r="Q46">
            <v>-262</v>
          </cell>
          <cell r="R46">
            <v>-10</v>
          </cell>
          <cell r="S46">
            <v>-10</v>
          </cell>
          <cell r="T46">
            <v>303</v>
          </cell>
          <cell r="U46">
            <v>138</v>
          </cell>
          <cell r="V46">
            <v>1844</v>
          </cell>
          <cell r="W46">
            <v>13813</v>
          </cell>
          <cell r="X46">
            <v>1030</v>
          </cell>
          <cell r="Y46">
            <v>12783</v>
          </cell>
          <cell r="Z46">
            <v>1844</v>
          </cell>
          <cell r="AA46">
            <v>138</v>
          </cell>
          <cell r="AB46">
            <v>1706</v>
          </cell>
          <cell r="AC46">
            <v>138</v>
          </cell>
          <cell r="AD46">
            <v>1706</v>
          </cell>
          <cell r="AE46">
            <v>1844</v>
          </cell>
          <cell r="AI46">
            <v>-262</v>
          </cell>
          <cell r="AJ46">
            <v>-10</v>
          </cell>
          <cell r="AK46">
            <v>1030</v>
          </cell>
          <cell r="AL46">
            <v>0</v>
          </cell>
          <cell r="AM46">
            <v>0</v>
          </cell>
        </row>
        <row r="47">
          <cell r="F47" t="str">
            <v>180B</v>
          </cell>
          <cell r="G47">
            <v>152825</v>
          </cell>
          <cell r="K47">
            <v>239</v>
          </cell>
          <cell r="L47">
            <v>239</v>
          </cell>
          <cell r="M47">
            <v>19633</v>
          </cell>
          <cell r="N47">
            <v>19872</v>
          </cell>
          <cell r="O47">
            <v>130.03</v>
          </cell>
          <cell r="P47">
            <v>2994</v>
          </cell>
          <cell r="Q47">
            <v>-3171</v>
          </cell>
          <cell r="R47">
            <v>-121</v>
          </cell>
          <cell r="S47">
            <v>-121</v>
          </cell>
          <cell r="T47">
            <v>3112</v>
          </cell>
          <cell r="U47">
            <v>692</v>
          </cell>
          <cell r="V47">
            <v>20325</v>
          </cell>
          <cell r="W47">
            <v>161491</v>
          </cell>
          <cell r="X47">
            <v>5495</v>
          </cell>
          <cell r="Y47">
            <v>155996</v>
          </cell>
          <cell r="Z47">
            <v>20325</v>
          </cell>
          <cell r="AA47">
            <v>692</v>
          </cell>
          <cell r="AB47">
            <v>19633</v>
          </cell>
          <cell r="AC47">
            <v>692</v>
          </cell>
          <cell r="AD47">
            <v>19633</v>
          </cell>
          <cell r="AE47">
            <v>20325</v>
          </cell>
          <cell r="AI47">
            <v>-3171</v>
          </cell>
          <cell r="AJ47">
            <v>-121</v>
          </cell>
          <cell r="AK47">
            <v>5515</v>
          </cell>
          <cell r="AL47">
            <v>88</v>
          </cell>
          <cell r="AM47">
            <v>-68</v>
          </cell>
        </row>
        <row r="48">
          <cell r="F48" t="str">
            <v>180BE</v>
          </cell>
          <cell r="G48">
            <v>2943</v>
          </cell>
          <cell r="K48">
            <v>4</v>
          </cell>
          <cell r="L48">
            <v>4</v>
          </cell>
          <cell r="M48">
            <v>379</v>
          </cell>
          <cell r="N48">
            <v>383</v>
          </cell>
          <cell r="O48">
            <v>130.13999999999999</v>
          </cell>
          <cell r="P48">
            <v>58</v>
          </cell>
          <cell r="Q48">
            <v>-61</v>
          </cell>
          <cell r="R48">
            <v>-2</v>
          </cell>
          <cell r="S48">
            <v>-2</v>
          </cell>
          <cell r="T48">
            <v>60</v>
          </cell>
          <cell r="U48">
            <v>0</v>
          </cell>
          <cell r="V48">
            <v>379</v>
          </cell>
          <cell r="W48">
            <v>3004</v>
          </cell>
          <cell r="X48">
            <v>0</v>
          </cell>
          <cell r="Y48">
            <v>3004</v>
          </cell>
          <cell r="Z48">
            <v>379</v>
          </cell>
          <cell r="AA48">
            <v>0</v>
          </cell>
          <cell r="AB48">
            <v>379</v>
          </cell>
          <cell r="AC48">
            <v>0</v>
          </cell>
          <cell r="AD48">
            <v>379</v>
          </cell>
          <cell r="AE48">
            <v>379</v>
          </cell>
          <cell r="AI48">
            <v>-61</v>
          </cell>
          <cell r="AJ48">
            <v>-2</v>
          </cell>
          <cell r="AK48">
            <v>0</v>
          </cell>
          <cell r="AL48">
            <v>0</v>
          </cell>
          <cell r="AM48">
            <v>0</v>
          </cell>
        </row>
        <row r="49">
          <cell r="F49" t="str">
            <v>200B</v>
          </cell>
          <cell r="G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F50" t="str">
            <v>200BE</v>
          </cell>
          <cell r="G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F51" t="str">
            <v>225B</v>
          </cell>
          <cell r="G51">
            <v>508937</v>
          </cell>
          <cell r="K51">
            <v>794</v>
          </cell>
          <cell r="L51">
            <v>794</v>
          </cell>
          <cell r="M51">
            <v>63263</v>
          </cell>
          <cell r="N51">
            <v>64057</v>
          </cell>
          <cell r="O51">
            <v>125.86</v>
          </cell>
          <cell r="P51">
            <v>7973</v>
          </cell>
          <cell r="Q51">
            <v>-10533</v>
          </cell>
          <cell r="R51">
            <v>-402</v>
          </cell>
          <cell r="S51">
            <v>-402</v>
          </cell>
          <cell r="T51">
            <v>8365</v>
          </cell>
          <cell r="U51">
            <v>2074</v>
          </cell>
          <cell r="V51">
            <v>65337</v>
          </cell>
          <cell r="W51">
            <v>536498</v>
          </cell>
          <cell r="X51">
            <v>17028</v>
          </cell>
          <cell r="Y51">
            <v>519470</v>
          </cell>
          <cell r="Z51">
            <v>65337</v>
          </cell>
          <cell r="AA51">
            <v>2074</v>
          </cell>
          <cell r="AB51">
            <v>63263</v>
          </cell>
          <cell r="AC51">
            <v>2074</v>
          </cell>
          <cell r="AD51">
            <v>63263</v>
          </cell>
          <cell r="AE51">
            <v>65337</v>
          </cell>
          <cell r="AI51">
            <v>-10533</v>
          </cell>
          <cell r="AJ51">
            <v>-402</v>
          </cell>
          <cell r="AK51">
            <v>17068</v>
          </cell>
          <cell r="AL51">
            <v>131</v>
          </cell>
          <cell r="AM51">
            <v>-91</v>
          </cell>
        </row>
        <row r="52">
          <cell r="F52" t="str">
            <v>225BE</v>
          </cell>
          <cell r="G52">
            <v>16596</v>
          </cell>
          <cell r="K52">
            <v>26</v>
          </cell>
          <cell r="L52">
            <v>26</v>
          </cell>
          <cell r="M52">
            <v>2063</v>
          </cell>
          <cell r="N52">
            <v>2089</v>
          </cell>
          <cell r="O52">
            <v>125.87</v>
          </cell>
          <cell r="P52">
            <v>259</v>
          </cell>
          <cell r="Q52">
            <v>-343</v>
          </cell>
          <cell r="R52">
            <v>-13</v>
          </cell>
          <cell r="S52">
            <v>-13</v>
          </cell>
          <cell r="T52">
            <v>272</v>
          </cell>
          <cell r="U52">
            <v>0</v>
          </cell>
          <cell r="V52">
            <v>2063</v>
          </cell>
          <cell r="W52">
            <v>16939</v>
          </cell>
          <cell r="X52">
            <v>0</v>
          </cell>
          <cell r="Y52">
            <v>16939</v>
          </cell>
          <cell r="Z52">
            <v>2063</v>
          </cell>
          <cell r="AA52">
            <v>0</v>
          </cell>
          <cell r="AB52">
            <v>2063</v>
          </cell>
          <cell r="AC52">
            <v>0</v>
          </cell>
          <cell r="AD52">
            <v>2063</v>
          </cell>
          <cell r="AE52">
            <v>2063</v>
          </cell>
          <cell r="AI52">
            <v>-343</v>
          </cell>
          <cell r="AJ52">
            <v>-13</v>
          </cell>
          <cell r="AK52">
            <v>0</v>
          </cell>
          <cell r="AL52">
            <v>0</v>
          </cell>
          <cell r="AM52">
            <v>0</v>
          </cell>
        </row>
        <row r="53">
          <cell r="F53" t="str">
            <v>225C</v>
          </cell>
          <cell r="G53">
            <v>36067</v>
          </cell>
          <cell r="K53">
            <v>57</v>
          </cell>
          <cell r="L53">
            <v>57</v>
          </cell>
          <cell r="M53">
            <v>4745</v>
          </cell>
          <cell r="N53">
            <v>4802</v>
          </cell>
          <cell r="O53">
            <v>133.13999999999999</v>
          </cell>
          <cell r="P53">
            <v>566</v>
          </cell>
          <cell r="Q53">
            <v>-761</v>
          </cell>
          <cell r="R53">
            <v>-29</v>
          </cell>
          <cell r="S53">
            <v>-29</v>
          </cell>
          <cell r="T53">
            <v>594</v>
          </cell>
          <cell r="U53">
            <v>258</v>
          </cell>
          <cell r="V53">
            <v>5003</v>
          </cell>
          <cell r="W53">
            <v>38830</v>
          </cell>
          <cell r="X53">
            <v>2002</v>
          </cell>
          <cell r="Y53">
            <v>36828</v>
          </cell>
          <cell r="Z53">
            <v>5003</v>
          </cell>
          <cell r="AA53">
            <v>258</v>
          </cell>
          <cell r="AB53">
            <v>4745</v>
          </cell>
          <cell r="AC53">
            <v>258</v>
          </cell>
          <cell r="AD53">
            <v>4745</v>
          </cell>
          <cell r="AE53">
            <v>5003</v>
          </cell>
          <cell r="AI53">
            <v>-761</v>
          </cell>
          <cell r="AJ53">
            <v>-29</v>
          </cell>
          <cell r="AK53">
            <v>2002</v>
          </cell>
          <cell r="AL53">
            <v>0</v>
          </cell>
          <cell r="AM53">
            <v>0</v>
          </cell>
        </row>
        <row r="54">
          <cell r="F54" t="str">
            <v>225D</v>
          </cell>
          <cell r="G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F55" t="str">
            <v>300B</v>
          </cell>
          <cell r="G55">
            <v>638468</v>
          </cell>
          <cell r="K55">
            <v>1000</v>
          </cell>
          <cell r="L55">
            <v>1000</v>
          </cell>
          <cell r="M55">
            <v>76586</v>
          </cell>
          <cell r="N55">
            <v>77586</v>
          </cell>
          <cell r="O55">
            <v>121.52</v>
          </cell>
          <cell r="P55">
            <v>7503</v>
          </cell>
          <cell r="Q55">
            <v>-13099</v>
          </cell>
          <cell r="R55">
            <v>-500</v>
          </cell>
          <cell r="S55">
            <v>-500</v>
          </cell>
          <cell r="T55">
            <v>8003</v>
          </cell>
          <cell r="U55">
            <v>4620</v>
          </cell>
          <cell r="V55">
            <v>81206</v>
          </cell>
          <cell r="W55">
            <v>690870</v>
          </cell>
          <cell r="X55">
            <v>39303</v>
          </cell>
          <cell r="Y55">
            <v>651567</v>
          </cell>
          <cell r="Z55">
            <v>81206</v>
          </cell>
          <cell r="AA55">
            <v>4620</v>
          </cell>
          <cell r="AB55">
            <v>76586</v>
          </cell>
          <cell r="AC55">
            <v>4620</v>
          </cell>
          <cell r="AD55">
            <v>76586</v>
          </cell>
          <cell r="AE55">
            <v>81206</v>
          </cell>
          <cell r="AI55">
            <v>-13099</v>
          </cell>
          <cell r="AJ55">
            <v>-500</v>
          </cell>
          <cell r="AK55">
            <v>39350</v>
          </cell>
          <cell r="AL55">
            <v>247</v>
          </cell>
          <cell r="AM55">
            <v>-200</v>
          </cell>
        </row>
        <row r="56">
          <cell r="F56" t="str">
            <v>300BE</v>
          </cell>
          <cell r="G56">
            <v>548099</v>
          </cell>
          <cell r="K56">
            <v>855</v>
          </cell>
          <cell r="L56">
            <v>855</v>
          </cell>
          <cell r="M56">
            <v>65871</v>
          </cell>
          <cell r="N56">
            <v>66726</v>
          </cell>
          <cell r="O56">
            <v>121.74</v>
          </cell>
          <cell r="P56">
            <v>6441</v>
          </cell>
          <cell r="Q56">
            <v>-11207</v>
          </cell>
          <cell r="R56">
            <v>-427</v>
          </cell>
          <cell r="S56">
            <v>-427</v>
          </cell>
          <cell r="T56">
            <v>6869</v>
          </cell>
          <cell r="U56">
            <v>0</v>
          </cell>
          <cell r="V56">
            <v>65871</v>
          </cell>
          <cell r="W56">
            <v>559306</v>
          </cell>
          <cell r="X56">
            <v>0</v>
          </cell>
          <cell r="Y56">
            <v>559306</v>
          </cell>
          <cell r="Z56">
            <v>65871</v>
          </cell>
          <cell r="AA56">
            <v>0</v>
          </cell>
          <cell r="AB56">
            <v>65871</v>
          </cell>
          <cell r="AC56">
            <v>0</v>
          </cell>
          <cell r="AD56">
            <v>65871</v>
          </cell>
          <cell r="AE56">
            <v>65871</v>
          </cell>
          <cell r="AI56">
            <v>-11207</v>
          </cell>
          <cell r="AJ56">
            <v>-427</v>
          </cell>
          <cell r="AK56">
            <v>0</v>
          </cell>
          <cell r="AL56">
            <v>0</v>
          </cell>
          <cell r="AM56">
            <v>0</v>
          </cell>
        </row>
        <row r="57">
          <cell r="F57" t="str">
            <v>300C</v>
          </cell>
          <cell r="G57">
            <v>42380</v>
          </cell>
          <cell r="K57">
            <v>69</v>
          </cell>
          <cell r="L57">
            <v>69</v>
          </cell>
          <cell r="M57">
            <v>5328</v>
          </cell>
          <cell r="N57">
            <v>5397</v>
          </cell>
          <cell r="O57">
            <v>127.35</v>
          </cell>
          <cell r="P57">
            <v>498</v>
          </cell>
          <cell r="Q57">
            <v>-909</v>
          </cell>
          <cell r="R57">
            <v>-35</v>
          </cell>
          <cell r="S57">
            <v>-35</v>
          </cell>
          <cell r="T57">
            <v>532</v>
          </cell>
          <cell r="U57">
            <v>3667</v>
          </cell>
          <cell r="V57">
            <v>8995</v>
          </cell>
          <cell r="W57">
            <v>73089</v>
          </cell>
          <cell r="X57">
            <v>29800</v>
          </cell>
          <cell r="Y57">
            <v>43289</v>
          </cell>
          <cell r="Z57">
            <v>8995</v>
          </cell>
          <cell r="AA57">
            <v>3667</v>
          </cell>
          <cell r="AB57">
            <v>5328</v>
          </cell>
          <cell r="AC57">
            <v>3667</v>
          </cell>
          <cell r="AD57">
            <v>5328</v>
          </cell>
          <cell r="AE57">
            <v>8995</v>
          </cell>
          <cell r="AI57">
            <v>-909</v>
          </cell>
          <cell r="AJ57">
            <v>-35</v>
          </cell>
          <cell r="AK57">
            <v>29927</v>
          </cell>
          <cell r="AL57">
            <v>482</v>
          </cell>
          <cell r="AM57">
            <v>-355</v>
          </cell>
        </row>
        <row r="58">
          <cell r="F58" t="str">
            <v>300CE</v>
          </cell>
          <cell r="G58">
            <v>715565</v>
          </cell>
          <cell r="K58">
            <v>1117</v>
          </cell>
          <cell r="L58">
            <v>1117</v>
          </cell>
          <cell r="M58">
            <v>91020</v>
          </cell>
          <cell r="N58">
            <v>92137</v>
          </cell>
          <cell r="O58">
            <v>128.76</v>
          </cell>
          <cell r="P58">
            <v>8408</v>
          </cell>
          <cell r="Q58">
            <v>-14549</v>
          </cell>
          <cell r="R58">
            <v>-555</v>
          </cell>
          <cell r="S58">
            <v>-555</v>
          </cell>
          <cell r="T58">
            <v>8970</v>
          </cell>
          <cell r="U58">
            <v>0</v>
          </cell>
          <cell r="V58">
            <v>91020</v>
          </cell>
          <cell r="W58">
            <v>730114</v>
          </cell>
          <cell r="X58">
            <v>0</v>
          </cell>
          <cell r="Y58">
            <v>730114</v>
          </cell>
          <cell r="Z58">
            <v>91020</v>
          </cell>
          <cell r="AA58">
            <v>0</v>
          </cell>
          <cell r="AB58">
            <v>91020</v>
          </cell>
          <cell r="AC58">
            <v>0</v>
          </cell>
          <cell r="AD58">
            <v>91020</v>
          </cell>
          <cell r="AE58">
            <v>91020</v>
          </cell>
          <cell r="AI58">
            <v>-14549</v>
          </cell>
          <cell r="AJ58">
            <v>-555</v>
          </cell>
          <cell r="AK58">
            <v>0</v>
          </cell>
          <cell r="AL58">
            <v>0</v>
          </cell>
          <cell r="AM58">
            <v>0</v>
          </cell>
        </row>
        <row r="59">
          <cell r="F59" t="str">
            <v>300D</v>
          </cell>
          <cell r="G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</row>
        <row r="60">
          <cell r="F60" t="str">
            <v>300DE</v>
          </cell>
          <cell r="G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1">
          <cell r="F61" t="str">
            <v>360B</v>
          </cell>
          <cell r="G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</row>
        <row r="62">
          <cell r="F62" t="str">
            <v>360BE</v>
          </cell>
          <cell r="G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</row>
        <row r="63">
          <cell r="F63" t="str">
            <v>360C</v>
          </cell>
          <cell r="G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</row>
        <row r="64">
          <cell r="F64" t="str">
            <v>450B</v>
          </cell>
          <cell r="G64">
            <v>1104983</v>
          </cell>
          <cell r="K64">
            <v>1723</v>
          </cell>
          <cell r="L64">
            <v>1723</v>
          </cell>
          <cell r="M64">
            <v>128055</v>
          </cell>
          <cell r="N64">
            <v>129778</v>
          </cell>
          <cell r="O64">
            <v>117.45</v>
          </cell>
          <cell r="P64">
            <v>8656</v>
          </cell>
          <cell r="Q64">
            <v>-22960</v>
          </cell>
          <cell r="R64">
            <v>-876</v>
          </cell>
          <cell r="S64">
            <v>-876</v>
          </cell>
          <cell r="T64">
            <v>9503</v>
          </cell>
          <cell r="U64">
            <v>4919</v>
          </cell>
          <cell r="V64">
            <v>132974</v>
          </cell>
          <cell r="W64">
            <v>1171271</v>
          </cell>
          <cell r="X64">
            <v>43328</v>
          </cell>
          <cell r="Y64">
            <v>1127943</v>
          </cell>
          <cell r="Z64">
            <v>132974</v>
          </cell>
          <cell r="AA64">
            <v>4919</v>
          </cell>
          <cell r="AB64">
            <v>128055</v>
          </cell>
          <cell r="AC64">
            <v>4919</v>
          </cell>
          <cell r="AD64">
            <v>128055</v>
          </cell>
          <cell r="AE64">
            <v>132974</v>
          </cell>
          <cell r="AI64">
            <v>-22960</v>
          </cell>
          <cell r="AJ64">
            <v>-876</v>
          </cell>
          <cell r="AK64">
            <v>43303</v>
          </cell>
          <cell r="AL64">
            <v>164</v>
          </cell>
          <cell r="AM64">
            <v>-189</v>
          </cell>
        </row>
        <row r="65">
          <cell r="F65" t="str">
            <v>450BE</v>
          </cell>
          <cell r="G65">
            <v>129750</v>
          </cell>
          <cell r="K65">
            <v>203</v>
          </cell>
          <cell r="L65">
            <v>203</v>
          </cell>
          <cell r="M65">
            <v>15054</v>
          </cell>
          <cell r="N65">
            <v>15257</v>
          </cell>
          <cell r="O65">
            <v>117.59</v>
          </cell>
          <cell r="P65">
            <v>1016</v>
          </cell>
          <cell r="Q65">
            <v>-2696</v>
          </cell>
          <cell r="R65">
            <v>-103</v>
          </cell>
          <cell r="S65">
            <v>-103</v>
          </cell>
          <cell r="T65">
            <v>1116</v>
          </cell>
          <cell r="U65">
            <v>0</v>
          </cell>
          <cell r="V65">
            <v>15054</v>
          </cell>
          <cell r="W65">
            <v>132446</v>
          </cell>
          <cell r="X65">
            <v>0</v>
          </cell>
          <cell r="Y65">
            <v>132446</v>
          </cell>
          <cell r="Z65">
            <v>15054</v>
          </cell>
          <cell r="AA65">
            <v>0</v>
          </cell>
          <cell r="AB65">
            <v>15054</v>
          </cell>
          <cell r="AC65">
            <v>0</v>
          </cell>
          <cell r="AD65">
            <v>15054</v>
          </cell>
          <cell r="AE65">
            <v>15054</v>
          </cell>
          <cell r="AI65">
            <v>-2696</v>
          </cell>
          <cell r="AJ65">
            <v>-103</v>
          </cell>
          <cell r="AK65">
            <v>0</v>
          </cell>
          <cell r="AL65">
            <v>0</v>
          </cell>
          <cell r="AM65">
            <v>0</v>
          </cell>
        </row>
        <row r="66">
          <cell r="F66" t="str">
            <v>450C</v>
          </cell>
          <cell r="G66">
            <v>363168</v>
          </cell>
          <cell r="K66">
            <v>565</v>
          </cell>
          <cell r="L66">
            <v>565</v>
          </cell>
          <cell r="M66">
            <v>44682</v>
          </cell>
          <cell r="N66">
            <v>45247</v>
          </cell>
          <cell r="O66">
            <v>124.59</v>
          </cell>
          <cell r="P66">
            <v>2846</v>
          </cell>
          <cell r="Q66">
            <v>-7632</v>
          </cell>
          <cell r="R66">
            <v>-291</v>
          </cell>
          <cell r="S66">
            <v>-291</v>
          </cell>
          <cell r="T66">
            <v>3120</v>
          </cell>
          <cell r="U66">
            <v>2057</v>
          </cell>
          <cell r="V66">
            <v>46739</v>
          </cell>
          <cell r="W66">
            <v>387873</v>
          </cell>
          <cell r="X66">
            <v>17073</v>
          </cell>
          <cell r="Y66">
            <v>370800</v>
          </cell>
          <cell r="Z66">
            <v>46739</v>
          </cell>
          <cell r="AA66">
            <v>2057</v>
          </cell>
          <cell r="AB66">
            <v>44682</v>
          </cell>
          <cell r="AC66">
            <v>2057</v>
          </cell>
          <cell r="AD66">
            <v>44682</v>
          </cell>
          <cell r="AE66">
            <v>46739</v>
          </cell>
          <cell r="AI66">
            <v>-7632</v>
          </cell>
          <cell r="AJ66">
            <v>-291</v>
          </cell>
          <cell r="AK66">
            <v>17038</v>
          </cell>
          <cell r="AL66">
            <v>73</v>
          </cell>
          <cell r="AM66">
            <v>-108</v>
          </cell>
        </row>
        <row r="67">
          <cell r="F67" t="str">
            <v>450CE</v>
          </cell>
          <cell r="G67">
            <v>38939</v>
          </cell>
          <cell r="K67">
            <v>61</v>
          </cell>
          <cell r="L67">
            <v>61</v>
          </cell>
          <cell r="M67">
            <v>4793</v>
          </cell>
          <cell r="N67">
            <v>4854</v>
          </cell>
          <cell r="O67">
            <v>124.66</v>
          </cell>
          <cell r="P67">
            <v>304</v>
          </cell>
          <cell r="Q67">
            <v>-820</v>
          </cell>
          <cell r="R67">
            <v>-31</v>
          </cell>
          <cell r="S67">
            <v>-31</v>
          </cell>
          <cell r="T67">
            <v>334</v>
          </cell>
          <cell r="U67">
            <v>0</v>
          </cell>
          <cell r="V67">
            <v>4793</v>
          </cell>
          <cell r="W67">
            <v>39759</v>
          </cell>
          <cell r="X67">
            <v>0</v>
          </cell>
          <cell r="Y67">
            <v>39759</v>
          </cell>
          <cell r="Z67">
            <v>4793</v>
          </cell>
          <cell r="AA67">
            <v>0</v>
          </cell>
          <cell r="AB67">
            <v>4793</v>
          </cell>
          <cell r="AC67">
            <v>0</v>
          </cell>
          <cell r="AD67">
            <v>4793</v>
          </cell>
          <cell r="AE67">
            <v>4793</v>
          </cell>
          <cell r="AI67">
            <v>-820</v>
          </cell>
          <cell r="AJ67">
            <v>-31</v>
          </cell>
          <cell r="AK67">
            <v>0</v>
          </cell>
          <cell r="AL67">
            <v>0</v>
          </cell>
          <cell r="AM67">
            <v>0</v>
          </cell>
        </row>
        <row r="68">
          <cell r="F68" t="str">
            <v>600B</v>
          </cell>
          <cell r="G68">
            <v>637783</v>
          </cell>
          <cell r="K68">
            <v>997</v>
          </cell>
          <cell r="L68">
            <v>997</v>
          </cell>
          <cell r="M68">
            <v>72593</v>
          </cell>
          <cell r="N68">
            <v>73590</v>
          </cell>
          <cell r="O68">
            <v>115.38</v>
          </cell>
          <cell r="P68">
            <v>3747</v>
          </cell>
          <cell r="Q68">
            <v>-13371</v>
          </cell>
          <cell r="R68">
            <v>-510</v>
          </cell>
          <cell r="S68">
            <v>-510</v>
          </cell>
          <cell r="T68">
            <v>4234</v>
          </cell>
          <cell r="U68">
            <v>5814</v>
          </cell>
          <cell r="V68">
            <v>78407</v>
          </cell>
          <cell r="W68">
            <v>703306</v>
          </cell>
          <cell r="X68">
            <v>52152</v>
          </cell>
          <cell r="Y68">
            <v>651154</v>
          </cell>
          <cell r="Z68">
            <v>78407</v>
          </cell>
          <cell r="AA68">
            <v>5814</v>
          </cell>
          <cell r="AB68">
            <v>72593</v>
          </cell>
          <cell r="AC68">
            <v>5814</v>
          </cell>
          <cell r="AD68">
            <v>72593</v>
          </cell>
          <cell r="AE68">
            <v>78407</v>
          </cell>
          <cell r="AI68">
            <v>-13371</v>
          </cell>
          <cell r="AJ68">
            <v>-510</v>
          </cell>
          <cell r="AK68">
            <v>52036</v>
          </cell>
          <cell r="AL68">
            <v>101</v>
          </cell>
          <cell r="AM68">
            <v>-217</v>
          </cell>
        </row>
        <row r="69">
          <cell r="F69" t="str">
            <v>600BE</v>
          </cell>
          <cell r="G69">
            <v>454200</v>
          </cell>
          <cell r="K69">
            <v>708</v>
          </cell>
          <cell r="L69">
            <v>708</v>
          </cell>
          <cell r="M69">
            <v>51755</v>
          </cell>
          <cell r="N69">
            <v>52463</v>
          </cell>
          <cell r="O69">
            <v>115.51</v>
          </cell>
          <cell r="P69">
            <v>2669</v>
          </cell>
          <cell r="Q69">
            <v>-9504</v>
          </cell>
          <cell r="R69">
            <v>-363</v>
          </cell>
          <cell r="S69">
            <v>-363</v>
          </cell>
          <cell r="T69">
            <v>3014</v>
          </cell>
          <cell r="U69">
            <v>0</v>
          </cell>
          <cell r="V69">
            <v>51755</v>
          </cell>
          <cell r="W69">
            <v>463704</v>
          </cell>
          <cell r="X69">
            <v>0</v>
          </cell>
          <cell r="Y69">
            <v>463704</v>
          </cell>
          <cell r="Z69">
            <v>51755</v>
          </cell>
          <cell r="AA69">
            <v>0</v>
          </cell>
          <cell r="AB69">
            <v>51755</v>
          </cell>
          <cell r="AC69">
            <v>0</v>
          </cell>
          <cell r="AD69">
            <v>51755</v>
          </cell>
          <cell r="AE69">
            <v>51755</v>
          </cell>
          <cell r="AI69">
            <v>-9504</v>
          </cell>
          <cell r="AJ69">
            <v>-363</v>
          </cell>
          <cell r="AK69">
            <v>0</v>
          </cell>
          <cell r="AL69">
            <v>0</v>
          </cell>
          <cell r="AM69">
            <v>0</v>
          </cell>
        </row>
        <row r="70">
          <cell r="F70" t="str">
            <v>600C</v>
          </cell>
          <cell r="G70">
            <v>173837</v>
          </cell>
          <cell r="K70">
            <v>271</v>
          </cell>
          <cell r="L70">
            <v>271</v>
          </cell>
          <cell r="M70">
            <v>21022</v>
          </cell>
          <cell r="N70">
            <v>21293</v>
          </cell>
          <cell r="O70">
            <v>122.49</v>
          </cell>
          <cell r="P70">
            <v>1021</v>
          </cell>
          <cell r="Q70">
            <v>-3656</v>
          </cell>
          <cell r="R70">
            <v>-139</v>
          </cell>
          <cell r="S70">
            <v>-139</v>
          </cell>
          <cell r="T70">
            <v>1153</v>
          </cell>
          <cell r="U70">
            <v>1185</v>
          </cell>
          <cell r="V70">
            <v>22207</v>
          </cell>
          <cell r="W70">
            <v>187494</v>
          </cell>
          <cell r="X70">
            <v>10001</v>
          </cell>
          <cell r="Y70">
            <v>177493</v>
          </cell>
          <cell r="Z70">
            <v>22207</v>
          </cell>
          <cell r="AA70">
            <v>1185</v>
          </cell>
          <cell r="AB70">
            <v>21022</v>
          </cell>
          <cell r="AC70">
            <v>1185</v>
          </cell>
          <cell r="AD70">
            <v>21022</v>
          </cell>
          <cell r="AE70">
            <v>22207</v>
          </cell>
          <cell r="AI70">
            <v>-3656</v>
          </cell>
          <cell r="AJ70">
            <v>-139</v>
          </cell>
          <cell r="AK70">
            <v>9990</v>
          </cell>
          <cell r="AL70">
            <v>66</v>
          </cell>
          <cell r="AM70">
            <v>-77</v>
          </cell>
        </row>
        <row r="71">
          <cell r="F71" t="str">
            <v>600CE</v>
          </cell>
          <cell r="G71">
            <v>59414</v>
          </cell>
          <cell r="K71">
            <v>93</v>
          </cell>
          <cell r="L71">
            <v>93</v>
          </cell>
          <cell r="M71">
            <v>7189</v>
          </cell>
          <cell r="N71">
            <v>7282</v>
          </cell>
          <cell r="O71">
            <v>122.56</v>
          </cell>
          <cell r="P71">
            <v>348</v>
          </cell>
          <cell r="Q71">
            <v>-1250</v>
          </cell>
          <cell r="R71">
            <v>-48</v>
          </cell>
          <cell r="S71">
            <v>-48</v>
          </cell>
          <cell r="T71">
            <v>393</v>
          </cell>
          <cell r="U71">
            <v>0</v>
          </cell>
          <cell r="V71">
            <v>7189</v>
          </cell>
          <cell r="W71">
            <v>60664</v>
          </cell>
          <cell r="X71">
            <v>0</v>
          </cell>
          <cell r="Y71">
            <v>60664</v>
          </cell>
          <cell r="Z71">
            <v>7189</v>
          </cell>
          <cell r="AA71">
            <v>0</v>
          </cell>
          <cell r="AB71">
            <v>7189</v>
          </cell>
          <cell r="AC71">
            <v>0</v>
          </cell>
          <cell r="AD71">
            <v>7189</v>
          </cell>
          <cell r="AE71">
            <v>7189</v>
          </cell>
          <cell r="AI71">
            <v>-1250</v>
          </cell>
          <cell r="AJ71">
            <v>-48</v>
          </cell>
          <cell r="AK71">
            <v>0</v>
          </cell>
          <cell r="AL71">
            <v>0</v>
          </cell>
          <cell r="AM71">
            <v>0</v>
          </cell>
        </row>
        <row r="72">
          <cell r="F72" t="str">
            <v>700B</v>
          </cell>
          <cell r="G72">
            <v>4770</v>
          </cell>
          <cell r="K72">
            <v>7</v>
          </cell>
          <cell r="L72">
            <v>7</v>
          </cell>
          <cell r="M72">
            <v>542</v>
          </cell>
          <cell r="N72">
            <v>549</v>
          </cell>
          <cell r="O72">
            <v>115.09</v>
          </cell>
          <cell r="P72">
            <v>24</v>
          </cell>
          <cell r="Q72">
            <v>-99</v>
          </cell>
          <cell r="R72">
            <v>-4</v>
          </cell>
          <cell r="S72">
            <v>-4</v>
          </cell>
          <cell r="T72">
            <v>27</v>
          </cell>
          <cell r="U72">
            <v>21</v>
          </cell>
          <cell r="V72">
            <v>563</v>
          </cell>
          <cell r="W72">
            <v>5059</v>
          </cell>
          <cell r="X72">
            <v>190</v>
          </cell>
          <cell r="Y72">
            <v>4869</v>
          </cell>
          <cell r="Z72">
            <v>563</v>
          </cell>
          <cell r="AA72">
            <v>21</v>
          </cell>
          <cell r="AB72">
            <v>542</v>
          </cell>
          <cell r="AC72">
            <v>21</v>
          </cell>
          <cell r="AD72">
            <v>542</v>
          </cell>
          <cell r="AE72">
            <v>563</v>
          </cell>
          <cell r="AI72">
            <v>-99</v>
          </cell>
          <cell r="AJ72">
            <v>-4</v>
          </cell>
          <cell r="AK72">
            <v>190</v>
          </cell>
          <cell r="AL72">
            <v>0</v>
          </cell>
          <cell r="AM72">
            <v>0</v>
          </cell>
        </row>
        <row r="73">
          <cell r="F73" t="str">
            <v>900B</v>
          </cell>
          <cell r="G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4">
          <cell r="F74" t="str">
            <v>900BE</v>
          </cell>
          <cell r="G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 t="str">
            <v>900C</v>
          </cell>
          <cell r="G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F76" t="str">
            <v>1500B</v>
          </cell>
          <cell r="G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</row>
        <row r="77">
          <cell r="F77" t="str">
            <v>1500BE</v>
          </cell>
          <cell r="G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F78" t="str">
            <v>155B</v>
          </cell>
          <cell r="G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79">
          <cell r="F79" t="str">
            <v>130B</v>
          </cell>
          <cell r="G79">
            <v>52743</v>
          </cell>
          <cell r="K79">
            <v>81</v>
          </cell>
          <cell r="L79">
            <v>81</v>
          </cell>
          <cell r="M79">
            <v>8227</v>
          </cell>
          <cell r="N79">
            <v>8308</v>
          </cell>
          <cell r="O79">
            <v>157.52000000000001</v>
          </cell>
          <cell r="P79">
            <v>1430</v>
          </cell>
          <cell r="Q79">
            <v>-8756</v>
          </cell>
          <cell r="R79">
            <v>-334</v>
          </cell>
          <cell r="S79">
            <v>-334</v>
          </cell>
          <cell r="T79">
            <v>1177</v>
          </cell>
          <cell r="U79">
            <v>51831</v>
          </cell>
          <cell r="V79">
            <v>60058</v>
          </cell>
          <cell r="W79">
            <v>448968</v>
          </cell>
          <cell r="X79">
            <v>387469</v>
          </cell>
          <cell r="Y79">
            <v>61499</v>
          </cell>
          <cell r="Z79">
            <v>60058</v>
          </cell>
          <cell r="AA79">
            <v>51831</v>
          </cell>
          <cell r="AB79">
            <v>8227</v>
          </cell>
          <cell r="AC79">
            <v>51831</v>
          </cell>
          <cell r="AD79">
            <v>8227</v>
          </cell>
          <cell r="AE79">
            <v>60058</v>
          </cell>
          <cell r="AI79">
            <v>-8756</v>
          </cell>
          <cell r="AJ79">
            <v>-334</v>
          </cell>
          <cell r="AK79">
            <v>387449</v>
          </cell>
          <cell r="AL79">
            <v>193</v>
          </cell>
          <cell r="AM79">
            <v>-213</v>
          </cell>
        </row>
        <row r="80">
          <cell r="F80" t="str">
            <v>78B</v>
          </cell>
          <cell r="G80">
            <v>9192</v>
          </cell>
          <cell r="K80">
            <v>14</v>
          </cell>
          <cell r="L80">
            <v>14</v>
          </cell>
          <cell r="M80">
            <v>1435</v>
          </cell>
          <cell r="N80">
            <v>1449</v>
          </cell>
          <cell r="O80">
            <v>157.63999999999999</v>
          </cell>
          <cell r="P80">
            <v>416</v>
          </cell>
          <cell r="Q80">
            <v>-195</v>
          </cell>
          <cell r="R80">
            <v>-7</v>
          </cell>
          <cell r="S80">
            <v>-7</v>
          </cell>
          <cell r="T80">
            <v>423</v>
          </cell>
          <cell r="U80">
            <v>86</v>
          </cell>
          <cell r="V80">
            <v>1521</v>
          </cell>
          <cell r="W80">
            <v>9950</v>
          </cell>
          <cell r="X80">
            <v>563</v>
          </cell>
          <cell r="Y80">
            <v>9387</v>
          </cell>
          <cell r="Z80">
            <v>1521</v>
          </cell>
          <cell r="AA80">
            <v>86</v>
          </cell>
          <cell r="AB80">
            <v>1435</v>
          </cell>
          <cell r="AC80">
            <v>86</v>
          </cell>
          <cell r="AD80">
            <v>1435</v>
          </cell>
          <cell r="AE80">
            <v>1521</v>
          </cell>
          <cell r="AI80">
            <v>-195</v>
          </cell>
          <cell r="AJ80">
            <v>-7</v>
          </cell>
          <cell r="AK80">
            <v>563</v>
          </cell>
          <cell r="AL80">
            <v>0</v>
          </cell>
          <cell r="AM80">
            <v>0</v>
          </cell>
        </row>
        <row r="81">
          <cell r="F81" t="str">
            <v>50B</v>
          </cell>
          <cell r="G81">
            <v>8235</v>
          </cell>
          <cell r="K81">
            <v>12</v>
          </cell>
          <cell r="L81">
            <v>12</v>
          </cell>
          <cell r="M81">
            <v>1512</v>
          </cell>
          <cell r="N81">
            <v>1524</v>
          </cell>
          <cell r="O81">
            <v>185.06</v>
          </cell>
          <cell r="P81">
            <v>581</v>
          </cell>
          <cell r="Q81">
            <v>-199</v>
          </cell>
          <cell r="R81">
            <v>-8</v>
          </cell>
          <cell r="S81">
            <v>-8</v>
          </cell>
          <cell r="T81">
            <v>585</v>
          </cell>
          <cell r="U81">
            <v>862</v>
          </cell>
          <cell r="V81">
            <v>2374</v>
          </cell>
          <cell r="W81">
            <v>13238</v>
          </cell>
          <cell r="X81">
            <v>4804</v>
          </cell>
          <cell r="Y81">
            <v>8434</v>
          </cell>
          <cell r="Z81">
            <v>2374</v>
          </cell>
          <cell r="AA81">
            <v>862</v>
          </cell>
          <cell r="AB81">
            <v>1512</v>
          </cell>
          <cell r="AC81">
            <v>862</v>
          </cell>
          <cell r="AD81">
            <v>1512</v>
          </cell>
          <cell r="AE81">
            <v>2374</v>
          </cell>
          <cell r="AI81">
            <v>-199</v>
          </cell>
          <cell r="AJ81">
            <v>-8</v>
          </cell>
          <cell r="AK81">
            <v>4804</v>
          </cell>
          <cell r="AL81">
            <v>0</v>
          </cell>
          <cell r="AM81">
            <v>0</v>
          </cell>
        </row>
        <row r="82">
          <cell r="F82" t="str">
            <v>180C</v>
          </cell>
          <cell r="G82">
            <v>13797</v>
          </cell>
          <cell r="K82">
            <v>21</v>
          </cell>
          <cell r="L82">
            <v>21</v>
          </cell>
          <cell r="M82">
            <v>1870</v>
          </cell>
          <cell r="N82">
            <v>1891</v>
          </cell>
          <cell r="O82">
            <v>137.06</v>
          </cell>
          <cell r="P82">
            <v>270</v>
          </cell>
          <cell r="Q82">
            <v>-333</v>
          </cell>
          <cell r="R82">
            <v>-13</v>
          </cell>
          <cell r="S82">
            <v>-13</v>
          </cell>
          <cell r="T82">
            <v>278</v>
          </cell>
          <cell r="U82">
            <v>89</v>
          </cell>
          <cell r="V82">
            <v>1959</v>
          </cell>
          <cell r="W82">
            <v>14799</v>
          </cell>
          <cell r="X82">
            <v>669</v>
          </cell>
          <cell r="Y82">
            <v>14130</v>
          </cell>
          <cell r="Z82">
            <v>1959</v>
          </cell>
          <cell r="AA82">
            <v>89</v>
          </cell>
          <cell r="AB82">
            <v>1870</v>
          </cell>
          <cell r="AC82">
            <v>89</v>
          </cell>
          <cell r="AD82">
            <v>1870</v>
          </cell>
          <cell r="AE82">
            <v>1959</v>
          </cell>
          <cell r="AI82">
            <v>-333</v>
          </cell>
          <cell r="AJ82">
            <v>-13</v>
          </cell>
          <cell r="AK82">
            <v>598</v>
          </cell>
          <cell r="AL82">
            <v>0</v>
          </cell>
          <cell r="AM82">
            <v>-71</v>
          </cell>
        </row>
        <row r="83">
          <cell r="F83" t="str">
            <v>35B</v>
          </cell>
          <cell r="G83">
            <v>538</v>
          </cell>
          <cell r="K83">
            <v>1</v>
          </cell>
          <cell r="L83">
            <v>1</v>
          </cell>
          <cell r="M83">
            <v>117</v>
          </cell>
          <cell r="N83">
            <v>118</v>
          </cell>
          <cell r="O83">
            <v>219.33</v>
          </cell>
          <cell r="P83">
            <v>54</v>
          </cell>
          <cell r="Q83">
            <v>-22</v>
          </cell>
          <cell r="R83">
            <v>-1</v>
          </cell>
          <cell r="S83">
            <v>-1</v>
          </cell>
          <cell r="T83">
            <v>54</v>
          </cell>
          <cell r="U83">
            <v>99</v>
          </cell>
          <cell r="V83">
            <v>216</v>
          </cell>
          <cell r="W83">
            <v>1031</v>
          </cell>
          <cell r="X83">
            <v>471</v>
          </cell>
          <cell r="Y83">
            <v>560</v>
          </cell>
          <cell r="Z83">
            <v>216</v>
          </cell>
          <cell r="AA83">
            <v>99</v>
          </cell>
          <cell r="AB83">
            <v>117</v>
          </cell>
          <cell r="AC83">
            <v>99</v>
          </cell>
          <cell r="AD83">
            <v>117</v>
          </cell>
          <cell r="AE83">
            <v>216</v>
          </cell>
          <cell r="AI83">
            <v>-22</v>
          </cell>
          <cell r="AJ83">
            <v>-1</v>
          </cell>
          <cell r="AK83">
            <v>471</v>
          </cell>
          <cell r="AL83">
            <v>0</v>
          </cell>
          <cell r="AM83">
            <v>0</v>
          </cell>
        </row>
        <row r="84">
          <cell r="F84" t="str">
            <v>30B</v>
          </cell>
          <cell r="G84">
            <v>4360</v>
          </cell>
          <cell r="K84">
            <v>11</v>
          </cell>
          <cell r="L84">
            <v>11</v>
          </cell>
          <cell r="M84">
            <v>1027</v>
          </cell>
          <cell r="N84">
            <v>1038</v>
          </cell>
          <cell r="O84">
            <v>238.07</v>
          </cell>
          <cell r="P84">
            <v>513</v>
          </cell>
          <cell r="Q84">
            <v>-129</v>
          </cell>
          <cell r="R84">
            <v>-5</v>
          </cell>
          <cell r="S84">
            <v>-5</v>
          </cell>
          <cell r="T84">
            <v>519</v>
          </cell>
          <cell r="U84">
            <v>517</v>
          </cell>
          <cell r="V84">
            <v>1544</v>
          </cell>
          <cell r="W84">
            <v>6752</v>
          </cell>
          <cell r="X84">
            <v>2263</v>
          </cell>
          <cell r="Y84">
            <v>4489</v>
          </cell>
          <cell r="Z84">
            <v>1544</v>
          </cell>
          <cell r="AA84">
            <v>517</v>
          </cell>
          <cell r="AB84">
            <v>1027</v>
          </cell>
          <cell r="AC84">
            <v>517</v>
          </cell>
          <cell r="AD84">
            <v>1027</v>
          </cell>
          <cell r="AE84">
            <v>1544</v>
          </cell>
          <cell r="AI84">
            <v>-129</v>
          </cell>
          <cell r="AJ84">
            <v>-5</v>
          </cell>
          <cell r="AK84">
            <v>2263</v>
          </cell>
          <cell r="AL84">
            <v>0</v>
          </cell>
          <cell r="AM84">
            <v>0</v>
          </cell>
        </row>
        <row r="85">
          <cell r="F85" t="str">
            <v>150DE</v>
          </cell>
          <cell r="G85">
            <v>10696</v>
          </cell>
          <cell r="K85">
            <v>17</v>
          </cell>
          <cell r="L85">
            <v>17</v>
          </cell>
          <cell r="M85">
            <v>1461</v>
          </cell>
          <cell r="N85">
            <v>1478</v>
          </cell>
          <cell r="O85">
            <v>138.18</v>
          </cell>
          <cell r="P85">
            <v>251</v>
          </cell>
          <cell r="Q85">
            <v>-223</v>
          </cell>
          <cell r="R85">
            <v>-9</v>
          </cell>
          <cell r="S85">
            <v>-9</v>
          </cell>
          <cell r="T85">
            <v>259</v>
          </cell>
          <cell r="U85">
            <v>0</v>
          </cell>
          <cell r="V85">
            <v>1461</v>
          </cell>
          <cell r="W85">
            <v>10919</v>
          </cell>
          <cell r="X85">
            <v>0</v>
          </cell>
          <cell r="Y85">
            <v>10919</v>
          </cell>
          <cell r="Z85">
            <v>1461</v>
          </cell>
          <cell r="AA85">
            <v>0</v>
          </cell>
          <cell r="AB85">
            <v>1461</v>
          </cell>
          <cell r="AC85">
            <v>0</v>
          </cell>
          <cell r="AD85">
            <v>1461</v>
          </cell>
          <cell r="AE85">
            <v>1461</v>
          </cell>
          <cell r="AI85">
            <v>-223</v>
          </cell>
          <cell r="AJ85">
            <v>-9</v>
          </cell>
          <cell r="AK85">
            <v>0</v>
          </cell>
          <cell r="AL85">
            <v>0</v>
          </cell>
          <cell r="AM85">
            <v>0</v>
          </cell>
        </row>
        <row r="93">
          <cell r="F93" t="str">
            <v>151-1500 (A)L</v>
          </cell>
          <cell r="G93">
            <v>3677015</v>
          </cell>
          <cell r="H93">
            <v>0</v>
          </cell>
          <cell r="I93">
            <v>0</v>
          </cell>
          <cell r="J93">
            <v>0</v>
          </cell>
          <cell r="K93">
            <v>5743</v>
          </cell>
          <cell r="L93">
            <v>5743</v>
          </cell>
          <cell r="M93">
            <v>438319</v>
          </cell>
          <cell r="N93">
            <v>444062</v>
          </cell>
          <cell r="O93">
            <v>1369.9599999999998</v>
          </cell>
          <cell r="P93">
            <v>36098</v>
          </cell>
          <cell r="Q93">
            <v>-76524</v>
          </cell>
          <cell r="R93">
            <v>-2920</v>
          </cell>
          <cell r="S93">
            <v>-2920</v>
          </cell>
          <cell r="T93">
            <v>38921</v>
          </cell>
          <cell r="U93">
            <v>25396</v>
          </cell>
          <cell r="V93">
            <v>463715</v>
          </cell>
          <cell r="W93">
            <v>3970580</v>
          </cell>
          <cell r="X93">
            <v>217041</v>
          </cell>
          <cell r="Y93">
            <v>3753539</v>
          </cell>
          <cell r="Z93">
            <v>463715</v>
          </cell>
          <cell r="AA93">
            <v>25396</v>
          </cell>
          <cell r="AB93">
            <v>438319</v>
          </cell>
          <cell r="AC93">
            <v>25396</v>
          </cell>
          <cell r="AD93">
            <v>438319</v>
          </cell>
          <cell r="AE93">
            <v>463715</v>
          </cell>
          <cell r="AF93">
            <v>0</v>
          </cell>
          <cell r="AG93">
            <v>0</v>
          </cell>
          <cell r="AH93">
            <v>0</v>
          </cell>
          <cell r="AI93">
            <v>-76524</v>
          </cell>
          <cell r="AJ93">
            <v>-2920</v>
          </cell>
          <cell r="AK93">
            <v>217017</v>
          </cell>
          <cell r="AL93">
            <v>1352</v>
          </cell>
          <cell r="AM93">
            <v>-1376</v>
          </cell>
        </row>
        <row r="94">
          <cell r="F94" t="str">
            <v>151-1500 (A)E</v>
          </cell>
          <cell r="G94">
            <v>1965506</v>
          </cell>
          <cell r="H94">
            <v>0</v>
          </cell>
          <cell r="I94">
            <v>0</v>
          </cell>
          <cell r="J94">
            <v>0</v>
          </cell>
          <cell r="K94">
            <v>3067</v>
          </cell>
          <cell r="L94">
            <v>3067</v>
          </cell>
          <cell r="M94">
            <v>238124</v>
          </cell>
          <cell r="N94">
            <v>241191</v>
          </cell>
          <cell r="O94">
            <v>986.82999999999993</v>
          </cell>
          <cell r="P94">
            <v>19503</v>
          </cell>
          <cell r="Q94">
            <v>-40430</v>
          </cell>
          <cell r="R94">
            <v>-1542</v>
          </cell>
          <cell r="S94">
            <v>-1542</v>
          </cell>
          <cell r="T94">
            <v>21028</v>
          </cell>
          <cell r="U94">
            <v>0</v>
          </cell>
          <cell r="V94">
            <v>238124</v>
          </cell>
          <cell r="W94">
            <v>2005936</v>
          </cell>
          <cell r="X94">
            <v>0</v>
          </cell>
          <cell r="Y94">
            <v>2005936</v>
          </cell>
          <cell r="Z94">
            <v>238124</v>
          </cell>
          <cell r="AA94">
            <v>0</v>
          </cell>
          <cell r="AB94">
            <v>238124</v>
          </cell>
          <cell r="AC94">
            <v>0</v>
          </cell>
          <cell r="AD94">
            <v>238124</v>
          </cell>
          <cell r="AE94">
            <v>238124</v>
          </cell>
          <cell r="AF94">
            <v>0</v>
          </cell>
          <cell r="AG94">
            <v>0</v>
          </cell>
          <cell r="AH94">
            <v>0</v>
          </cell>
          <cell r="AI94">
            <v>-40430</v>
          </cell>
          <cell r="AJ94">
            <v>-1542</v>
          </cell>
          <cell r="AK94">
            <v>0</v>
          </cell>
          <cell r="AL94">
            <v>0</v>
          </cell>
          <cell r="AM94">
            <v>0</v>
          </cell>
        </row>
        <row r="95">
          <cell r="F95" t="str">
            <v>151-1500 (A) (L+E)</v>
          </cell>
          <cell r="G95">
            <v>5642521</v>
          </cell>
          <cell r="H95">
            <v>0</v>
          </cell>
          <cell r="I95">
            <v>0</v>
          </cell>
          <cell r="J95">
            <v>0</v>
          </cell>
          <cell r="K95">
            <v>8810</v>
          </cell>
          <cell r="L95">
            <v>8810</v>
          </cell>
          <cell r="M95">
            <v>676443</v>
          </cell>
          <cell r="N95">
            <v>685253</v>
          </cell>
          <cell r="O95">
            <v>2356.79</v>
          </cell>
          <cell r="P95">
            <v>55601</v>
          </cell>
          <cell r="Q95">
            <v>-116954</v>
          </cell>
          <cell r="R95">
            <v>-4462</v>
          </cell>
          <cell r="S95">
            <v>-4462</v>
          </cell>
          <cell r="T95">
            <v>59949</v>
          </cell>
          <cell r="U95">
            <v>25396</v>
          </cell>
          <cell r="V95">
            <v>701839</v>
          </cell>
          <cell r="W95">
            <v>5976516</v>
          </cell>
          <cell r="X95">
            <v>217041</v>
          </cell>
          <cell r="Y95">
            <v>5759475</v>
          </cell>
          <cell r="Z95">
            <v>701839</v>
          </cell>
          <cell r="AA95">
            <v>25396</v>
          </cell>
          <cell r="AB95">
            <v>676443</v>
          </cell>
          <cell r="AC95">
            <v>25396</v>
          </cell>
          <cell r="AD95">
            <v>676443</v>
          </cell>
          <cell r="AE95">
            <v>701839</v>
          </cell>
          <cell r="AF95">
            <v>0</v>
          </cell>
          <cell r="AG95">
            <v>0</v>
          </cell>
          <cell r="AH95">
            <v>0</v>
          </cell>
          <cell r="AI95">
            <v>-116954</v>
          </cell>
          <cell r="AJ95">
            <v>-4462</v>
          </cell>
          <cell r="AK95">
            <v>217017</v>
          </cell>
          <cell r="AL95">
            <v>1352</v>
          </cell>
          <cell r="AM95">
            <v>-1376</v>
          </cell>
        </row>
      </sheetData>
      <sheetData sheetId="8" refreshError="1"/>
      <sheetData sheetId="9" refreshError="1"/>
      <sheetData sheetId="10">
        <row r="9">
          <cell r="B9" t="str">
            <v>A</v>
          </cell>
          <cell r="C9">
            <v>1</v>
          </cell>
          <cell r="D9" t="str">
            <v>A</v>
          </cell>
        </row>
        <row r="10">
          <cell r="B10" t="str">
            <v>B</v>
          </cell>
          <cell r="C10">
            <v>2</v>
          </cell>
          <cell r="D10" t="str">
            <v>B</v>
          </cell>
        </row>
        <row r="11">
          <cell r="B11" t="str">
            <v>C</v>
          </cell>
          <cell r="C11">
            <v>3</v>
          </cell>
          <cell r="D11" t="str">
            <v>C</v>
          </cell>
        </row>
        <row r="12">
          <cell r="B12" t="str">
            <v>D</v>
          </cell>
          <cell r="C12">
            <v>4</v>
          </cell>
          <cell r="D12" t="str">
            <v>D</v>
          </cell>
        </row>
        <row r="13">
          <cell r="B13" t="str">
            <v>E</v>
          </cell>
          <cell r="C13">
            <v>5</v>
          </cell>
          <cell r="D13" t="str">
            <v>E</v>
          </cell>
        </row>
        <row r="14">
          <cell r="B14" t="str">
            <v>F</v>
          </cell>
          <cell r="C14">
            <v>6</v>
          </cell>
          <cell r="D14" t="str">
            <v>F</v>
          </cell>
        </row>
        <row r="15">
          <cell r="B15" t="str">
            <v>G</v>
          </cell>
          <cell r="C15">
            <v>7</v>
          </cell>
          <cell r="D15" t="str">
            <v>G</v>
          </cell>
        </row>
        <row r="16">
          <cell r="B16" t="str">
            <v>H</v>
          </cell>
          <cell r="C16">
            <v>8</v>
          </cell>
          <cell r="D16" t="str">
            <v>H</v>
          </cell>
        </row>
        <row r="17">
          <cell r="B17" t="str">
            <v>I</v>
          </cell>
          <cell r="C17">
            <v>9</v>
          </cell>
          <cell r="D17" t="str">
            <v>I</v>
          </cell>
        </row>
        <row r="18">
          <cell r="B18" t="str">
            <v>J</v>
          </cell>
          <cell r="C18">
            <v>10</v>
          </cell>
          <cell r="D18" t="str">
            <v>J</v>
          </cell>
        </row>
        <row r="19">
          <cell r="B19" t="str">
            <v>K</v>
          </cell>
          <cell r="C19">
            <v>11</v>
          </cell>
          <cell r="D19" t="str">
            <v>K</v>
          </cell>
        </row>
        <row r="20">
          <cell r="B20" t="str">
            <v>L</v>
          </cell>
          <cell r="C20">
            <v>12</v>
          </cell>
          <cell r="D20" t="str">
            <v>L</v>
          </cell>
        </row>
        <row r="21">
          <cell r="B21" t="str">
            <v>M</v>
          </cell>
          <cell r="C21">
            <v>13</v>
          </cell>
          <cell r="D21" t="str">
            <v>M</v>
          </cell>
        </row>
        <row r="22">
          <cell r="B22" t="str">
            <v>N</v>
          </cell>
          <cell r="C22">
            <v>14</v>
          </cell>
          <cell r="D22" t="str">
            <v>N</v>
          </cell>
        </row>
        <row r="23">
          <cell r="B23" t="str">
            <v>O</v>
          </cell>
          <cell r="C23">
            <v>15</v>
          </cell>
          <cell r="D23" t="str">
            <v>O</v>
          </cell>
        </row>
        <row r="24">
          <cell r="B24" t="str">
            <v>P</v>
          </cell>
          <cell r="C24">
            <v>16</v>
          </cell>
          <cell r="D24" t="str">
            <v>P</v>
          </cell>
        </row>
        <row r="25">
          <cell r="B25" t="str">
            <v>Q</v>
          </cell>
          <cell r="C25">
            <v>17</v>
          </cell>
          <cell r="D25" t="str">
            <v>Q</v>
          </cell>
        </row>
        <row r="26">
          <cell r="B26" t="str">
            <v>R</v>
          </cell>
          <cell r="C26">
            <v>18</v>
          </cell>
          <cell r="D26" t="str">
            <v>R</v>
          </cell>
        </row>
        <row r="27">
          <cell r="B27" t="str">
            <v>S</v>
          </cell>
          <cell r="C27">
            <v>19</v>
          </cell>
          <cell r="D27" t="str">
            <v>S</v>
          </cell>
        </row>
        <row r="28">
          <cell r="B28" t="str">
            <v>T</v>
          </cell>
          <cell r="C28">
            <v>20</v>
          </cell>
          <cell r="D28" t="str">
            <v>T</v>
          </cell>
        </row>
        <row r="29">
          <cell r="B29" t="str">
            <v>U</v>
          </cell>
          <cell r="C29">
            <v>21</v>
          </cell>
          <cell r="D29" t="str">
            <v>U</v>
          </cell>
        </row>
        <row r="30">
          <cell r="B30" t="str">
            <v>V</v>
          </cell>
          <cell r="C30">
            <v>22</v>
          </cell>
          <cell r="D30" t="str">
            <v>V</v>
          </cell>
        </row>
        <row r="31">
          <cell r="B31" t="str">
            <v>W</v>
          </cell>
          <cell r="C31">
            <v>23</v>
          </cell>
          <cell r="D31" t="str">
            <v>W</v>
          </cell>
        </row>
        <row r="32">
          <cell r="B32" t="str">
            <v>X</v>
          </cell>
          <cell r="C32">
            <v>24</v>
          </cell>
          <cell r="D32" t="str">
            <v>X</v>
          </cell>
        </row>
        <row r="33">
          <cell r="B33" t="str">
            <v>Y</v>
          </cell>
          <cell r="C33">
            <v>25</v>
          </cell>
          <cell r="D33" t="str">
            <v>Y</v>
          </cell>
        </row>
        <row r="34">
          <cell r="B34" t="str">
            <v>Z</v>
          </cell>
          <cell r="C34">
            <v>26</v>
          </cell>
          <cell r="D34" t="str">
            <v>Z</v>
          </cell>
        </row>
        <row r="35">
          <cell r="B35" t="str">
            <v>AA</v>
          </cell>
          <cell r="C35">
            <v>27</v>
          </cell>
          <cell r="D35" t="str">
            <v>AA</v>
          </cell>
        </row>
        <row r="36">
          <cell r="B36" t="str">
            <v>AB</v>
          </cell>
          <cell r="C36">
            <v>28</v>
          </cell>
          <cell r="D36" t="str">
            <v>AB</v>
          </cell>
        </row>
        <row r="37">
          <cell r="B37" t="str">
            <v>AC</v>
          </cell>
          <cell r="C37">
            <v>29</v>
          </cell>
          <cell r="D37" t="str">
            <v>AC</v>
          </cell>
        </row>
        <row r="38">
          <cell r="B38" t="str">
            <v>AD</v>
          </cell>
          <cell r="C38">
            <v>30</v>
          </cell>
          <cell r="D38" t="str">
            <v>AD</v>
          </cell>
        </row>
        <row r="39">
          <cell r="B39" t="str">
            <v>AE</v>
          </cell>
          <cell r="C39">
            <v>31</v>
          </cell>
          <cell r="D39" t="str">
            <v>AE</v>
          </cell>
        </row>
        <row r="40">
          <cell r="B40" t="str">
            <v>AF</v>
          </cell>
          <cell r="C40">
            <v>32</v>
          </cell>
          <cell r="D40" t="str">
            <v>AF</v>
          </cell>
        </row>
        <row r="41">
          <cell r="B41" t="str">
            <v>AG</v>
          </cell>
          <cell r="C41">
            <v>33</v>
          </cell>
          <cell r="D41" t="str">
            <v>AG</v>
          </cell>
        </row>
        <row r="42">
          <cell r="B42" t="str">
            <v>AH</v>
          </cell>
          <cell r="C42">
            <v>34</v>
          </cell>
          <cell r="D42" t="str">
            <v>AH</v>
          </cell>
        </row>
        <row r="43">
          <cell r="B43" t="str">
            <v>AI</v>
          </cell>
          <cell r="C43">
            <v>35</v>
          </cell>
          <cell r="D43" t="str">
            <v>AI</v>
          </cell>
        </row>
        <row r="44">
          <cell r="B44" t="str">
            <v>AJ</v>
          </cell>
          <cell r="C44">
            <v>36</v>
          </cell>
          <cell r="D44" t="str">
            <v>AJ</v>
          </cell>
        </row>
        <row r="45">
          <cell r="B45" t="str">
            <v>AK</v>
          </cell>
          <cell r="C45">
            <v>37</v>
          </cell>
          <cell r="D45" t="str">
            <v>AK</v>
          </cell>
        </row>
        <row r="46">
          <cell r="B46" t="str">
            <v>AL</v>
          </cell>
          <cell r="C46">
            <v>38</v>
          </cell>
          <cell r="D46" t="str">
            <v>AL</v>
          </cell>
        </row>
        <row r="47">
          <cell r="B47" t="str">
            <v>AM</v>
          </cell>
          <cell r="C47">
            <v>39</v>
          </cell>
          <cell r="D47" t="str">
            <v>AM</v>
          </cell>
        </row>
        <row r="48">
          <cell r="B48" t="str">
            <v>AN</v>
          </cell>
          <cell r="C48">
            <v>40</v>
          </cell>
          <cell r="D48" t="str">
            <v>AN</v>
          </cell>
        </row>
        <row r="49">
          <cell r="B49" t="str">
            <v>AO</v>
          </cell>
          <cell r="C49">
            <v>41</v>
          </cell>
          <cell r="D49" t="str">
            <v>AO</v>
          </cell>
        </row>
        <row r="50">
          <cell r="B50" t="str">
            <v>AP</v>
          </cell>
          <cell r="C50">
            <v>42</v>
          </cell>
          <cell r="D50" t="str">
            <v>AP</v>
          </cell>
        </row>
        <row r="51">
          <cell r="B51" t="str">
            <v>AQ</v>
          </cell>
          <cell r="C51">
            <v>43</v>
          </cell>
          <cell r="D51" t="str">
            <v>AQ</v>
          </cell>
        </row>
        <row r="52">
          <cell r="B52" t="str">
            <v>AR</v>
          </cell>
          <cell r="C52">
            <v>44</v>
          </cell>
          <cell r="D52" t="str">
            <v>AR</v>
          </cell>
        </row>
        <row r="53">
          <cell r="B53" t="str">
            <v>AS</v>
          </cell>
          <cell r="C53">
            <v>45</v>
          </cell>
          <cell r="D53" t="str">
            <v>AS</v>
          </cell>
        </row>
        <row r="54">
          <cell r="B54" t="str">
            <v>AT</v>
          </cell>
          <cell r="C54">
            <v>46</v>
          </cell>
          <cell r="D54" t="str">
            <v>AT</v>
          </cell>
        </row>
        <row r="55">
          <cell r="B55" t="str">
            <v>AU</v>
          </cell>
          <cell r="C55">
            <v>47</v>
          </cell>
          <cell r="D55" t="str">
            <v>AU</v>
          </cell>
        </row>
        <row r="56">
          <cell r="B56" t="str">
            <v>AV</v>
          </cell>
          <cell r="C56">
            <v>48</v>
          </cell>
          <cell r="D56" t="str">
            <v>AV</v>
          </cell>
        </row>
        <row r="57">
          <cell r="B57" t="str">
            <v>AW</v>
          </cell>
          <cell r="C57">
            <v>49</v>
          </cell>
          <cell r="D57" t="str">
            <v>AW</v>
          </cell>
        </row>
        <row r="58">
          <cell r="B58" t="str">
            <v>AX</v>
          </cell>
          <cell r="C58">
            <v>50</v>
          </cell>
          <cell r="D58" t="str">
            <v>AX</v>
          </cell>
        </row>
        <row r="59">
          <cell r="B59" t="str">
            <v>AY</v>
          </cell>
          <cell r="C59">
            <v>51</v>
          </cell>
          <cell r="D59" t="str">
            <v>AY</v>
          </cell>
        </row>
        <row r="60">
          <cell r="B60" t="str">
            <v>AZ</v>
          </cell>
          <cell r="C60">
            <v>52</v>
          </cell>
          <cell r="D60" t="str">
            <v>AZ</v>
          </cell>
        </row>
        <row r="61">
          <cell r="B61" t="str">
            <v>BA</v>
          </cell>
          <cell r="C61">
            <v>53</v>
          </cell>
          <cell r="D61" t="str">
            <v>BA</v>
          </cell>
        </row>
        <row r="62">
          <cell r="B62" t="str">
            <v>BB</v>
          </cell>
          <cell r="C62">
            <v>54</v>
          </cell>
          <cell r="D62" t="str">
            <v>BB</v>
          </cell>
        </row>
        <row r="63">
          <cell r="B63" t="str">
            <v>BC</v>
          </cell>
          <cell r="C63">
            <v>55</v>
          </cell>
          <cell r="D63" t="str">
            <v>BC</v>
          </cell>
        </row>
        <row r="64">
          <cell r="B64" t="str">
            <v>BD</v>
          </cell>
          <cell r="C64">
            <v>56</v>
          </cell>
          <cell r="D64" t="str">
            <v>BD</v>
          </cell>
        </row>
        <row r="65">
          <cell r="B65" t="str">
            <v>BE</v>
          </cell>
          <cell r="C65">
            <v>57</v>
          </cell>
          <cell r="D65" t="str">
            <v>BE</v>
          </cell>
        </row>
        <row r="66">
          <cell r="B66" t="str">
            <v>BF</v>
          </cell>
          <cell r="C66">
            <v>58</v>
          </cell>
          <cell r="D66" t="str">
            <v>BF</v>
          </cell>
        </row>
        <row r="67">
          <cell r="B67" t="str">
            <v>BG</v>
          </cell>
          <cell r="C67">
            <v>59</v>
          </cell>
          <cell r="D67" t="str">
            <v>BG</v>
          </cell>
        </row>
        <row r="68">
          <cell r="B68" t="str">
            <v>BH</v>
          </cell>
          <cell r="C68">
            <v>60</v>
          </cell>
          <cell r="D68" t="str">
            <v>BH</v>
          </cell>
        </row>
        <row r="69">
          <cell r="B69" t="str">
            <v>BI</v>
          </cell>
          <cell r="C69">
            <v>61</v>
          </cell>
          <cell r="D69" t="str">
            <v>BI</v>
          </cell>
        </row>
        <row r="70">
          <cell r="B70" t="str">
            <v>BJ</v>
          </cell>
          <cell r="C70">
            <v>62</v>
          </cell>
          <cell r="D70" t="str">
            <v>BJ</v>
          </cell>
        </row>
        <row r="71">
          <cell r="B71" t="str">
            <v>BK</v>
          </cell>
          <cell r="C71">
            <v>63</v>
          </cell>
          <cell r="D71" t="str">
            <v>BK</v>
          </cell>
        </row>
        <row r="72">
          <cell r="B72" t="str">
            <v>BL</v>
          </cell>
          <cell r="C72">
            <v>64</v>
          </cell>
          <cell r="D72" t="str">
            <v>BL</v>
          </cell>
        </row>
        <row r="73">
          <cell r="B73" t="str">
            <v>BM</v>
          </cell>
          <cell r="C73">
            <v>65</v>
          </cell>
          <cell r="D73" t="str">
            <v>BM</v>
          </cell>
        </row>
        <row r="74">
          <cell r="B74" t="str">
            <v>BN</v>
          </cell>
          <cell r="C74">
            <v>66</v>
          </cell>
          <cell r="D74" t="str">
            <v>BN</v>
          </cell>
        </row>
        <row r="75">
          <cell r="B75" t="str">
            <v>BO</v>
          </cell>
          <cell r="C75">
            <v>67</v>
          </cell>
          <cell r="D75" t="str">
            <v>BO</v>
          </cell>
        </row>
        <row r="76">
          <cell r="B76" t="str">
            <v>BP</v>
          </cell>
          <cell r="C76">
            <v>68</v>
          </cell>
          <cell r="D76" t="str">
            <v>BP</v>
          </cell>
        </row>
        <row r="77">
          <cell r="B77" t="str">
            <v>BQ</v>
          </cell>
          <cell r="C77">
            <v>69</v>
          </cell>
          <cell r="D77" t="str">
            <v>BQ</v>
          </cell>
        </row>
        <row r="78">
          <cell r="B78" t="str">
            <v>BR</v>
          </cell>
          <cell r="C78">
            <v>70</v>
          </cell>
          <cell r="D78" t="str">
            <v>BR</v>
          </cell>
        </row>
        <row r="79">
          <cell r="B79" t="str">
            <v>BS</v>
          </cell>
          <cell r="C79">
            <v>71</v>
          </cell>
          <cell r="D79" t="str">
            <v>BS</v>
          </cell>
        </row>
        <row r="80">
          <cell r="B80" t="str">
            <v>BT</v>
          </cell>
          <cell r="C80">
            <v>72</v>
          </cell>
          <cell r="D80" t="str">
            <v>BT</v>
          </cell>
        </row>
        <row r="81">
          <cell r="B81" t="str">
            <v>BU</v>
          </cell>
          <cell r="C81">
            <v>73</v>
          </cell>
          <cell r="D81" t="str">
            <v>BU</v>
          </cell>
        </row>
        <row r="82">
          <cell r="B82" t="str">
            <v>BV</v>
          </cell>
          <cell r="C82">
            <v>74</v>
          </cell>
          <cell r="D82" t="str">
            <v>BV</v>
          </cell>
        </row>
        <row r="83">
          <cell r="B83" t="str">
            <v>BW</v>
          </cell>
          <cell r="C83">
            <v>75</v>
          </cell>
          <cell r="D83" t="str">
            <v>BW</v>
          </cell>
        </row>
        <row r="84">
          <cell r="B84" t="str">
            <v>BX</v>
          </cell>
          <cell r="C84">
            <v>76</v>
          </cell>
          <cell r="D84" t="str">
            <v>BX</v>
          </cell>
        </row>
        <row r="85">
          <cell r="B85" t="str">
            <v>BY</v>
          </cell>
          <cell r="C85">
            <v>77</v>
          </cell>
          <cell r="D85" t="str">
            <v>BY</v>
          </cell>
        </row>
        <row r="86">
          <cell r="B86" t="str">
            <v>BZ</v>
          </cell>
          <cell r="C86">
            <v>78</v>
          </cell>
          <cell r="D86" t="str">
            <v>BZ</v>
          </cell>
        </row>
        <row r="87">
          <cell r="B87" t="str">
            <v>CA</v>
          </cell>
          <cell r="C87">
            <v>79</v>
          </cell>
          <cell r="D87" t="str">
            <v>CA</v>
          </cell>
        </row>
        <row r="88">
          <cell r="B88" t="str">
            <v>CB</v>
          </cell>
          <cell r="C88">
            <v>80</v>
          </cell>
          <cell r="D88" t="str">
            <v>CB</v>
          </cell>
        </row>
        <row r="89">
          <cell r="B89" t="str">
            <v>CC</v>
          </cell>
          <cell r="C89">
            <v>81</v>
          </cell>
          <cell r="D89" t="str">
            <v>CC</v>
          </cell>
        </row>
        <row r="90">
          <cell r="B90" t="str">
            <v>CD</v>
          </cell>
          <cell r="C90">
            <v>82</v>
          </cell>
          <cell r="D90" t="str">
            <v>CD</v>
          </cell>
        </row>
        <row r="91">
          <cell r="B91" t="str">
            <v>CE</v>
          </cell>
          <cell r="C91">
            <v>83</v>
          </cell>
          <cell r="D91" t="str">
            <v>CE</v>
          </cell>
        </row>
        <row r="92">
          <cell r="B92" t="str">
            <v>CF</v>
          </cell>
          <cell r="C92">
            <v>84</v>
          </cell>
          <cell r="D92" t="str">
            <v>CF</v>
          </cell>
        </row>
        <row r="93">
          <cell r="B93" t="str">
            <v>CG</v>
          </cell>
          <cell r="C93">
            <v>85</v>
          </cell>
          <cell r="D93" t="str">
            <v>CG</v>
          </cell>
        </row>
        <row r="94">
          <cell r="B94" t="str">
            <v>CH</v>
          </cell>
          <cell r="C94">
            <v>86</v>
          </cell>
          <cell r="D94" t="str">
            <v>CH</v>
          </cell>
        </row>
        <row r="95">
          <cell r="B95" t="str">
            <v>CI</v>
          </cell>
          <cell r="C95">
            <v>87</v>
          </cell>
          <cell r="D95" t="str">
            <v>CI</v>
          </cell>
        </row>
        <row r="96">
          <cell r="B96" t="str">
            <v>CJ</v>
          </cell>
          <cell r="C96">
            <v>88</v>
          </cell>
          <cell r="D96" t="str">
            <v>CJ</v>
          </cell>
        </row>
        <row r="97">
          <cell r="B97" t="str">
            <v>CK</v>
          </cell>
          <cell r="C97">
            <v>89</v>
          </cell>
          <cell r="D97" t="str">
            <v>CK</v>
          </cell>
        </row>
        <row r="98">
          <cell r="B98" t="str">
            <v>CL</v>
          </cell>
          <cell r="C98">
            <v>90</v>
          </cell>
          <cell r="D98" t="str">
            <v>CL</v>
          </cell>
        </row>
        <row r="99">
          <cell r="B99" t="str">
            <v>CM</v>
          </cell>
          <cell r="C99">
            <v>91</v>
          </cell>
          <cell r="D99" t="str">
            <v>CM</v>
          </cell>
        </row>
        <row r="100">
          <cell r="B100" t="str">
            <v>CN</v>
          </cell>
          <cell r="C100">
            <v>92</v>
          </cell>
          <cell r="D100" t="str">
            <v>CN</v>
          </cell>
        </row>
        <row r="101">
          <cell r="B101" t="str">
            <v>CO</v>
          </cell>
          <cell r="C101">
            <v>93</v>
          </cell>
          <cell r="D101" t="str">
            <v>CO</v>
          </cell>
        </row>
        <row r="102">
          <cell r="B102" t="str">
            <v>CP</v>
          </cell>
          <cell r="C102">
            <v>94</v>
          </cell>
          <cell r="D102" t="str">
            <v>CP</v>
          </cell>
        </row>
        <row r="103">
          <cell r="B103" t="str">
            <v>CQ</v>
          </cell>
          <cell r="C103">
            <v>95</v>
          </cell>
          <cell r="D103" t="str">
            <v>CQ</v>
          </cell>
        </row>
        <row r="104">
          <cell r="B104" t="str">
            <v>CR</v>
          </cell>
          <cell r="C104">
            <v>96</v>
          </cell>
          <cell r="D104" t="str">
            <v>CR</v>
          </cell>
        </row>
        <row r="105">
          <cell r="B105" t="str">
            <v>CS</v>
          </cell>
          <cell r="C105">
            <v>97</v>
          </cell>
          <cell r="D105" t="str">
            <v>CS</v>
          </cell>
        </row>
        <row r="106">
          <cell r="B106" t="str">
            <v>CT</v>
          </cell>
          <cell r="C106">
            <v>98</v>
          </cell>
          <cell r="D106" t="str">
            <v>CT</v>
          </cell>
        </row>
        <row r="107">
          <cell r="B107" t="str">
            <v>CU</v>
          </cell>
          <cell r="C107">
            <v>99</v>
          </cell>
          <cell r="D107" t="str">
            <v>CU</v>
          </cell>
        </row>
        <row r="108">
          <cell r="B108" t="str">
            <v>CV</v>
          </cell>
          <cell r="C108">
            <v>100</v>
          </cell>
          <cell r="D108" t="str">
            <v>CV</v>
          </cell>
        </row>
        <row r="109">
          <cell r="B109" t="str">
            <v>CW</v>
          </cell>
          <cell r="C109">
            <v>101</v>
          </cell>
          <cell r="D109" t="str">
            <v>CW</v>
          </cell>
        </row>
        <row r="110">
          <cell r="B110" t="str">
            <v>CX</v>
          </cell>
          <cell r="C110">
            <v>102</v>
          </cell>
          <cell r="D110" t="str">
            <v>CX</v>
          </cell>
        </row>
        <row r="111">
          <cell r="B111" t="str">
            <v>CY</v>
          </cell>
          <cell r="C111">
            <v>103</v>
          </cell>
          <cell r="D111" t="str">
            <v>CY</v>
          </cell>
        </row>
        <row r="112">
          <cell r="B112" t="str">
            <v>CZ</v>
          </cell>
          <cell r="C112">
            <v>104</v>
          </cell>
          <cell r="D112" t="str">
            <v>CZ</v>
          </cell>
        </row>
        <row r="113">
          <cell r="B113" t="str">
            <v>DA</v>
          </cell>
          <cell r="C113">
            <v>105</v>
          </cell>
          <cell r="D113" t="str">
            <v>DA</v>
          </cell>
        </row>
        <row r="114">
          <cell r="B114" t="str">
            <v>DB</v>
          </cell>
          <cell r="C114">
            <v>106</v>
          </cell>
          <cell r="D114" t="str">
            <v>DB</v>
          </cell>
        </row>
        <row r="115">
          <cell r="B115" t="str">
            <v>DC</v>
          </cell>
          <cell r="C115">
            <v>107</v>
          </cell>
          <cell r="D115" t="str">
            <v>DC</v>
          </cell>
        </row>
        <row r="116">
          <cell r="B116" t="str">
            <v>DD</v>
          </cell>
          <cell r="C116">
            <v>108</v>
          </cell>
          <cell r="D116" t="str">
            <v>DD</v>
          </cell>
        </row>
        <row r="117">
          <cell r="B117" t="str">
            <v>DE</v>
          </cell>
          <cell r="C117">
            <v>109</v>
          </cell>
          <cell r="D117" t="str">
            <v>DE</v>
          </cell>
        </row>
        <row r="118">
          <cell r="B118" t="str">
            <v>DF</v>
          </cell>
          <cell r="C118">
            <v>110</v>
          </cell>
          <cell r="D118" t="str">
            <v>DF</v>
          </cell>
        </row>
        <row r="119">
          <cell r="B119" t="str">
            <v>DG</v>
          </cell>
          <cell r="C119">
            <v>111</v>
          </cell>
          <cell r="D119" t="str">
            <v>DG</v>
          </cell>
        </row>
        <row r="120">
          <cell r="B120" t="str">
            <v>DH</v>
          </cell>
          <cell r="C120">
            <v>112</v>
          </cell>
          <cell r="D120" t="str">
            <v>DH</v>
          </cell>
        </row>
        <row r="121">
          <cell r="B121" t="str">
            <v>DI</v>
          </cell>
          <cell r="C121">
            <v>113</v>
          </cell>
          <cell r="D121" t="str">
            <v>DI</v>
          </cell>
        </row>
        <row r="122">
          <cell r="B122" t="str">
            <v>DJ</v>
          </cell>
          <cell r="C122">
            <v>114</v>
          </cell>
          <cell r="D122" t="str">
            <v>DJ</v>
          </cell>
        </row>
        <row r="123">
          <cell r="B123" t="str">
            <v>DK</v>
          </cell>
          <cell r="C123">
            <v>115</v>
          </cell>
          <cell r="D123" t="str">
            <v>DK</v>
          </cell>
        </row>
        <row r="124">
          <cell r="B124" t="str">
            <v>DL</v>
          </cell>
          <cell r="C124">
            <v>116</v>
          </cell>
          <cell r="D124" t="str">
            <v>DL</v>
          </cell>
        </row>
        <row r="125">
          <cell r="B125" t="str">
            <v>DM</v>
          </cell>
          <cell r="C125">
            <v>117</v>
          </cell>
          <cell r="D125" t="str">
            <v>DM</v>
          </cell>
        </row>
        <row r="126">
          <cell r="B126" t="str">
            <v>DN</v>
          </cell>
          <cell r="C126">
            <v>118</v>
          </cell>
          <cell r="D126" t="str">
            <v>DN</v>
          </cell>
        </row>
        <row r="127">
          <cell r="B127" t="str">
            <v>DO</v>
          </cell>
          <cell r="C127">
            <v>119</v>
          </cell>
          <cell r="D127" t="str">
            <v>DO</v>
          </cell>
        </row>
        <row r="128">
          <cell r="B128" t="str">
            <v>DP</v>
          </cell>
          <cell r="C128">
            <v>120</v>
          </cell>
          <cell r="D128" t="str">
            <v>DP</v>
          </cell>
        </row>
        <row r="129">
          <cell r="B129" t="str">
            <v>DQ</v>
          </cell>
          <cell r="C129">
            <v>121</v>
          </cell>
          <cell r="D129" t="str">
            <v>DQ</v>
          </cell>
        </row>
        <row r="130">
          <cell r="B130" t="str">
            <v>DR</v>
          </cell>
          <cell r="C130">
            <v>122</v>
          </cell>
          <cell r="D130" t="str">
            <v>DR</v>
          </cell>
        </row>
        <row r="131">
          <cell r="B131" t="str">
            <v>DS</v>
          </cell>
          <cell r="C131">
            <v>123</v>
          </cell>
          <cell r="D131" t="str">
            <v>DS</v>
          </cell>
        </row>
        <row r="132">
          <cell r="B132" t="str">
            <v>DT</v>
          </cell>
          <cell r="C132">
            <v>124</v>
          </cell>
          <cell r="D132" t="str">
            <v>DT</v>
          </cell>
        </row>
        <row r="133">
          <cell r="B133" t="str">
            <v>DU</v>
          </cell>
          <cell r="C133">
            <v>125</v>
          </cell>
          <cell r="D133" t="str">
            <v>DU</v>
          </cell>
        </row>
        <row r="134">
          <cell r="B134" t="str">
            <v>DV</v>
          </cell>
          <cell r="C134">
            <v>126</v>
          </cell>
          <cell r="D134" t="str">
            <v>DV</v>
          </cell>
        </row>
        <row r="135">
          <cell r="B135" t="str">
            <v>DW</v>
          </cell>
          <cell r="C135">
            <v>127</v>
          </cell>
          <cell r="D135" t="str">
            <v>DW</v>
          </cell>
        </row>
        <row r="136">
          <cell r="B136" t="str">
            <v>DX</v>
          </cell>
          <cell r="C136">
            <v>128</v>
          </cell>
          <cell r="D136" t="str">
            <v>DX</v>
          </cell>
        </row>
        <row r="137">
          <cell r="B137" t="str">
            <v>DY</v>
          </cell>
          <cell r="C137">
            <v>129</v>
          </cell>
          <cell r="D137" t="str">
            <v>DY</v>
          </cell>
        </row>
        <row r="138">
          <cell r="B138" t="str">
            <v>DZ</v>
          </cell>
          <cell r="C138">
            <v>130</v>
          </cell>
          <cell r="D138" t="str">
            <v>DZ</v>
          </cell>
        </row>
        <row r="139">
          <cell r="B139" t="str">
            <v>EA</v>
          </cell>
          <cell r="C139">
            <v>131</v>
          </cell>
          <cell r="D139" t="str">
            <v>EA</v>
          </cell>
        </row>
        <row r="140">
          <cell r="B140" t="str">
            <v>EB</v>
          </cell>
          <cell r="C140">
            <v>132</v>
          </cell>
          <cell r="D140" t="str">
            <v>EB</v>
          </cell>
        </row>
        <row r="141">
          <cell r="B141" t="str">
            <v>EC</v>
          </cell>
          <cell r="C141">
            <v>133</v>
          </cell>
          <cell r="D141" t="str">
            <v>EC</v>
          </cell>
        </row>
        <row r="142">
          <cell r="B142" t="str">
            <v>ED</v>
          </cell>
          <cell r="C142">
            <v>134</v>
          </cell>
          <cell r="D142" t="str">
            <v>ED</v>
          </cell>
        </row>
        <row r="143">
          <cell r="B143" t="str">
            <v>EE</v>
          </cell>
          <cell r="C143">
            <v>135</v>
          </cell>
          <cell r="D143" t="str">
            <v>EE</v>
          </cell>
        </row>
        <row r="144">
          <cell r="B144" t="str">
            <v>EF</v>
          </cell>
          <cell r="C144">
            <v>136</v>
          </cell>
          <cell r="D144" t="str">
            <v>EF</v>
          </cell>
        </row>
        <row r="145">
          <cell r="B145" t="str">
            <v>EG</v>
          </cell>
          <cell r="C145">
            <v>137</v>
          </cell>
          <cell r="D145" t="str">
            <v>EG</v>
          </cell>
        </row>
        <row r="146">
          <cell r="B146" t="str">
            <v>EH</v>
          </cell>
          <cell r="C146">
            <v>138</v>
          </cell>
          <cell r="D146" t="str">
            <v>EH</v>
          </cell>
        </row>
        <row r="147">
          <cell r="B147" t="str">
            <v>EI</v>
          </cell>
          <cell r="C147">
            <v>139</v>
          </cell>
          <cell r="D147" t="str">
            <v>EI</v>
          </cell>
        </row>
        <row r="148">
          <cell r="B148" t="str">
            <v>EJ</v>
          </cell>
          <cell r="C148">
            <v>140</v>
          </cell>
          <cell r="D148" t="str">
            <v>EJ</v>
          </cell>
        </row>
        <row r="149">
          <cell r="B149" t="str">
            <v>EK</v>
          </cell>
          <cell r="C149">
            <v>141</v>
          </cell>
          <cell r="D149" t="str">
            <v>EK</v>
          </cell>
        </row>
        <row r="150">
          <cell r="B150" t="str">
            <v>EL</v>
          </cell>
          <cell r="C150">
            <v>142</v>
          </cell>
          <cell r="D150" t="str">
            <v>EL</v>
          </cell>
        </row>
        <row r="151">
          <cell r="B151" t="str">
            <v>EM</v>
          </cell>
          <cell r="C151">
            <v>143</v>
          </cell>
          <cell r="D151" t="str">
            <v>EM</v>
          </cell>
        </row>
        <row r="152">
          <cell r="B152" t="str">
            <v>EN</v>
          </cell>
          <cell r="C152">
            <v>144</v>
          </cell>
          <cell r="D152" t="str">
            <v>EN</v>
          </cell>
        </row>
        <row r="153">
          <cell r="B153" t="str">
            <v>EO</v>
          </cell>
          <cell r="C153">
            <v>145</v>
          </cell>
          <cell r="D153" t="str">
            <v>EO</v>
          </cell>
        </row>
        <row r="154">
          <cell r="B154" t="str">
            <v>EP</v>
          </cell>
          <cell r="C154">
            <v>146</v>
          </cell>
          <cell r="D154" t="str">
            <v>EP</v>
          </cell>
        </row>
        <row r="155">
          <cell r="B155" t="str">
            <v>EQ</v>
          </cell>
          <cell r="C155">
            <v>147</v>
          </cell>
          <cell r="D155" t="str">
            <v>EQ</v>
          </cell>
        </row>
        <row r="156">
          <cell r="B156" t="str">
            <v>ER</v>
          </cell>
          <cell r="C156">
            <v>148</v>
          </cell>
          <cell r="D156" t="str">
            <v>ER</v>
          </cell>
        </row>
        <row r="157">
          <cell r="B157" t="str">
            <v>ES</v>
          </cell>
          <cell r="C157">
            <v>149</v>
          </cell>
          <cell r="D157" t="str">
            <v>ES</v>
          </cell>
        </row>
        <row r="158">
          <cell r="B158" t="str">
            <v>ET</v>
          </cell>
          <cell r="C158">
            <v>150</v>
          </cell>
          <cell r="D158" t="str">
            <v>ET</v>
          </cell>
        </row>
        <row r="159">
          <cell r="B159" t="str">
            <v>EU</v>
          </cell>
          <cell r="C159">
            <v>151</v>
          </cell>
          <cell r="D159" t="str">
            <v>EU</v>
          </cell>
        </row>
        <row r="160">
          <cell r="B160" t="str">
            <v>EV</v>
          </cell>
          <cell r="C160">
            <v>152</v>
          </cell>
          <cell r="D160" t="str">
            <v>EV</v>
          </cell>
        </row>
        <row r="161">
          <cell r="B161" t="str">
            <v>EW</v>
          </cell>
          <cell r="C161">
            <v>153</v>
          </cell>
          <cell r="D161" t="str">
            <v>EW</v>
          </cell>
        </row>
        <row r="162">
          <cell r="B162" t="str">
            <v>EX</v>
          </cell>
          <cell r="C162">
            <v>154</v>
          </cell>
          <cell r="D162" t="str">
            <v>EX</v>
          </cell>
        </row>
        <row r="163">
          <cell r="B163" t="str">
            <v>EY</v>
          </cell>
          <cell r="C163">
            <v>155</v>
          </cell>
          <cell r="D163" t="str">
            <v>EY</v>
          </cell>
        </row>
        <row r="164">
          <cell r="B164" t="str">
            <v>EZ</v>
          </cell>
          <cell r="C164">
            <v>156</v>
          </cell>
          <cell r="D164" t="str">
            <v>EZ</v>
          </cell>
        </row>
      </sheetData>
      <sheetData sheetId="11">
        <row r="15">
          <cell r="F15" t="str">
            <v>Linked Info</v>
          </cell>
        </row>
        <row r="16">
          <cell r="F16">
            <v>39559.766084953706</v>
          </cell>
          <cell r="G16" t="str">
            <v>OPG WIP</v>
          </cell>
          <cell r="H16" t="str">
            <v>OPG WIP</v>
          </cell>
          <cell r="I16" t="str">
            <v>CLG WIP</v>
          </cell>
          <cell r="J16" t="str">
            <v>CLG WIP</v>
          </cell>
          <cell r="K16" t="str">
            <v>OPG FIN.</v>
          </cell>
          <cell r="L16" t="str">
            <v>OPG FIN.</v>
          </cell>
          <cell r="M16" t="str">
            <v>CLG FIN.</v>
          </cell>
          <cell r="N16" t="str">
            <v>CLG FIN.</v>
          </cell>
          <cell r="O16" t="str">
            <v>Opening</v>
          </cell>
          <cell r="P16" t="str">
            <v>Opening</v>
          </cell>
          <cell r="Q16" t="str">
            <v>Closing</v>
          </cell>
          <cell r="R16" t="str">
            <v>Closing</v>
          </cell>
          <cell r="S16" t="str">
            <v>Opening</v>
          </cell>
          <cell r="T16" t="str">
            <v>opg finish</v>
          </cell>
          <cell r="U16" t="str">
            <v>Closing</v>
          </cell>
          <cell r="V16" t="str">
            <v>clg finish</v>
          </cell>
          <cell r="W16" t="str">
            <v>Opg .</v>
          </cell>
          <cell r="X16" t="str">
            <v>Opg .</v>
          </cell>
          <cell r="Y16" t="str">
            <v>Clg .</v>
          </cell>
          <cell r="Z16" t="str">
            <v>Clg .</v>
          </cell>
          <cell r="AA16" t="str">
            <v>Opg .</v>
          </cell>
          <cell r="AB16" t="str">
            <v>Opg .</v>
          </cell>
          <cell r="AC16" t="str">
            <v>Clg .</v>
          </cell>
          <cell r="AD16" t="str">
            <v>Clg .</v>
          </cell>
          <cell r="AE16" t="str">
            <v>OPG.</v>
          </cell>
          <cell r="AF16" t="str">
            <v>OPG.</v>
          </cell>
          <cell r="AG16" t="str">
            <v>CLG.</v>
          </cell>
          <cell r="AH16" t="str">
            <v>CLG.</v>
          </cell>
          <cell r="AI16" t="str">
            <v>OPG.</v>
          </cell>
          <cell r="AJ16" t="str">
            <v>OPG.</v>
          </cell>
          <cell r="AK16" t="str">
            <v>CLG.</v>
          </cell>
          <cell r="AL16" t="str">
            <v>CLG.</v>
          </cell>
          <cell r="AM16" t="str">
            <v>OPG.</v>
          </cell>
          <cell r="AN16" t="str">
            <v>OPG.</v>
          </cell>
          <cell r="AO16" t="str">
            <v>CLG.</v>
          </cell>
          <cell r="AP16" t="str">
            <v>CLG.</v>
          </cell>
        </row>
        <row r="17">
          <cell r="F17" t="str">
            <v>2005-06</v>
          </cell>
          <cell r="G17" t="str">
            <v>COND</v>
          </cell>
          <cell r="H17" t="str">
            <v>COND</v>
          </cell>
          <cell r="I17" t="str">
            <v>COND</v>
          </cell>
          <cell r="J17" t="str">
            <v>COND</v>
          </cell>
          <cell r="K17" t="str">
            <v>COND</v>
          </cell>
          <cell r="L17" t="str">
            <v>COND</v>
          </cell>
          <cell r="M17" t="str">
            <v>COND</v>
          </cell>
          <cell r="N17" t="str">
            <v>COND</v>
          </cell>
          <cell r="O17" t="str">
            <v>Process</v>
          </cell>
          <cell r="P17" t="str">
            <v>Process</v>
          </cell>
          <cell r="Q17" t="str">
            <v>Process</v>
          </cell>
          <cell r="R17" t="str">
            <v>Process</v>
          </cell>
          <cell r="S17" t="str">
            <v>finish</v>
          </cell>
          <cell r="T17" t="str">
            <v>coning</v>
          </cell>
          <cell r="U17" t="str">
            <v>finish</v>
          </cell>
          <cell r="V17" t="str">
            <v>coning</v>
          </cell>
          <cell r="W17" t="str">
            <v xml:space="preserve">Winding  </v>
          </cell>
          <cell r="X17" t="str">
            <v xml:space="preserve">Winding  </v>
          </cell>
          <cell r="Y17" t="str">
            <v xml:space="preserve">Winding  </v>
          </cell>
          <cell r="Z17" t="str">
            <v xml:space="preserve">Winding  </v>
          </cell>
          <cell r="AA17" t="str">
            <v xml:space="preserve">Winding  </v>
          </cell>
          <cell r="AB17" t="str">
            <v xml:space="preserve">Winding  </v>
          </cell>
          <cell r="AC17" t="str">
            <v xml:space="preserve">Winding  </v>
          </cell>
          <cell r="AD17" t="str">
            <v xml:space="preserve">Winding  </v>
          </cell>
          <cell r="AE17" t="str">
            <v>FINISHED</v>
          </cell>
          <cell r="AF17" t="str">
            <v>FINISHED</v>
          </cell>
          <cell r="AG17" t="str">
            <v>FINISHED</v>
          </cell>
          <cell r="AH17" t="str">
            <v>FINISHED</v>
          </cell>
          <cell r="AI17" t="str">
            <v>FINISHED</v>
          </cell>
          <cell r="AJ17" t="str">
            <v>FINISHED</v>
          </cell>
          <cell r="AK17" t="str">
            <v>FINISHED</v>
          </cell>
          <cell r="AL17" t="str">
            <v>FINISHED</v>
          </cell>
          <cell r="AM17" t="str">
            <v>FINISHED</v>
          </cell>
          <cell r="AN17" t="str">
            <v>FINISHED</v>
          </cell>
          <cell r="AO17" t="str">
            <v>FINISHED</v>
          </cell>
          <cell r="AP17" t="str">
            <v>FINISHED</v>
          </cell>
        </row>
        <row r="18">
          <cell r="F18" t="str">
            <v>DENIERS :</v>
          </cell>
          <cell r="O18" t="str">
            <v>Conning</v>
          </cell>
          <cell r="P18" t="str">
            <v>Conning</v>
          </cell>
          <cell r="Q18" t="str">
            <v>Conning</v>
          </cell>
          <cell r="R18" t="str">
            <v>Conning</v>
          </cell>
          <cell r="S18" t="str">
            <v>Coning</v>
          </cell>
          <cell r="T18" t="str">
            <v>Cones</v>
          </cell>
          <cell r="U18" t="str">
            <v>Coning</v>
          </cell>
          <cell r="V18" t="str">
            <v>Cones</v>
          </cell>
          <cell r="W18" t="str">
            <v>Stock</v>
          </cell>
          <cell r="X18" t="str">
            <v>Stock</v>
          </cell>
          <cell r="Y18" t="str">
            <v>Stock</v>
          </cell>
          <cell r="Z18" t="str">
            <v>Stock</v>
          </cell>
          <cell r="AA18" t="str">
            <v>Stock</v>
          </cell>
          <cell r="AB18" t="str">
            <v>Stock</v>
          </cell>
          <cell r="AC18" t="str">
            <v>Stock</v>
          </cell>
          <cell r="AD18" t="str">
            <v>Stock</v>
          </cell>
        </row>
        <row r="19">
          <cell r="S19" t="str">
            <v>CONES</v>
          </cell>
          <cell r="T19" t="str">
            <v>CONES</v>
          </cell>
          <cell r="U19" t="str">
            <v>CONES</v>
          </cell>
          <cell r="V19" t="str">
            <v>CONES</v>
          </cell>
          <cell r="W19" t="str">
            <v>Cakes</v>
          </cell>
          <cell r="X19" t="str">
            <v>Cakes</v>
          </cell>
          <cell r="Y19" t="str">
            <v>Cakes</v>
          </cell>
          <cell r="Z19" t="str">
            <v>Cakes</v>
          </cell>
          <cell r="AA19" t="str">
            <v>TOTAL</v>
          </cell>
          <cell r="AB19" t="str">
            <v>TOTAL</v>
          </cell>
          <cell r="AC19" t="str">
            <v>TOTAL</v>
          </cell>
          <cell r="AD19" t="str">
            <v>TOTAL</v>
          </cell>
          <cell r="AE19" t="str">
            <v>CONES</v>
          </cell>
          <cell r="AF19" t="str">
            <v>CONES</v>
          </cell>
          <cell r="AG19" t="str">
            <v>CONES</v>
          </cell>
          <cell r="AH19" t="str">
            <v>CONES</v>
          </cell>
          <cell r="AI19" t="str">
            <v>CAKES</v>
          </cell>
          <cell r="AJ19" t="str">
            <v>CAKES</v>
          </cell>
          <cell r="AK19" t="str">
            <v>CAKES</v>
          </cell>
          <cell r="AL19" t="str">
            <v>CAKES</v>
          </cell>
          <cell r="AM19" t="str">
            <v>TOTAL</v>
          </cell>
          <cell r="AN19" t="str">
            <v>TOTAL</v>
          </cell>
          <cell r="AO19" t="str">
            <v>TOTAL</v>
          </cell>
          <cell r="AP19" t="str">
            <v>TOTAL</v>
          </cell>
        </row>
        <row r="20">
          <cell r="G20" t="str">
            <v>kg</v>
          </cell>
          <cell r="H20" t="str">
            <v>amt.</v>
          </cell>
          <cell r="I20" t="str">
            <v>kg</v>
          </cell>
          <cell r="J20" t="str">
            <v>amt.</v>
          </cell>
          <cell r="K20" t="str">
            <v xml:space="preserve"> M . T. </v>
          </cell>
          <cell r="L20" t="str">
            <v>Rs.'000</v>
          </cell>
          <cell r="M20" t="str">
            <v>KGS</v>
          </cell>
          <cell r="N20" t="str">
            <v>AMT</v>
          </cell>
          <cell r="O20" t="str">
            <v>Kg.</v>
          </cell>
          <cell r="P20" t="str">
            <v>Amt.</v>
          </cell>
          <cell r="Q20" t="str">
            <v>Kg.</v>
          </cell>
          <cell r="R20" t="str">
            <v>Amt.</v>
          </cell>
          <cell r="S20" t="str">
            <v>(cns)</v>
          </cell>
          <cell r="T20" t="str">
            <v>Amt.</v>
          </cell>
          <cell r="U20" t="str">
            <v>(cns)</v>
          </cell>
          <cell r="V20" t="str">
            <v>Amt.</v>
          </cell>
          <cell r="W20" t="str">
            <v>Kg.</v>
          </cell>
          <cell r="X20" t="str">
            <v>Amt.</v>
          </cell>
          <cell r="Y20" t="str">
            <v>Kg.</v>
          </cell>
          <cell r="Z20" t="str">
            <v>Amt.</v>
          </cell>
          <cell r="AA20" t="str">
            <v>kg</v>
          </cell>
          <cell r="AB20" t="str">
            <v>amt.</v>
          </cell>
          <cell r="AC20" t="str">
            <v>kg</v>
          </cell>
          <cell r="AD20" t="str">
            <v>amt.</v>
          </cell>
          <cell r="AE20" t="str">
            <v>KG</v>
          </cell>
          <cell r="AF20" t="str">
            <v>AMT</v>
          </cell>
          <cell r="AG20" t="str">
            <v>KG</v>
          </cell>
          <cell r="AH20" t="str">
            <v>AMT</v>
          </cell>
          <cell r="AI20" t="str">
            <v>KG</v>
          </cell>
          <cell r="AJ20" t="str">
            <v>AMT</v>
          </cell>
          <cell r="AK20" t="str">
            <v>KG</v>
          </cell>
          <cell r="AL20" t="str">
            <v>AMT</v>
          </cell>
          <cell r="AM20" t="str">
            <v>KG</v>
          </cell>
          <cell r="AN20" t="str">
            <v>AMT</v>
          </cell>
          <cell r="AO20" t="str">
            <v>KG</v>
          </cell>
          <cell r="AP20" t="str">
            <v>AMT</v>
          </cell>
        </row>
        <row r="21">
          <cell r="G21">
            <v>-240797</v>
          </cell>
          <cell r="H21">
            <v>-21201</v>
          </cell>
          <cell r="I21">
            <v>247315</v>
          </cell>
          <cell r="J21">
            <v>23447</v>
          </cell>
          <cell r="K21">
            <v>-3810</v>
          </cell>
          <cell r="L21">
            <v>-461</v>
          </cell>
          <cell r="M21">
            <v>3886</v>
          </cell>
          <cell r="N21">
            <v>516</v>
          </cell>
          <cell r="O21">
            <v>-4506</v>
          </cell>
          <cell r="P21">
            <v>-631</v>
          </cell>
          <cell r="Q21">
            <v>4332</v>
          </cell>
          <cell r="R21">
            <v>664</v>
          </cell>
          <cell r="S21">
            <v>-43987</v>
          </cell>
          <cell r="T21">
            <v>-6336</v>
          </cell>
          <cell r="U21">
            <v>29865</v>
          </cell>
          <cell r="V21">
            <v>4681</v>
          </cell>
          <cell r="W21">
            <v>-4259</v>
          </cell>
          <cell r="X21">
            <v>-520</v>
          </cell>
          <cell r="Y21">
            <v>4408</v>
          </cell>
          <cell r="Z21">
            <v>585</v>
          </cell>
          <cell r="AA21">
            <v>-48246</v>
          </cell>
          <cell r="AB21">
            <v>-6856</v>
          </cell>
          <cell r="AC21">
            <v>34273</v>
          </cell>
          <cell r="AD21">
            <v>5266</v>
          </cell>
          <cell r="AE21">
            <v>-621111</v>
          </cell>
          <cell r="AF21">
            <v>-93546</v>
          </cell>
          <cell r="AG21">
            <v>888409</v>
          </cell>
          <cell r="AH21">
            <v>154739</v>
          </cell>
          <cell r="AI21">
            <v>-133483</v>
          </cell>
          <cell r="AJ21">
            <v>-18198</v>
          </cell>
          <cell r="AK21">
            <v>102270</v>
          </cell>
          <cell r="AL21">
            <v>15037</v>
          </cell>
          <cell r="AM21">
            <v>-754594</v>
          </cell>
          <cell r="AN21">
            <v>-111744</v>
          </cell>
          <cell r="AO21">
            <v>990679</v>
          </cell>
          <cell r="AP21">
            <v>169776</v>
          </cell>
        </row>
        <row r="22">
          <cell r="F22" t="str">
            <v>Total</v>
          </cell>
          <cell r="G22">
            <v>240797</v>
          </cell>
          <cell r="H22">
            <v>21201</v>
          </cell>
          <cell r="I22">
            <v>-247315</v>
          </cell>
          <cell r="J22">
            <v>-23447</v>
          </cell>
          <cell r="K22">
            <v>3810</v>
          </cell>
          <cell r="L22">
            <v>461</v>
          </cell>
          <cell r="M22">
            <v>-3886</v>
          </cell>
          <cell r="N22">
            <v>-516</v>
          </cell>
          <cell r="O22">
            <v>4506</v>
          </cell>
          <cell r="P22">
            <v>631</v>
          </cell>
          <cell r="Q22">
            <v>-4332</v>
          </cell>
          <cell r="R22">
            <v>-664</v>
          </cell>
          <cell r="S22">
            <v>43987</v>
          </cell>
          <cell r="T22">
            <v>6336</v>
          </cell>
          <cell r="U22">
            <v>-29865</v>
          </cell>
          <cell r="V22">
            <v>-4681</v>
          </cell>
          <cell r="W22">
            <v>4259</v>
          </cell>
          <cell r="X22">
            <v>520</v>
          </cell>
          <cell r="Y22">
            <v>-4408</v>
          </cell>
          <cell r="Z22">
            <v>-585</v>
          </cell>
          <cell r="AA22">
            <v>48246</v>
          </cell>
          <cell r="AB22">
            <v>6856</v>
          </cell>
          <cell r="AC22">
            <v>-34273</v>
          </cell>
          <cell r="AD22">
            <v>-5266</v>
          </cell>
          <cell r="AE22">
            <v>621111</v>
          </cell>
          <cell r="AF22">
            <v>93546</v>
          </cell>
          <cell r="AG22">
            <v>-888409</v>
          </cell>
          <cell r="AH22">
            <v>-154739</v>
          </cell>
          <cell r="AI22">
            <v>133483</v>
          </cell>
          <cell r="AJ22">
            <v>18198</v>
          </cell>
          <cell r="AK22">
            <v>-102270</v>
          </cell>
          <cell r="AL22">
            <v>-15037</v>
          </cell>
          <cell r="AM22">
            <v>754594</v>
          </cell>
          <cell r="AN22">
            <v>111744</v>
          </cell>
          <cell r="AO22">
            <v>-990679</v>
          </cell>
          <cell r="AP22">
            <v>-169776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240797</v>
          </cell>
          <cell r="H24">
            <v>21201</v>
          </cell>
          <cell r="I24">
            <v>-247315</v>
          </cell>
          <cell r="J24">
            <v>-23447</v>
          </cell>
          <cell r="K24">
            <v>3810</v>
          </cell>
          <cell r="L24">
            <v>461</v>
          </cell>
          <cell r="M24">
            <v>-3886</v>
          </cell>
          <cell r="N24">
            <v>-516</v>
          </cell>
          <cell r="O24">
            <v>4506</v>
          </cell>
          <cell r="P24">
            <v>631</v>
          </cell>
          <cell r="Q24">
            <v>-4332</v>
          </cell>
          <cell r="R24">
            <v>-664</v>
          </cell>
          <cell r="S24">
            <v>43987</v>
          </cell>
          <cell r="T24">
            <v>6336</v>
          </cell>
          <cell r="U24">
            <v>-29865</v>
          </cell>
          <cell r="V24">
            <v>-4681</v>
          </cell>
          <cell r="W24">
            <v>4259</v>
          </cell>
          <cell r="X24">
            <v>520</v>
          </cell>
          <cell r="Y24">
            <v>-4408</v>
          </cell>
          <cell r="Z24">
            <v>-585</v>
          </cell>
          <cell r="AA24">
            <v>48246</v>
          </cell>
          <cell r="AB24">
            <v>6856</v>
          </cell>
          <cell r="AC24">
            <v>-34273</v>
          </cell>
          <cell r="AD24">
            <v>-5266</v>
          </cell>
          <cell r="AE24">
            <v>621111</v>
          </cell>
          <cell r="AF24">
            <v>93546</v>
          </cell>
          <cell r="AG24">
            <v>-888409</v>
          </cell>
          <cell r="AH24">
            <v>-154739</v>
          </cell>
          <cell r="AI24">
            <v>133483</v>
          </cell>
          <cell r="AJ24">
            <v>18198</v>
          </cell>
          <cell r="AK24">
            <v>-102270</v>
          </cell>
          <cell r="AL24">
            <v>-15037</v>
          </cell>
          <cell r="AM24">
            <v>754594</v>
          </cell>
          <cell r="AN24">
            <v>111744</v>
          </cell>
          <cell r="AO24">
            <v>-990679</v>
          </cell>
          <cell r="AP24">
            <v>-169776</v>
          </cell>
        </row>
        <row r="25">
          <cell r="F25" t="str">
            <v>G.TOTAL(L)</v>
          </cell>
          <cell r="G25">
            <v>240797</v>
          </cell>
          <cell r="H25">
            <v>21201</v>
          </cell>
          <cell r="I25">
            <v>-247315</v>
          </cell>
          <cell r="J25">
            <v>-23447</v>
          </cell>
          <cell r="K25">
            <v>3810</v>
          </cell>
          <cell r="L25">
            <v>461</v>
          </cell>
          <cell r="M25">
            <v>-3886</v>
          </cell>
          <cell r="N25">
            <v>-516</v>
          </cell>
          <cell r="O25">
            <v>4506</v>
          </cell>
          <cell r="P25">
            <v>631</v>
          </cell>
          <cell r="Q25">
            <v>-4332</v>
          </cell>
          <cell r="R25">
            <v>-664</v>
          </cell>
          <cell r="S25">
            <v>43987</v>
          </cell>
          <cell r="T25">
            <v>6336</v>
          </cell>
          <cell r="U25">
            <v>-29865</v>
          </cell>
          <cell r="V25">
            <v>-4681</v>
          </cell>
          <cell r="W25">
            <v>4259</v>
          </cell>
          <cell r="X25">
            <v>520</v>
          </cell>
          <cell r="Y25">
            <v>-4408</v>
          </cell>
          <cell r="Z25">
            <v>-585</v>
          </cell>
          <cell r="AA25">
            <v>48246</v>
          </cell>
          <cell r="AB25">
            <v>6856</v>
          </cell>
          <cell r="AC25">
            <v>-34273</v>
          </cell>
          <cell r="AD25">
            <v>-5266</v>
          </cell>
          <cell r="AE25">
            <v>579607</v>
          </cell>
          <cell r="AF25">
            <v>87743</v>
          </cell>
          <cell r="AG25">
            <v>-794460</v>
          </cell>
          <cell r="AH25">
            <v>-140405</v>
          </cell>
          <cell r="AI25">
            <v>133483</v>
          </cell>
          <cell r="AJ25">
            <v>18198</v>
          </cell>
          <cell r="AK25">
            <v>-102270</v>
          </cell>
          <cell r="AL25">
            <v>-15037</v>
          </cell>
          <cell r="AM25">
            <v>713090</v>
          </cell>
          <cell r="AN25">
            <v>105941</v>
          </cell>
          <cell r="AO25">
            <v>-896730</v>
          </cell>
          <cell r="AP25">
            <v>-155442</v>
          </cell>
        </row>
        <row r="26">
          <cell r="F26" t="str">
            <v>G.TOTAL(E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41504</v>
          </cell>
          <cell r="AF26">
            <v>5803</v>
          </cell>
          <cell r="AG26">
            <v>-93949</v>
          </cell>
          <cell r="AH26">
            <v>-14334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41504</v>
          </cell>
          <cell r="AN26">
            <v>5803</v>
          </cell>
          <cell r="AO26">
            <v>-93949</v>
          </cell>
          <cell r="AP26">
            <v>-14334</v>
          </cell>
        </row>
        <row r="28">
          <cell r="F28" t="str">
            <v>40B</v>
          </cell>
          <cell r="G28">
            <v>0</v>
          </cell>
          <cell r="H28">
            <v>0</v>
          </cell>
          <cell r="I28">
            <v>-828</v>
          </cell>
          <cell r="J28">
            <v>-106</v>
          </cell>
          <cell r="K28">
            <v>0</v>
          </cell>
          <cell r="L28">
            <v>0</v>
          </cell>
          <cell r="M28">
            <v>-53</v>
          </cell>
          <cell r="N28">
            <v>-10</v>
          </cell>
          <cell r="O28">
            <v>0</v>
          </cell>
          <cell r="P28">
            <v>0</v>
          </cell>
          <cell r="Q28">
            <v>-45</v>
          </cell>
          <cell r="R28">
            <v>-11</v>
          </cell>
          <cell r="S28">
            <v>96</v>
          </cell>
          <cell r="T28">
            <v>25</v>
          </cell>
          <cell r="U28">
            <v>-166</v>
          </cell>
          <cell r="V28">
            <v>-49</v>
          </cell>
          <cell r="W28">
            <v>0</v>
          </cell>
          <cell r="X28">
            <v>0</v>
          </cell>
          <cell r="Y28">
            <v>-42</v>
          </cell>
          <cell r="Z28">
            <v>-8</v>
          </cell>
          <cell r="AA28">
            <v>96</v>
          </cell>
          <cell r="AB28">
            <v>25</v>
          </cell>
          <cell r="AC28">
            <v>-208</v>
          </cell>
          <cell r="AD28">
            <v>-57</v>
          </cell>
          <cell r="AE28">
            <v>3993</v>
          </cell>
          <cell r="AF28">
            <v>1076</v>
          </cell>
          <cell r="AG28">
            <v>-13514</v>
          </cell>
          <cell r="AH28">
            <v>-4035</v>
          </cell>
          <cell r="AI28">
            <v>47</v>
          </cell>
          <cell r="AJ28">
            <v>9</v>
          </cell>
          <cell r="AK28">
            <v>-2059</v>
          </cell>
          <cell r="AL28">
            <v>-425</v>
          </cell>
          <cell r="AM28">
            <v>4040</v>
          </cell>
          <cell r="AN28">
            <v>1085</v>
          </cell>
          <cell r="AO28">
            <v>-15573</v>
          </cell>
          <cell r="AP28">
            <v>-4460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F30" t="str">
            <v>75B</v>
          </cell>
          <cell r="G30">
            <v>10540</v>
          </cell>
          <cell r="H30">
            <v>1041</v>
          </cell>
          <cell r="I30">
            <v>-10520</v>
          </cell>
          <cell r="J30">
            <v>-1122</v>
          </cell>
          <cell r="K30">
            <v>142</v>
          </cell>
          <cell r="L30">
            <v>20</v>
          </cell>
          <cell r="M30">
            <v>-106</v>
          </cell>
          <cell r="N30">
            <v>-16</v>
          </cell>
          <cell r="O30">
            <v>342</v>
          </cell>
          <cell r="P30">
            <v>57</v>
          </cell>
          <cell r="Q30">
            <v>-348</v>
          </cell>
          <cell r="R30">
            <v>-64</v>
          </cell>
          <cell r="S30">
            <v>1448</v>
          </cell>
          <cell r="T30">
            <v>270</v>
          </cell>
          <cell r="U30">
            <v>-1314</v>
          </cell>
          <cell r="V30">
            <v>-271</v>
          </cell>
          <cell r="W30">
            <v>168</v>
          </cell>
          <cell r="X30">
            <v>24</v>
          </cell>
          <cell r="Y30">
            <v>-190</v>
          </cell>
          <cell r="Z30">
            <v>-29</v>
          </cell>
          <cell r="AA30">
            <v>1616</v>
          </cell>
          <cell r="AB30">
            <v>294</v>
          </cell>
          <cell r="AC30">
            <v>-1504</v>
          </cell>
          <cell r="AD30">
            <v>-300</v>
          </cell>
          <cell r="AE30">
            <v>10310</v>
          </cell>
          <cell r="AF30">
            <v>2252</v>
          </cell>
          <cell r="AG30">
            <v>-37497</v>
          </cell>
          <cell r="AH30">
            <v>-7937</v>
          </cell>
          <cell r="AI30">
            <v>5626</v>
          </cell>
          <cell r="AJ30">
            <v>854</v>
          </cell>
          <cell r="AK30">
            <v>-1819</v>
          </cell>
          <cell r="AL30">
            <v>-296</v>
          </cell>
          <cell r="AM30">
            <v>15936</v>
          </cell>
          <cell r="AN30">
            <v>3106</v>
          </cell>
          <cell r="AO30">
            <v>-39316</v>
          </cell>
          <cell r="AP30">
            <v>-8233</v>
          </cell>
        </row>
        <row r="31">
          <cell r="F31" t="str">
            <v>75BE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F32" t="str">
            <v>75C</v>
          </cell>
          <cell r="G32">
            <v>751</v>
          </cell>
          <cell r="H32">
            <v>79</v>
          </cell>
          <cell r="I32">
            <v>0</v>
          </cell>
          <cell r="J32">
            <v>0</v>
          </cell>
          <cell r="K32">
            <v>47</v>
          </cell>
          <cell r="L32">
            <v>7</v>
          </cell>
          <cell r="M32">
            <v>0</v>
          </cell>
          <cell r="N32">
            <v>0</v>
          </cell>
          <cell r="O32">
            <v>41</v>
          </cell>
          <cell r="P32">
            <v>7</v>
          </cell>
          <cell r="Q32">
            <v>0</v>
          </cell>
          <cell r="R32">
            <v>0</v>
          </cell>
          <cell r="S32">
            <v>488</v>
          </cell>
          <cell r="T32">
            <v>94</v>
          </cell>
          <cell r="U32">
            <v>0</v>
          </cell>
          <cell r="V32">
            <v>0</v>
          </cell>
          <cell r="W32">
            <v>98</v>
          </cell>
          <cell r="X32">
            <v>14</v>
          </cell>
          <cell r="Y32">
            <v>0</v>
          </cell>
          <cell r="Z32">
            <v>0</v>
          </cell>
          <cell r="AA32">
            <v>586</v>
          </cell>
          <cell r="AB32">
            <v>108</v>
          </cell>
          <cell r="AC32">
            <v>0</v>
          </cell>
          <cell r="AD32">
            <v>0</v>
          </cell>
          <cell r="AE32">
            <v>1433</v>
          </cell>
          <cell r="AF32">
            <v>283</v>
          </cell>
          <cell r="AG32">
            <v>-4793</v>
          </cell>
          <cell r="AH32">
            <v>-1042</v>
          </cell>
          <cell r="AI32">
            <v>1477</v>
          </cell>
          <cell r="AJ32">
            <v>232</v>
          </cell>
          <cell r="AK32">
            <v>-517</v>
          </cell>
          <cell r="AL32">
            <v>-87</v>
          </cell>
          <cell r="AM32">
            <v>2910</v>
          </cell>
          <cell r="AN32">
            <v>515</v>
          </cell>
          <cell r="AO32">
            <v>-5310</v>
          </cell>
          <cell r="AP32">
            <v>-1129</v>
          </cell>
        </row>
        <row r="33">
          <cell r="F33" t="str">
            <v>100B</v>
          </cell>
          <cell r="G33">
            <v>44043</v>
          </cell>
          <cell r="H33">
            <v>4100</v>
          </cell>
          <cell r="I33">
            <v>-23339</v>
          </cell>
          <cell r="J33">
            <v>-2345</v>
          </cell>
          <cell r="K33">
            <v>698</v>
          </cell>
          <cell r="L33">
            <v>91</v>
          </cell>
          <cell r="M33">
            <v>-508</v>
          </cell>
          <cell r="N33">
            <v>-72</v>
          </cell>
          <cell r="O33">
            <v>1278</v>
          </cell>
          <cell r="P33">
            <v>192</v>
          </cell>
          <cell r="Q33">
            <v>-784</v>
          </cell>
          <cell r="R33">
            <v>-129</v>
          </cell>
          <cell r="S33">
            <v>9310</v>
          </cell>
          <cell r="T33">
            <v>1531</v>
          </cell>
          <cell r="U33">
            <v>-3611</v>
          </cell>
          <cell r="V33">
            <v>-655</v>
          </cell>
          <cell r="W33">
            <v>630</v>
          </cell>
          <cell r="X33">
            <v>82</v>
          </cell>
          <cell r="Y33">
            <v>-364</v>
          </cell>
          <cell r="Z33">
            <v>-52</v>
          </cell>
          <cell r="AA33">
            <v>9940</v>
          </cell>
          <cell r="AB33">
            <v>1613</v>
          </cell>
          <cell r="AC33">
            <v>-3975</v>
          </cell>
          <cell r="AD33">
            <v>-707</v>
          </cell>
          <cell r="AE33">
            <v>104226</v>
          </cell>
          <cell r="AF33">
            <v>17659</v>
          </cell>
          <cell r="AG33">
            <v>-252260</v>
          </cell>
          <cell r="AH33">
            <v>-47099</v>
          </cell>
          <cell r="AI33">
            <v>34959</v>
          </cell>
          <cell r="AJ33">
            <v>4915</v>
          </cell>
          <cell r="AK33">
            <v>-4760</v>
          </cell>
          <cell r="AL33">
            <v>-718</v>
          </cell>
          <cell r="AM33">
            <v>139185</v>
          </cell>
          <cell r="AN33">
            <v>22574</v>
          </cell>
          <cell r="AO33">
            <v>-257020</v>
          </cell>
          <cell r="AP33">
            <v>-47817</v>
          </cell>
        </row>
        <row r="34">
          <cell r="F34" t="str">
            <v>100BE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148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148</v>
          </cell>
          <cell r="AO34">
            <v>0</v>
          </cell>
          <cell r="AP34">
            <v>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F36" t="str">
            <v>120B</v>
          </cell>
          <cell r="G36">
            <v>22882</v>
          </cell>
          <cell r="H36">
            <v>2065</v>
          </cell>
          <cell r="I36">
            <v>-43799</v>
          </cell>
          <cell r="J36">
            <v>-4265</v>
          </cell>
          <cell r="K36">
            <v>570</v>
          </cell>
          <cell r="L36">
            <v>71</v>
          </cell>
          <cell r="M36">
            <v>-735</v>
          </cell>
          <cell r="N36">
            <v>-100</v>
          </cell>
          <cell r="O36">
            <v>523</v>
          </cell>
          <cell r="P36">
            <v>74</v>
          </cell>
          <cell r="Q36">
            <v>-820</v>
          </cell>
          <cell r="R36">
            <v>-128</v>
          </cell>
          <cell r="S36">
            <v>3186</v>
          </cell>
          <cell r="T36">
            <v>490</v>
          </cell>
          <cell r="U36">
            <v>-4510</v>
          </cell>
          <cell r="V36">
            <v>-767</v>
          </cell>
          <cell r="W36">
            <v>622</v>
          </cell>
          <cell r="X36">
            <v>78</v>
          </cell>
          <cell r="Y36">
            <v>-1073</v>
          </cell>
          <cell r="Z36">
            <v>-146</v>
          </cell>
          <cell r="AA36">
            <v>3808</v>
          </cell>
          <cell r="AB36">
            <v>568</v>
          </cell>
          <cell r="AC36">
            <v>-5583</v>
          </cell>
          <cell r="AD36">
            <v>-913</v>
          </cell>
          <cell r="AE36">
            <v>64700</v>
          </cell>
          <cell r="AF36">
            <v>10273</v>
          </cell>
          <cell r="AG36">
            <v>-31354</v>
          </cell>
          <cell r="AH36">
            <v>-5501</v>
          </cell>
          <cell r="AI36">
            <v>22300</v>
          </cell>
          <cell r="AJ36">
            <v>3009</v>
          </cell>
          <cell r="AK36">
            <v>-11767</v>
          </cell>
          <cell r="AL36">
            <v>-1703</v>
          </cell>
          <cell r="AM36">
            <v>87000</v>
          </cell>
          <cell r="AN36">
            <v>13282</v>
          </cell>
          <cell r="AO36">
            <v>-43121</v>
          </cell>
          <cell r="AP36">
            <v>-7204</v>
          </cell>
        </row>
        <row r="37">
          <cell r="F37" t="str">
            <v>120BE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-1400</v>
          </cell>
          <cell r="AH37">
            <v>-246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-1400</v>
          </cell>
          <cell r="AP37">
            <v>-246</v>
          </cell>
        </row>
        <row r="38">
          <cell r="F38" t="str">
            <v>120C</v>
          </cell>
          <cell r="G38">
            <v>17065</v>
          </cell>
          <cell r="H38">
            <v>1646</v>
          </cell>
          <cell r="I38">
            <v>-14330</v>
          </cell>
          <cell r="J38">
            <v>-1494</v>
          </cell>
          <cell r="K38">
            <v>529</v>
          </cell>
          <cell r="L38">
            <v>69</v>
          </cell>
          <cell r="M38">
            <v>-511</v>
          </cell>
          <cell r="N38">
            <v>-73</v>
          </cell>
          <cell r="O38">
            <v>367</v>
          </cell>
          <cell r="P38">
            <v>54</v>
          </cell>
          <cell r="Q38">
            <v>-279</v>
          </cell>
          <cell r="R38">
            <v>-45</v>
          </cell>
          <cell r="S38">
            <v>3641</v>
          </cell>
          <cell r="T38">
            <v>583</v>
          </cell>
          <cell r="U38">
            <v>-2198</v>
          </cell>
          <cell r="V38">
            <v>-387</v>
          </cell>
          <cell r="W38">
            <v>489</v>
          </cell>
          <cell r="X38">
            <v>64</v>
          </cell>
          <cell r="Y38">
            <v>-646</v>
          </cell>
          <cell r="Z38">
            <v>-92</v>
          </cell>
          <cell r="AA38">
            <v>4130</v>
          </cell>
          <cell r="AB38">
            <v>647</v>
          </cell>
          <cell r="AC38">
            <v>-2844</v>
          </cell>
          <cell r="AD38">
            <v>-479</v>
          </cell>
          <cell r="AE38">
            <v>72781</v>
          </cell>
          <cell r="AF38">
            <v>12019</v>
          </cell>
          <cell r="AG38">
            <v>-88255</v>
          </cell>
          <cell r="AH38">
            <v>-16023</v>
          </cell>
          <cell r="AI38">
            <v>1792</v>
          </cell>
          <cell r="AJ38">
            <v>253</v>
          </cell>
          <cell r="AK38">
            <v>-2265</v>
          </cell>
          <cell r="AL38">
            <v>-343</v>
          </cell>
          <cell r="AM38">
            <v>74573</v>
          </cell>
          <cell r="AN38">
            <v>12272</v>
          </cell>
          <cell r="AO38">
            <v>-90520</v>
          </cell>
          <cell r="AP38">
            <v>-16366</v>
          </cell>
        </row>
        <row r="39">
          <cell r="F39" t="str">
            <v>120CE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-500</v>
          </cell>
          <cell r="AH39">
            <v>-90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-500</v>
          </cell>
          <cell r="AP39">
            <v>-90</v>
          </cell>
        </row>
        <row r="40">
          <cell r="F40" t="str">
            <v>120D</v>
          </cell>
          <cell r="G40">
            <v>4276</v>
          </cell>
          <cell r="H40">
            <v>399</v>
          </cell>
          <cell r="I40">
            <v>-1519</v>
          </cell>
          <cell r="J40">
            <v>-153</v>
          </cell>
          <cell r="K40">
            <v>111</v>
          </cell>
          <cell r="L40">
            <v>14</v>
          </cell>
          <cell r="M40">
            <v>-120</v>
          </cell>
          <cell r="N40">
            <v>-17</v>
          </cell>
          <cell r="O40">
            <v>108</v>
          </cell>
          <cell r="P40">
            <v>16</v>
          </cell>
          <cell r="Q40">
            <v>-27</v>
          </cell>
          <cell r="R40">
            <v>-4</v>
          </cell>
          <cell r="S40">
            <v>1043</v>
          </cell>
          <cell r="T40">
            <v>163</v>
          </cell>
          <cell r="U40">
            <v>-218</v>
          </cell>
          <cell r="V40">
            <v>-38</v>
          </cell>
          <cell r="W40">
            <v>108</v>
          </cell>
          <cell r="X40">
            <v>14</v>
          </cell>
          <cell r="Y40">
            <v>-55</v>
          </cell>
          <cell r="Z40">
            <v>-8</v>
          </cell>
          <cell r="AA40">
            <v>1151</v>
          </cell>
          <cell r="AB40">
            <v>177</v>
          </cell>
          <cell r="AC40">
            <v>-273</v>
          </cell>
          <cell r="AD40">
            <v>-46</v>
          </cell>
          <cell r="AE40">
            <v>13659</v>
          </cell>
          <cell r="AF40">
            <v>2207</v>
          </cell>
          <cell r="AG40">
            <v>-1842</v>
          </cell>
          <cell r="AH40">
            <v>-327</v>
          </cell>
          <cell r="AI40">
            <v>495</v>
          </cell>
          <cell r="AJ40">
            <v>68</v>
          </cell>
          <cell r="AK40">
            <v>-840</v>
          </cell>
          <cell r="AL40">
            <v>-124</v>
          </cell>
          <cell r="AM40">
            <v>14154</v>
          </cell>
          <cell r="AN40">
            <v>2275</v>
          </cell>
          <cell r="AO40">
            <v>-2682</v>
          </cell>
          <cell r="AP40">
            <v>-451</v>
          </cell>
        </row>
        <row r="41">
          <cell r="F41" t="str">
            <v>120DE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2">
          <cell r="F42" t="str">
            <v>150B</v>
          </cell>
          <cell r="G42">
            <v>40239</v>
          </cell>
          <cell r="H42">
            <v>3518</v>
          </cell>
          <cell r="I42">
            <v>-54725</v>
          </cell>
          <cell r="J42">
            <v>-5161</v>
          </cell>
          <cell r="K42">
            <v>471</v>
          </cell>
          <cell r="L42">
            <v>56</v>
          </cell>
          <cell r="M42">
            <v>-672</v>
          </cell>
          <cell r="N42">
            <v>-87</v>
          </cell>
          <cell r="O42">
            <v>932</v>
          </cell>
          <cell r="P42">
            <v>124</v>
          </cell>
          <cell r="Q42">
            <v>-1196</v>
          </cell>
          <cell r="R42">
            <v>-175</v>
          </cell>
          <cell r="S42">
            <v>9189</v>
          </cell>
          <cell r="T42">
            <v>1311</v>
          </cell>
          <cell r="U42">
            <v>-6190</v>
          </cell>
          <cell r="V42">
            <v>-973</v>
          </cell>
          <cell r="W42">
            <v>599</v>
          </cell>
          <cell r="X42">
            <v>71</v>
          </cell>
          <cell r="Y42">
            <v>-396</v>
          </cell>
          <cell r="Z42">
            <v>-51</v>
          </cell>
          <cell r="AA42">
            <v>9788</v>
          </cell>
          <cell r="AB42">
            <v>1382</v>
          </cell>
          <cell r="AC42">
            <v>-6586</v>
          </cell>
          <cell r="AD42">
            <v>-1024</v>
          </cell>
          <cell r="AE42">
            <v>68066</v>
          </cell>
          <cell r="AF42">
            <v>10055</v>
          </cell>
          <cell r="AG42">
            <v>-203799</v>
          </cell>
          <cell r="AH42">
            <v>-33144</v>
          </cell>
          <cell r="AI42">
            <v>11860</v>
          </cell>
          <cell r="AJ42">
            <v>1533</v>
          </cell>
          <cell r="AK42">
            <v>-25668</v>
          </cell>
          <cell r="AL42">
            <v>-3556</v>
          </cell>
          <cell r="AM42">
            <v>79926</v>
          </cell>
          <cell r="AN42">
            <v>11588</v>
          </cell>
          <cell r="AO42">
            <v>-229467</v>
          </cell>
          <cell r="AP42">
            <v>-36700</v>
          </cell>
        </row>
        <row r="43">
          <cell r="F43" t="str">
            <v>150BE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400</v>
          </cell>
          <cell r="AF43">
            <v>59</v>
          </cell>
          <cell r="AG43">
            <v>-6980</v>
          </cell>
          <cell r="AH43">
            <v>-1136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400</v>
          </cell>
          <cell r="AN43">
            <v>59</v>
          </cell>
          <cell r="AO43">
            <v>-6980</v>
          </cell>
          <cell r="AP43">
            <v>-1136</v>
          </cell>
        </row>
        <row r="44">
          <cell r="F44" t="str">
            <v>150C</v>
          </cell>
          <cell r="G44">
            <v>0</v>
          </cell>
          <cell r="H44">
            <v>0</v>
          </cell>
          <cell r="I44">
            <v>-529</v>
          </cell>
          <cell r="J44">
            <v>-54</v>
          </cell>
          <cell r="K44">
            <v>0</v>
          </cell>
          <cell r="L44">
            <v>0</v>
          </cell>
          <cell r="M44">
            <v>-77</v>
          </cell>
          <cell r="N44">
            <v>-11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-53</v>
          </cell>
          <cell r="Z44">
            <v>-7</v>
          </cell>
          <cell r="AA44">
            <v>0</v>
          </cell>
          <cell r="AB44">
            <v>0</v>
          </cell>
          <cell r="AC44">
            <v>-53</v>
          </cell>
          <cell r="AD44">
            <v>-7</v>
          </cell>
          <cell r="AE44">
            <v>12605</v>
          </cell>
          <cell r="AF44">
            <v>1942</v>
          </cell>
          <cell r="AG44">
            <v>-31021</v>
          </cell>
          <cell r="AH44">
            <v>-5265</v>
          </cell>
          <cell r="AI44">
            <v>3298</v>
          </cell>
          <cell r="AJ44">
            <v>447</v>
          </cell>
          <cell r="AK44">
            <v>-11599</v>
          </cell>
          <cell r="AL44">
            <v>-1689</v>
          </cell>
          <cell r="AM44">
            <v>15903</v>
          </cell>
          <cell r="AN44">
            <v>2389</v>
          </cell>
          <cell r="AO44">
            <v>-42620</v>
          </cell>
          <cell r="AP44">
            <v>-6954</v>
          </cell>
        </row>
        <row r="45">
          <cell r="F45" t="str">
            <v>150CE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3700</v>
          </cell>
          <cell r="AF45">
            <v>570</v>
          </cell>
          <cell r="AG45">
            <v>-24744</v>
          </cell>
          <cell r="AH45">
            <v>-4200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3700</v>
          </cell>
          <cell r="AN45">
            <v>570</v>
          </cell>
          <cell r="AO45">
            <v>-24744</v>
          </cell>
          <cell r="AP45">
            <v>-4200</v>
          </cell>
        </row>
        <row r="46">
          <cell r="F46" t="str">
            <v>150D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77</v>
          </cell>
          <cell r="AF46">
            <v>0</v>
          </cell>
          <cell r="AG46">
            <v>-12521</v>
          </cell>
          <cell r="AH46">
            <v>-2078</v>
          </cell>
          <cell r="AI46">
            <v>0</v>
          </cell>
          <cell r="AJ46">
            <v>0</v>
          </cell>
          <cell r="AK46">
            <v>-1030</v>
          </cell>
          <cell r="AL46">
            <v>-146</v>
          </cell>
          <cell r="AM46">
            <v>77</v>
          </cell>
          <cell r="AN46">
            <v>0</v>
          </cell>
          <cell r="AO46">
            <v>-13551</v>
          </cell>
          <cell r="AP46">
            <v>-2224</v>
          </cell>
        </row>
        <row r="47">
          <cell r="F47" t="str">
            <v>180B</v>
          </cell>
          <cell r="G47">
            <v>1942</v>
          </cell>
          <cell r="H47">
            <v>166</v>
          </cell>
          <cell r="I47">
            <v>-2633</v>
          </cell>
          <cell r="J47">
            <v>-243</v>
          </cell>
          <cell r="K47">
            <v>218</v>
          </cell>
          <cell r="L47">
            <v>25</v>
          </cell>
          <cell r="M47">
            <v>-108</v>
          </cell>
          <cell r="N47">
            <v>-14</v>
          </cell>
          <cell r="O47">
            <v>36</v>
          </cell>
          <cell r="P47">
            <v>5</v>
          </cell>
          <cell r="Q47">
            <v>-45</v>
          </cell>
          <cell r="R47">
            <v>-6</v>
          </cell>
          <cell r="S47">
            <v>566</v>
          </cell>
          <cell r="T47">
            <v>77</v>
          </cell>
          <cell r="U47">
            <v>-460</v>
          </cell>
          <cell r="V47">
            <v>-68</v>
          </cell>
          <cell r="W47">
            <v>88</v>
          </cell>
          <cell r="X47">
            <v>10</v>
          </cell>
          <cell r="Y47">
            <v>-68</v>
          </cell>
          <cell r="Z47">
            <v>-9</v>
          </cell>
          <cell r="AA47">
            <v>654</v>
          </cell>
          <cell r="AB47">
            <v>87</v>
          </cell>
          <cell r="AC47">
            <v>-528</v>
          </cell>
          <cell r="AD47">
            <v>-77</v>
          </cell>
          <cell r="AE47">
            <v>11302</v>
          </cell>
          <cell r="AF47">
            <v>1587</v>
          </cell>
          <cell r="AG47">
            <v>-5444</v>
          </cell>
          <cell r="AH47">
            <v>-840</v>
          </cell>
          <cell r="AI47">
            <v>41</v>
          </cell>
          <cell r="AJ47">
            <v>5</v>
          </cell>
          <cell r="AK47">
            <v>-201</v>
          </cell>
          <cell r="AL47">
            <v>-27</v>
          </cell>
          <cell r="AM47">
            <v>11343</v>
          </cell>
          <cell r="AN47">
            <v>1592</v>
          </cell>
          <cell r="AO47">
            <v>-5645</v>
          </cell>
          <cell r="AP47">
            <v>-867</v>
          </cell>
        </row>
        <row r="48">
          <cell r="F48" t="str">
            <v>180BE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F51" t="str">
            <v>225B</v>
          </cell>
          <cell r="G51">
            <v>6269</v>
          </cell>
          <cell r="H51">
            <v>524</v>
          </cell>
          <cell r="I51">
            <v>-9246</v>
          </cell>
          <cell r="J51">
            <v>-834</v>
          </cell>
          <cell r="K51">
            <v>75</v>
          </cell>
          <cell r="L51">
            <v>8</v>
          </cell>
          <cell r="M51">
            <v>-69</v>
          </cell>
          <cell r="N51">
            <v>-8</v>
          </cell>
          <cell r="O51">
            <v>68</v>
          </cell>
          <cell r="P51">
            <v>8</v>
          </cell>
          <cell r="Q51">
            <v>-113</v>
          </cell>
          <cell r="R51">
            <v>-15</v>
          </cell>
          <cell r="S51">
            <v>786</v>
          </cell>
          <cell r="T51">
            <v>101</v>
          </cell>
          <cell r="U51">
            <v>-710</v>
          </cell>
          <cell r="V51">
            <v>-100</v>
          </cell>
          <cell r="W51">
            <v>131</v>
          </cell>
          <cell r="X51">
            <v>15</v>
          </cell>
          <cell r="Y51">
            <v>-91</v>
          </cell>
          <cell r="Z51">
            <v>-11</v>
          </cell>
          <cell r="AA51">
            <v>917</v>
          </cell>
          <cell r="AB51">
            <v>116</v>
          </cell>
          <cell r="AC51">
            <v>-801</v>
          </cell>
          <cell r="AD51">
            <v>-111</v>
          </cell>
          <cell r="AE51">
            <v>34250</v>
          </cell>
          <cell r="AF51">
            <v>4562</v>
          </cell>
          <cell r="AG51">
            <v>-22730</v>
          </cell>
          <cell r="AH51">
            <v>-3324</v>
          </cell>
          <cell r="AI51">
            <v>493</v>
          </cell>
          <cell r="AJ51">
            <v>60</v>
          </cell>
          <cell r="AK51">
            <v>-297</v>
          </cell>
          <cell r="AL51">
            <v>-39</v>
          </cell>
          <cell r="AM51">
            <v>34743</v>
          </cell>
          <cell r="AN51">
            <v>4622</v>
          </cell>
          <cell r="AO51">
            <v>-23027</v>
          </cell>
          <cell r="AP51">
            <v>-3363</v>
          </cell>
        </row>
        <row r="52">
          <cell r="F52" t="str">
            <v>225BE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F53" t="str">
            <v>225C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13252</v>
          </cell>
          <cell r="AF53">
            <v>1852</v>
          </cell>
          <cell r="AG53">
            <v>-1133</v>
          </cell>
          <cell r="AH53">
            <v>-174</v>
          </cell>
          <cell r="AI53">
            <v>371</v>
          </cell>
          <cell r="AJ53">
            <v>47</v>
          </cell>
          <cell r="AK53">
            <v>0</v>
          </cell>
          <cell r="AL53">
            <v>0</v>
          </cell>
          <cell r="AM53">
            <v>13623</v>
          </cell>
          <cell r="AN53">
            <v>1899</v>
          </cell>
          <cell r="AO53">
            <v>-1133</v>
          </cell>
          <cell r="AP53">
            <v>-174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F55" t="str">
            <v>300B</v>
          </cell>
          <cell r="G55">
            <v>29422</v>
          </cell>
          <cell r="H55">
            <v>2406</v>
          </cell>
          <cell r="I55">
            <v>-13218</v>
          </cell>
          <cell r="J55">
            <v>-1165</v>
          </cell>
          <cell r="K55">
            <v>230</v>
          </cell>
          <cell r="L55">
            <v>25</v>
          </cell>
          <cell r="M55">
            <v>-60</v>
          </cell>
          <cell r="N55">
            <v>-7</v>
          </cell>
          <cell r="O55">
            <v>270</v>
          </cell>
          <cell r="P55">
            <v>31</v>
          </cell>
          <cell r="Q55">
            <v>-161</v>
          </cell>
          <cell r="R55">
            <v>-21</v>
          </cell>
          <cell r="S55">
            <v>4163</v>
          </cell>
          <cell r="T55">
            <v>503</v>
          </cell>
          <cell r="U55">
            <v>-2068</v>
          </cell>
          <cell r="V55">
            <v>-274</v>
          </cell>
          <cell r="W55">
            <v>247</v>
          </cell>
          <cell r="X55">
            <v>27</v>
          </cell>
          <cell r="Y55">
            <v>-200</v>
          </cell>
          <cell r="Z55">
            <v>-24</v>
          </cell>
          <cell r="AA55">
            <v>4410</v>
          </cell>
          <cell r="AB55">
            <v>530</v>
          </cell>
          <cell r="AC55">
            <v>-2268</v>
          </cell>
          <cell r="AD55">
            <v>-298</v>
          </cell>
          <cell r="AE55">
            <v>37208</v>
          </cell>
          <cell r="AF55">
            <v>4686</v>
          </cell>
          <cell r="AG55">
            <v>-16916</v>
          </cell>
          <cell r="AH55">
            <v>-2333</v>
          </cell>
          <cell r="AI55">
            <v>4559</v>
          </cell>
          <cell r="AJ55">
            <v>537</v>
          </cell>
          <cell r="AK55">
            <v>-1619</v>
          </cell>
          <cell r="AL55">
            <v>-204</v>
          </cell>
          <cell r="AM55">
            <v>41767</v>
          </cell>
          <cell r="AN55">
            <v>5223</v>
          </cell>
          <cell r="AO55">
            <v>-18535</v>
          </cell>
          <cell r="AP55">
            <v>-2537</v>
          </cell>
        </row>
        <row r="56">
          <cell r="F56" t="str">
            <v>300BE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930</v>
          </cell>
          <cell r="AF56">
            <v>117</v>
          </cell>
          <cell r="AG56">
            <v>-15988</v>
          </cell>
          <cell r="AH56">
            <v>-2210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930</v>
          </cell>
          <cell r="AN56">
            <v>117</v>
          </cell>
          <cell r="AO56">
            <v>-15988</v>
          </cell>
          <cell r="AP56">
            <v>-2210</v>
          </cell>
        </row>
        <row r="57">
          <cell r="F57" t="str">
            <v>300C</v>
          </cell>
          <cell r="G57">
            <v>18050</v>
          </cell>
          <cell r="H57">
            <v>1588</v>
          </cell>
          <cell r="I57">
            <v>-11117</v>
          </cell>
          <cell r="J57">
            <v>-1057</v>
          </cell>
          <cell r="K57">
            <v>464</v>
          </cell>
          <cell r="L57">
            <v>53</v>
          </cell>
          <cell r="M57">
            <v>-339</v>
          </cell>
          <cell r="N57">
            <v>-42</v>
          </cell>
          <cell r="O57">
            <v>216</v>
          </cell>
          <cell r="P57">
            <v>26</v>
          </cell>
          <cell r="Q57">
            <v>-107</v>
          </cell>
          <cell r="R57">
            <v>-14</v>
          </cell>
          <cell r="S57">
            <v>3889</v>
          </cell>
          <cell r="T57">
            <v>492</v>
          </cell>
          <cell r="U57">
            <v>-1694</v>
          </cell>
          <cell r="V57">
            <v>-234</v>
          </cell>
          <cell r="W57">
            <v>482</v>
          </cell>
          <cell r="X57">
            <v>55</v>
          </cell>
          <cell r="Y57">
            <v>-355</v>
          </cell>
          <cell r="Z57">
            <v>-44</v>
          </cell>
          <cell r="AA57">
            <v>4371</v>
          </cell>
          <cell r="AB57">
            <v>547</v>
          </cell>
          <cell r="AC57">
            <v>-2049</v>
          </cell>
          <cell r="AD57">
            <v>-278</v>
          </cell>
          <cell r="AE57">
            <v>19008</v>
          </cell>
          <cell r="AF57">
            <v>2497</v>
          </cell>
          <cell r="AG57">
            <v>-2217</v>
          </cell>
          <cell r="AH57">
            <v>-317</v>
          </cell>
          <cell r="AI57">
            <v>3438</v>
          </cell>
          <cell r="AJ57">
            <v>424</v>
          </cell>
          <cell r="AK57">
            <v>-1569</v>
          </cell>
          <cell r="AL57">
            <v>-206</v>
          </cell>
          <cell r="AM57">
            <v>22446</v>
          </cell>
          <cell r="AN57">
            <v>2921</v>
          </cell>
          <cell r="AO57">
            <v>-3786</v>
          </cell>
          <cell r="AP57">
            <v>-523</v>
          </cell>
        </row>
        <row r="58">
          <cell r="F58" t="str">
            <v>300CE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33174</v>
          </cell>
          <cell r="AF58">
            <v>4399</v>
          </cell>
          <cell r="AG58">
            <v>-35241</v>
          </cell>
          <cell r="AH58">
            <v>-5119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33174</v>
          </cell>
          <cell r="AN58">
            <v>4399</v>
          </cell>
          <cell r="AO58">
            <v>-35241</v>
          </cell>
          <cell r="AP58">
            <v>-5119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487</v>
          </cell>
          <cell r="AJ59">
            <v>55</v>
          </cell>
          <cell r="AK59">
            <v>-487</v>
          </cell>
          <cell r="AL59">
            <v>-55</v>
          </cell>
          <cell r="AM59">
            <v>487</v>
          </cell>
          <cell r="AN59">
            <v>55</v>
          </cell>
          <cell r="AO59">
            <v>-487</v>
          </cell>
          <cell r="AP59">
            <v>-55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118</v>
          </cell>
          <cell r="AG60">
            <v>0</v>
          </cell>
          <cell r="AH60">
            <v>-118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118</v>
          </cell>
          <cell r="AO60">
            <v>0</v>
          </cell>
          <cell r="AP60">
            <v>-118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 t="str">
            <v>450B</v>
          </cell>
          <cell r="G64">
            <v>23363</v>
          </cell>
          <cell r="H64">
            <v>1866</v>
          </cell>
          <cell r="I64">
            <v>-28485</v>
          </cell>
          <cell r="J64">
            <v>-2453</v>
          </cell>
          <cell r="K64">
            <v>108</v>
          </cell>
          <cell r="L64">
            <v>11</v>
          </cell>
          <cell r="M64">
            <v>-248</v>
          </cell>
          <cell r="N64">
            <v>-28</v>
          </cell>
          <cell r="O64">
            <v>149</v>
          </cell>
          <cell r="P64">
            <v>17</v>
          </cell>
          <cell r="Q64">
            <v>-160</v>
          </cell>
          <cell r="R64">
            <v>-19</v>
          </cell>
          <cell r="S64">
            <v>3130</v>
          </cell>
          <cell r="T64">
            <v>356</v>
          </cell>
          <cell r="U64">
            <v>-3313</v>
          </cell>
          <cell r="V64">
            <v>-412</v>
          </cell>
          <cell r="W64">
            <v>164</v>
          </cell>
          <cell r="X64">
            <v>17</v>
          </cell>
          <cell r="Y64">
            <v>-189</v>
          </cell>
          <cell r="Z64">
            <v>-21</v>
          </cell>
          <cell r="AA64">
            <v>3294</v>
          </cell>
          <cell r="AB64">
            <v>373</v>
          </cell>
          <cell r="AC64">
            <v>-3502</v>
          </cell>
          <cell r="AD64">
            <v>-433</v>
          </cell>
          <cell r="AE64">
            <v>11459</v>
          </cell>
          <cell r="AF64">
            <v>1361</v>
          </cell>
          <cell r="AG64">
            <v>-11063</v>
          </cell>
          <cell r="AH64">
            <v>-1438</v>
          </cell>
          <cell r="AI64">
            <v>1080</v>
          </cell>
          <cell r="AJ64">
            <v>123</v>
          </cell>
          <cell r="AK64">
            <v>-941</v>
          </cell>
          <cell r="AL64">
            <v>-115</v>
          </cell>
          <cell r="AM64">
            <v>12539</v>
          </cell>
          <cell r="AN64">
            <v>1484</v>
          </cell>
          <cell r="AO64">
            <v>-12004</v>
          </cell>
          <cell r="AP64">
            <v>-1553</v>
          </cell>
        </row>
        <row r="65">
          <cell r="F65" t="str">
            <v>450BE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-50</v>
          </cell>
          <cell r="AH65">
            <v>-7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-50</v>
          </cell>
          <cell r="AP65">
            <v>-7</v>
          </cell>
        </row>
        <row r="66">
          <cell r="F66" t="str">
            <v>450C</v>
          </cell>
          <cell r="G66">
            <v>2265</v>
          </cell>
          <cell r="H66">
            <v>195</v>
          </cell>
          <cell r="I66">
            <v>-5043</v>
          </cell>
          <cell r="J66">
            <v>-469</v>
          </cell>
          <cell r="K66">
            <v>34</v>
          </cell>
          <cell r="L66">
            <v>4</v>
          </cell>
          <cell r="M66">
            <v>-7</v>
          </cell>
          <cell r="N66">
            <v>-1</v>
          </cell>
          <cell r="O66">
            <v>14</v>
          </cell>
          <cell r="P66">
            <v>2</v>
          </cell>
          <cell r="Q66">
            <v>-54</v>
          </cell>
          <cell r="R66">
            <v>-7</v>
          </cell>
          <cell r="S66">
            <v>104</v>
          </cell>
          <cell r="T66">
            <v>13</v>
          </cell>
          <cell r="U66">
            <v>-877</v>
          </cell>
          <cell r="V66">
            <v>-115</v>
          </cell>
          <cell r="W66">
            <v>73</v>
          </cell>
          <cell r="X66">
            <v>8</v>
          </cell>
          <cell r="Y66">
            <v>-108</v>
          </cell>
          <cell r="Z66">
            <v>-13</v>
          </cell>
          <cell r="AA66">
            <v>177</v>
          </cell>
          <cell r="AB66">
            <v>21</v>
          </cell>
          <cell r="AC66">
            <v>-985</v>
          </cell>
          <cell r="AD66">
            <v>-128</v>
          </cell>
          <cell r="AE66">
            <v>23281</v>
          </cell>
          <cell r="AF66">
            <v>2915</v>
          </cell>
          <cell r="AG66">
            <v>-14022</v>
          </cell>
          <cell r="AH66">
            <v>-1923</v>
          </cell>
          <cell r="AI66">
            <v>884</v>
          </cell>
          <cell r="AJ66">
            <v>106</v>
          </cell>
          <cell r="AK66">
            <v>-85</v>
          </cell>
          <cell r="AL66">
            <v>-11</v>
          </cell>
          <cell r="AM66">
            <v>24165</v>
          </cell>
          <cell r="AN66">
            <v>3021</v>
          </cell>
          <cell r="AO66">
            <v>-14107</v>
          </cell>
          <cell r="AP66">
            <v>-1934</v>
          </cell>
        </row>
        <row r="67">
          <cell r="F67" t="str">
            <v>450CE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F68" t="str">
            <v>600B</v>
          </cell>
          <cell r="G68">
            <v>14136</v>
          </cell>
          <cell r="H68">
            <v>1116</v>
          </cell>
          <cell r="I68">
            <v>-14810</v>
          </cell>
          <cell r="J68">
            <v>-1260</v>
          </cell>
          <cell r="K68">
            <v>102</v>
          </cell>
          <cell r="L68">
            <v>10</v>
          </cell>
          <cell r="M68">
            <v>-54</v>
          </cell>
          <cell r="N68">
            <v>-6</v>
          </cell>
          <cell r="O68">
            <v>135</v>
          </cell>
          <cell r="P68">
            <v>15</v>
          </cell>
          <cell r="Q68">
            <v>-108</v>
          </cell>
          <cell r="R68">
            <v>-13</v>
          </cell>
          <cell r="S68">
            <v>2456</v>
          </cell>
          <cell r="T68">
            <v>270</v>
          </cell>
          <cell r="U68">
            <v>-1307</v>
          </cell>
          <cell r="V68">
            <v>-157</v>
          </cell>
          <cell r="W68">
            <v>101</v>
          </cell>
          <cell r="X68">
            <v>10</v>
          </cell>
          <cell r="Y68">
            <v>-217</v>
          </cell>
          <cell r="Z68">
            <v>-24</v>
          </cell>
          <cell r="AA68">
            <v>2557</v>
          </cell>
          <cell r="AB68">
            <v>280</v>
          </cell>
          <cell r="AC68">
            <v>-1524</v>
          </cell>
          <cell r="AD68">
            <v>-181</v>
          </cell>
          <cell r="AE68">
            <v>20024</v>
          </cell>
          <cell r="AF68">
            <v>2305</v>
          </cell>
          <cell r="AG68">
            <v>-17478</v>
          </cell>
          <cell r="AH68">
            <v>-2201</v>
          </cell>
          <cell r="AI68">
            <v>2901</v>
          </cell>
          <cell r="AJ68">
            <v>326</v>
          </cell>
          <cell r="AK68">
            <v>-1921</v>
          </cell>
          <cell r="AL68">
            <v>-231</v>
          </cell>
          <cell r="AM68">
            <v>22925</v>
          </cell>
          <cell r="AN68">
            <v>2631</v>
          </cell>
          <cell r="AO68">
            <v>-19399</v>
          </cell>
          <cell r="AP68">
            <v>-2432</v>
          </cell>
        </row>
        <row r="69">
          <cell r="F69" t="str">
            <v>600BE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1500</v>
          </cell>
          <cell r="AF69">
            <v>173</v>
          </cell>
          <cell r="AG69">
            <v>-2950</v>
          </cell>
          <cell r="AH69">
            <v>-372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1500</v>
          </cell>
          <cell r="AN69">
            <v>173</v>
          </cell>
          <cell r="AO69">
            <v>-2950</v>
          </cell>
          <cell r="AP69">
            <v>-372</v>
          </cell>
        </row>
        <row r="70">
          <cell r="F70" t="str">
            <v>600C</v>
          </cell>
          <cell r="G70">
            <v>861</v>
          </cell>
          <cell r="H70">
            <v>73</v>
          </cell>
          <cell r="I70">
            <v>-2817</v>
          </cell>
          <cell r="J70">
            <v>-259</v>
          </cell>
          <cell r="K70">
            <v>3</v>
          </cell>
          <cell r="L70">
            <v>0</v>
          </cell>
          <cell r="M70">
            <v>-35</v>
          </cell>
          <cell r="N70">
            <v>-4</v>
          </cell>
          <cell r="O70">
            <v>27</v>
          </cell>
          <cell r="P70">
            <v>3</v>
          </cell>
          <cell r="Q70">
            <v>-24</v>
          </cell>
          <cell r="R70">
            <v>-3</v>
          </cell>
          <cell r="S70">
            <v>492</v>
          </cell>
          <cell r="T70">
            <v>57</v>
          </cell>
          <cell r="U70">
            <v>-480</v>
          </cell>
          <cell r="V70">
            <v>-61</v>
          </cell>
          <cell r="W70">
            <v>66</v>
          </cell>
          <cell r="X70">
            <v>7</v>
          </cell>
          <cell r="Y70">
            <v>-77</v>
          </cell>
          <cell r="Z70">
            <v>-9</v>
          </cell>
          <cell r="AA70">
            <v>558</v>
          </cell>
          <cell r="AB70">
            <v>64</v>
          </cell>
          <cell r="AC70">
            <v>-557</v>
          </cell>
          <cell r="AD70">
            <v>-70</v>
          </cell>
          <cell r="AE70">
            <v>15835</v>
          </cell>
          <cell r="AF70">
            <v>1926</v>
          </cell>
          <cell r="AG70">
            <v>-8899</v>
          </cell>
          <cell r="AH70">
            <v>-1184</v>
          </cell>
          <cell r="AI70">
            <v>595</v>
          </cell>
          <cell r="AJ70">
            <v>70</v>
          </cell>
          <cell r="AK70">
            <v>-1156</v>
          </cell>
          <cell r="AL70">
            <v>-147</v>
          </cell>
          <cell r="AM70">
            <v>16430</v>
          </cell>
          <cell r="AN70">
            <v>1996</v>
          </cell>
          <cell r="AO70">
            <v>-10055</v>
          </cell>
          <cell r="AP70">
            <v>-1331</v>
          </cell>
        </row>
        <row r="71">
          <cell r="F71" t="str">
            <v>600CE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1800</v>
          </cell>
          <cell r="AF71">
            <v>219</v>
          </cell>
          <cell r="AG71">
            <v>-5350</v>
          </cell>
          <cell r="AH71">
            <v>-712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1800</v>
          </cell>
          <cell r="AN71">
            <v>219</v>
          </cell>
          <cell r="AO71">
            <v>-5350</v>
          </cell>
          <cell r="AP71">
            <v>-712</v>
          </cell>
        </row>
        <row r="72">
          <cell r="F72" t="str">
            <v>700B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1808</v>
          </cell>
          <cell r="AF72">
            <v>206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1808</v>
          </cell>
          <cell r="AN72">
            <v>206</v>
          </cell>
          <cell r="AO72">
            <v>0</v>
          </cell>
          <cell r="AP72">
            <v>0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-4</v>
          </cell>
          <cell r="M78">
            <v>0</v>
          </cell>
          <cell r="N78">
            <v>4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F79" t="str">
            <v>130B</v>
          </cell>
          <cell r="G79">
            <v>4350</v>
          </cell>
          <cell r="H79">
            <v>388</v>
          </cell>
          <cell r="I79">
            <v>-7808</v>
          </cell>
          <cell r="J79">
            <v>-751</v>
          </cell>
          <cell r="K79">
            <v>8</v>
          </cell>
          <cell r="L79">
            <v>1</v>
          </cell>
          <cell r="M79">
            <v>-40</v>
          </cell>
          <cell r="N79">
            <v>-5</v>
          </cell>
          <cell r="O79">
            <v>0</v>
          </cell>
          <cell r="P79">
            <v>0</v>
          </cell>
          <cell r="Q79">
            <v>-27</v>
          </cell>
          <cell r="R79">
            <v>-5</v>
          </cell>
          <cell r="S79">
            <v>0</v>
          </cell>
          <cell r="T79">
            <v>0</v>
          </cell>
          <cell r="U79">
            <v>-163</v>
          </cell>
          <cell r="V79">
            <v>-29</v>
          </cell>
          <cell r="W79">
            <v>193</v>
          </cell>
          <cell r="X79">
            <v>24</v>
          </cell>
          <cell r="Y79">
            <v>-213</v>
          </cell>
          <cell r="Z79">
            <v>-28</v>
          </cell>
          <cell r="AA79">
            <v>193</v>
          </cell>
          <cell r="AB79">
            <v>24</v>
          </cell>
          <cell r="AC79">
            <v>-376</v>
          </cell>
          <cell r="AD79">
            <v>-57</v>
          </cell>
          <cell r="AE79">
            <v>26625</v>
          </cell>
          <cell r="AF79">
            <v>4172</v>
          </cell>
          <cell r="AG79">
            <v>-7050</v>
          </cell>
          <cell r="AH79">
            <v>-1296</v>
          </cell>
          <cell r="AI79">
            <v>30486</v>
          </cell>
          <cell r="AJ79">
            <v>4047</v>
          </cell>
          <cell r="AK79">
            <v>-23593</v>
          </cell>
          <cell r="AL79">
            <v>-3358</v>
          </cell>
          <cell r="AM79">
            <v>57111</v>
          </cell>
          <cell r="AN79">
            <v>8219</v>
          </cell>
          <cell r="AO79">
            <v>-30643</v>
          </cell>
          <cell r="AP79">
            <v>-4654</v>
          </cell>
        </row>
        <row r="80">
          <cell r="F80" t="str">
            <v>78B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1989</v>
          </cell>
          <cell r="AF80">
            <v>0</v>
          </cell>
          <cell r="AG80">
            <v>-893</v>
          </cell>
          <cell r="AH80">
            <v>-185</v>
          </cell>
          <cell r="AI80">
            <v>0</v>
          </cell>
          <cell r="AJ80">
            <v>0</v>
          </cell>
          <cell r="AK80">
            <v>-86</v>
          </cell>
          <cell r="AL80">
            <v>-14</v>
          </cell>
          <cell r="AM80">
            <v>1989</v>
          </cell>
          <cell r="AN80">
            <v>0</v>
          </cell>
          <cell r="AO80">
            <v>-979</v>
          </cell>
          <cell r="AP80">
            <v>-199</v>
          </cell>
        </row>
        <row r="81">
          <cell r="F81" t="str">
            <v>50B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2073</v>
          </cell>
          <cell r="AF81">
            <v>488</v>
          </cell>
          <cell r="AG81">
            <v>-7374</v>
          </cell>
          <cell r="AH81">
            <v>-1919</v>
          </cell>
          <cell r="AI81">
            <v>5858</v>
          </cell>
          <cell r="AJ81">
            <v>1020</v>
          </cell>
          <cell r="AK81">
            <v>-6762</v>
          </cell>
          <cell r="AL81">
            <v>-1271</v>
          </cell>
          <cell r="AM81">
            <v>7931</v>
          </cell>
          <cell r="AN81">
            <v>1508</v>
          </cell>
          <cell r="AO81">
            <v>-14136</v>
          </cell>
          <cell r="AP81">
            <v>-3190</v>
          </cell>
        </row>
        <row r="82">
          <cell r="F82" t="str">
            <v>180C</v>
          </cell>
          <cell r="G82">
            <v>343</v>
          </cell>
          <cell r="H82">
            <v>31</v>
          </cell>
          <cell r="I82">
            <v>-2434</v>
          </cell>
          <cell r="J82">
            <v>-241</v>
          </cell>
          <cell r="K82">
            <v>0</v>
          </cell>
          <cell r="L82">
            <v>0</v>
          </cell>
          <cell r="M82">
            <v>-144</v>
          </cell>
          <cell r="N82">
            <v>-19</v>
          </cell>
          <cell r="O82">
            <v>0</v>
          </cell>
          <cell r="P82">
            <v>0</v>
          </cell>
          <cell r="Q82">
            <v>-34</v>
          </cell>
          <cell r="R82">
            <v>-5</v>
          </cell>
          <cell r="S82">
            <v>0</v>
          </cell>
          <cell r="T82">
            <v>0</v>
          </cell>
          <cell r="U82">
            <v>-586</v>
          </cell>
          <cell r="V82">
            <v>-91</v>
          </cell>
          <cell r="W82">
            <v>0</v>
          </cell>
          <cell r="X82">
            <v>0</v>
          </cell>
          <cell r="Y82">
            <v>-71</v>
          </cell>
          <cell r="Z82">
            <v>-9</v>
          </cell>
          <cell r="AA82">
            <v>0</v>
          </cell>
          <cell r="AB82">
            <v>0</v>
          </cell>
          <cell r="AC82">
            <v>-657</v>
          </cell>
          <cell r="AD82">
            <v>-100</v>
          </cell>
          <cell r="AE82">
            <v>9643</v>
          </cell>
          <cell r="AF82">
            <v>1420</v>
          </cell>
          <cell r="AG82">
            <v>-109</v>
          </cell>
          <cell r="AH82">
            <v>-18</v>
          </cell>
          <cell r="AI82">
            <v>436</v>
          </cell>
          <cell r="AJ82">
            <v>58</v>
          </cell>
          <cell r="AK82">
            <v>-98</v>
          </cell>
          <cell r="AL82">
            <v>-14</v>
          </cell>
          <cell r="AM82">
            <v>10079</v>
          </cell>
          <cell r="AN82">
            <v>1478</v>
          </cell>
          <cell r="AO82">
            <v>-207</v>
          </cell>
          <cell r="AP82">
            <v>-32</v>
          </cell>
        </row>
        <row r="83">
          <cell r="F83" t="str">
            <v>35B</v>
          </cell>
          <cell r="G83">
            <v>0</v>
          </cell>
          <cell r="H83">
            <v>0</v>
          </cell>
          <cell r="I83">
            <v>-115</v>
          </cell>
          <cell r="J83">
            <v>-15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G83">
            <v>-538</v>
          </cell>
          <cell r="AH83">
            <v>-175</v>
          </cell>
          <cell r="AI83">
            <v>0</v>
          </cell>
          <cell r="AK83">
            <v>-471</v>
          </cell>
          <cell r="AL83">
            <v>-102</v>
          </cell>
          <cell r="AM83">
            <v>0</v>
          </cell>
          <cell r="AN83">
            <v>0</v>
          </cell>
          <cell r="AO83">
            <v>-1009</v>
          </cell>
          <cell r="AP83">
            <v>-277</v>
          </cell>
        </row>
        <row r="84">
          <cell r="F84" t="str">
            <v>30B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-1738</v>
          </cell>
          <cell r="AH84">
            <v>-627</v>
          </cell>
          <cell r="AI84">
            <v>0</v>
          </cell>
          <cell r="AK84">
            <v>-660</v>
          </cell>
          <cell r="AL84">
            <v>-156</v>
          </cell>
          <cell r="AM84">
            <v>0</v>
          </cell>
          <cell r="AN84">
            <v>0</v>
          </cell>
          <cell r="AO84">
            <v>-2398</v>
          </cell>
          <cell r="AP84">
            <v>-783</v>
          </cell>
        </row>
        <row r="85">
          <cell r="F85" t="str">
            <v>150DE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G85">
            <v>-746</v>
          </cell>
          <cell r="AH85">
            <v>-124</v>
          </cell>
          <cell r="AI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-746</v>
          </cell>
          <cell r="AP85">
            <v>-124</v>
          </cell>
        </row>
        <row r="93">
          <cell r="F93" t="str">
            <v>151-1500 (A)L</v>
          </cell>
          <cell r="G93">
            <v>96651</v>
          </cell>
          <cell r="H93">
            <v>7965</v>
          </cell>
          <cell r="I93">
            <v>-89803</v>
          </cell>
          <cell r="J93">
            <v>-7981</v>
          </cell>
          <cell r="K93">
            <v>1234</v>
          </cell>
          <cell r="L93">
            <v>132</v>
          </cell>
          <cell r="M93">
            <v>-1064</v>
          </cell>
          <cell r="N93">
            <v>-125</v>
          </cell>
          <cell r="O93">
            <v>915</v>
          </cell>
          <cell r="P93">
            <v>107</v>
          </cell>
          <cell r="Q93">
            <v>-806</v>
          </cell>
          <cell r="R93">
            <v>-103</v>
          </cell>
          <cell r="S93">
            <v>15586</v>
          </cell>
          <cell r="T93">
            <v>1869</v>
          </cell>
          <cell r="U93">
            <v>-11495</v>
          </cell>
          <cell r="V93">
            <v>-1512</v>
          </cell>
          <cell r="W93">
            <v>1352</v>
          </cell>
          <cell r="X93">
            <v>149</v>
          </cell>
          <cell r="Y93">
            <v>-1376</v>
          </cell>
          <cell r="Z93">
            <v>-164</v>
          </cell>
          <cell r="AA93">
            <v>16938</v>
          </cell>
          <cell r="AB93">
            <v>2018</v>
          </cell>
          <cell r="AC93">
            <v>-12871</v>
          </cell>
          <cell r="AD93">
            <v>-1676</v>
          </cell>
          <cell r="AE93">
            <v>197070</v>
          </cell>
          <cell r="AF93">
            <v>25317</v>
          </cell>
          <cell r="AG93">
            <v>-100011</v>
          </cell>
          <cell r="AH93">
            <v>-13752</v>
          </cell>
          <cell r="AI93">
            <v>15285</v>
          </cell>
          <cell r="AJ93">
            <v>1811</v>
          </cell>
          <cell r="AK93">
            <v>-8374</v>
          </cell>
          <cell r="AL93">
            <v>-1049</v>
          </cell>
          <cell r="AM93">
            <v>212355</v>
          </cell>
          <cell r="AN93">
            <v>27128</v>
          </cell>
          <cell r="AO93">
            <v>-108385</v>
          </cell>
          <cell r="AP93">
            <v>-14801</v>
          </cell>
        </row>
        <row r="94">
          <cell r="F94" t="str">
            <v>151-1500 (A)E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37404</v>
          </cell>
          <cell r="AF94">
            <v>5026</v>
          </cell>
          <cell r="AG94">
            <v>-59579</v>
          </cell>
          <cell r="AH94">
            <v>-8538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37404</v>
          </cell>
          <cell r="AN94">
            <v>5026</v>
          </cell>
          <cell r="AO94">
            <v>-59579</v>
          </cell>
          <cell r="AP94">
            <v>-8538</v>
          </cell>
        </row>
        <row r="95">
          <cell r="F95" t="str">
            <v>151-1500 (A) (L+E)</v>
          </cell>
          <cell r="G95">
            <v>96651</v>
          </cell>
          <cell r="H95">
            <v>7965</v>
          </cell>
          <cell r="I95">
            <v>-89803</v>
          </cell>
          <cell r="J95">
            <v>-7981</v>
          </cell>
          <cell r="K95">
            <v>1234</v>
          </cell>
          <cell r="L95">
            <v>132</v>
          </cell>
          <cell r="M95">
            <v>-1064</v>
          </cell>
          <cell r="N95">
            <v>-125</v>
          </cell>
          <cell r="O95">
            <v>915</v>
          </cell>
          <cell r="P95">
            <v>107</v>
          </cell>
          <cell r="Q95">
            <v>-806</v>
          </cell>
          <cell r="R95">
            <v>-103</v>
          </cell>
          <cell r="S95">
            <v>15586</v>
          </cell>
          <cell r="T95">
            <v>1869</v>
          </cell>
          <cell r="U95">
            <v>-11495</v>
          </cell>
          <cell r="V95">
            <v>-1512</v>
          </cell>
          <cell r="W95">
            <v>1352</v>
          </cell>
          <cell r="X95">
            <v>149</v>
          </cell>
          <cell r="Y95">
            <v>-1376</v>
          </cell>
          <cell r="Z95">
            <v>-164</v>
          </cell>
          <cell r="AA95">
            <v>16938</v>
          </cell>
          <cell r="AB95">
            <v>2018</v>
          </cell>
          <cell r="AC95">
            <v>-12871</v>
          </cell>
          <cell r="AD95">
            <v>-1676</v>
          </cell>
          <cell r="AE95">
            <v>234474</v>
          </cell>
          <cell r="AF95">
            <v>30343</v>
          </cell>
          <cell r="AG95">
            <v>-159590</v>
          </cell>
          <cell r="AH95">
            <v>-22290</v>
          </cell>
          <cell r="AI95">
            <v>15285</v>
          </cell>
          <cell r="AJ95">
            <v>1811</v>
          </cell>
          <cell r="AK95">
            <v>-8374</v>
          </cell>
          <cell r="AL95">
            <v>-1049</v>
          </cell>
          <cell r="AM95">
            <v>249759</v>
          </cell>
          <cell r="AN95">
            <v>32154</v>
          </cell>
          <cell r="AO95">
            <v>-167964</v>
          </cell>
          <cell r="AP95">
            <v>-23339</v>
          </cell>
        </row>
        <row r="96">
          <cell r="P96">
            <v>0</v>
          </cell>
          <cell r="T96">
            <v>0</v>
          </cell>
          <cell r="X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</row>
      </sheetData>
      <sheetData sheetId="12">
        <row r="12">
          <cell r="D12" t="str">
            <v>1500B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D13" t="str">
            <v>1500BE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D14" t="str">
            <v>900B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D15" t="str">
            <v>900BE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</row>
        <row r="16">
          <cell r="D16" t="str">
            <v>700B</v>
          </cell>
          <cell r="E16">
            <v>4970</v>
          </cell>
          <cell r="F16">
            <v>89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99</v>
          </cell>
          <cell r="L16">
            <v>190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1808</v>
          </cell>
          <cell r="T16">
            <v>0</v>
          </cell>
          <cell r="U16">
            <v>0</v>
          </cell>
          <cell r="V16">
            <v>0</v>
          </cell>
          <cell r="W16">
            <v>1808</v>
          </cell>
          <cell r="X16">
            <v>0</v>
          </cell>
          <cell r="Y16">
            <v>0</v>
          </cell>
          <cell r="Z16">
            <v>0</v>
          </cell>
          <cell r="AA16">
            <v>1728</v>
          </cell>
          <cell r="AB16">
            <v>67968</v>
          </cell>
          <cell r="AC16">
            <v>190</v>
          </cell>
          <cell r="AD16">
            <v>20405</v>
          </cell>
          <cell r="AE16">
            <v>6578</v>
          </cell>
          <cell r="AF16">
            <v>806579</v>
          </cell>
          <cell r="AG16">
            <v>6768</v>
          </cell>
          <cell r="AH16">
            <v>826984</v>
          </cell>
        </row>
        <row r="17">
          <cell r="D17" t="str">
            <v>700BE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D18" t="str">
            <v>600B</v>
          </cell>
          <cell r="E18">
            <v>691340</v>
          </cell>
          <cell r="F18">
            <v>12592</v>
          </cell>
          <cell r="G18">
            <v>14136</v>
          </cell>
          <cell r="H18">
            <v>14810</v>
          </cell>
          <cell r="I18">
            <v>102</v>
          </cell>
          <cell r="J18">
            <v>54</v>
          </cell>
          <cell r="K18">
            <v>13371</v>
          </cell>
          <cell r="L18">
            <v>52036</v>
          </cell>
          <cell r="M18">
            <v>101</v>
          </cell>
          <cell r="N18">
            <v>217</v>
          </cell>
          <cell r="O18">
            <v>135</v>
          </cell>
          <cell r="P18">
            <v>108</v>
          </cell>
          <cell r="Q18">
            <v>2557</v>
          </cell>
          <cell r="R18">
            <v>1524</v>
          </cell>
          <cell r="S18">
            <v>22925</v>
          </cell>
          <cell r="T18">
            <v>19399</v>
          </cell>
          <cell r="U18">
            <v>2456</v>
          </cell>
          <cell r="V18">
            <v>1307</v>
          </cell>
          <cell r="W18">
            <v>20024</v>
          </cell>
          <cell r="X18">
            <v>17478</v>
          </cell>
          <cell r="Y18">
            <v>2901</v>
          </cell>
          <cell r="Z18">
            <v>1921</v>
          </cell>
          <cell r="AA18">
            <v>553682</v>
          </cell>
          <cell r="AB18">
            <v>7094902</v>
          </cell>
          <cell r="AC18">
            <v>53016</v>
          </cell>
          <cell r="AD18">
            <v>6573040</v>
          </cell>
          <cell r="AE18">
            <v>641504</v>
          </cell>
          <cell r="AF18">
            <v>84388446</v>
          </cell>
          <cell r="AG18">
            <v>694520</v>
          </cell>
          <cell r="AH18">
            <v>90961486</v>
          </cell>
        </row>
        <row r="19">
          <cell r="D19" t="str">
            <v>600BE</v>
          </cell>
          <cell r="E19">
            <v>455410</v>
          </cell>
          <cell r="F19">
            <v>8294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9504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1500</v>
          </cell>
          <cell r="T19">
            <v>2950</v>
          </cell>
          <cell r="U19">
            <v>0</v>
          </cell>
          <cell r="V19">
            <v>0</v>
          </cell>
          <cell r="W19">
            <v>1500</v>
          </cell>
          <cell r="X19">
            <v>2950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452750</v>
          </cell>
          <cell r="AF19">
            <v>61276940</v>
          </cell>
          <cell r="AG19">
            <v>452750</v>
          </cell>
          <cell r="AH19">
            <v>61276940</v>
          </cell>
        </row>
        <row r="20">
          <cell r="D20" t="str">
            <v>450B</v>
          </cell>
          <cell r="E20">
            <v>1154886</v>
          </cell>
          <cell r="F20">
            <v>21647</v>
          </cell>
          <cell r="G20">
            <v>23363</v>
          </cell>
          <cell r="H20">
            <v>28485</v>
          </cell>
          <cell r="I20">
            <v>108</v>
          </cell>
          <cell r="J20">
            <v>248</v>
          </cell>
          <cell r="K20">
            <v>22960</v>
          </cell>
          <cell r="L20">
            <v>43303</v>
          </cell>
          <cell r="M20">
            <v>164</v>
          </cell>
          <cell r="N20">
            <v>189</v>
          </cell>
          <cell r="O20">
            <v>149</v>
          </cell>
          <cell r="P20">
            <v>160</v>
          </cell>
          <cell r="Q20">
            <v>3294</v>
          </cell>
          <cell r="R20">
            <v>3502</v>
          </cell>
          <cell r="S20">
            <v>12539</v>
          </cell>
          <cell r="T20">
            <v>12004</v>
          </cell>
          <cell r="U20">
            <v>3130</v>
          </cell>
          <cell r="V20">
            <v>3313</v>
          </cell>
          <cell r="W20">
            <v>11459</v>
          </cell>
          <cell r="X20">
            <v>11063</v>
          </cell>
          <cell r="Y20">
            <v>1080</v>
          </cell>
          <cell r="Z20">
            <v>941</v>
          </cell>
          <cell r="AA20">
            <v>451834</v>
          </cell>
          <cell r="AB20">
            <v>12636526</v>
          </cell>
          <cell r="AC20">
            <v>43442</v>
          </cell>
          <cell r="AD20">
            <v>5363187</v>
          </cell>
          <cell r="AE20">
            <v>1105184</v>
          </cell>
          <cell r="AF20">
            <v>150461153</v>
          </cell>
          <cell r="AG20">
            <v>1148626</v>
          </cell>
          <cell r="AH20">
            <v>155824340</v>
          </cell>
        </row>
        <row r="21">
          <cell r="D21" t="str">
            <v>450BE</v>
          </cell>
          <cell r="E21">
            <v>130009</v>
          </cell>
          <cell r="F21">
            <v>2437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2696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50</v>
          </cell>
          <cell r="U21">
            <v>0</v>
          </cell>
          <cell r="V21">
            <v>0</v>
          </cell>
          <cell r="W21">
            <v>0</v>
          </cell>
          <cell r="X21">
            <v>50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129700</v>
          </cell>
          <cell r="AF21">
            <v>19502352</v>
          </cell>
          <cell r="AG21">
            <v>129700</v>
          </cell>
          <cell r="AH21">
            <v>19502352</v>
          </cell>
        </row>
        <row r="22">
          <cell r="D22" t="str">
            <v>300B</v>
          </cell>
          <cell r="E22">
            <v>661384</v>
          </cell>
          <cell r="F22">
            <v>13112</v>
          </cell>
          <cell r="G22">
            <v>29422</v>
          </cell>
          <cell r="H22">
            <v>13218</v>
          </cell>
          <cell r="I22">
            <v>230</v>
          </cell>
          <cell r="J22">
            <v>60</v>
          </cell>
          <cell r="K22">
            <v>13099</v>
          </cell>
          <cell r="L22">
            <v>39350</v>
          </cell>
          <cell r="M22">
            <v>247</v>
          </cell>
          <cell r="N22">
            <v>200</v>
          </cell>
          <cell r="O22">
            <v>270</v>
          </cell>
          <cell r="P22">
            <v>161</v>
          </cell>
          <cell r="Q22">
            <v>4410</v>
          </cell>
          <cell r="R22">
            <v>2268</v>
          </cell>
          <cell r="S22">
            <v>41767</v>
          </cell>
          <cell r="T22">
            <v>18535</v>
          </cell>
          <cell r="U22">
            <v>4163</v>
          </cell>
          <cell r="V22">
            <v>2068</v>
          </cell>
          <cell r="W22">
            <v>37208</v>
          </cell>
          <cell r="X22">
            <v>16916</v>
          </cell>
          <cell r="Y22">
            <v>4559</v>
          </cell>
          <cell r="Z22">
            <v>1619</v>
          </cell>
          <cell r="AA22">
            <v>413620</v>
          </cell>
          <cell r="AB22">
            <v>8040050</v>
          </cell>
          <cell r="AC22">
            <v>42290</v>
          </cell>
          <cell r="AD22">
            <v>4898851</v>
          </cell>
          <cell r="AE22">
            <v>660963</v>
          </cell>
          <cell r="AF22">
            <v>95911560</v>
          </cell>
          <cell r="AG22">
            <v>703253</v>
          </cell>
          <cell r="AH22">
            <v>100810411</v>
          </cell>
        </row>
        <row r="23">
          <cell r="D23" t="str">
            <v>300BE</v>
          </cell>
          <cell r="E23">
            <v>548433</v>
          </cell>
          <cell r="F23">
            <v>10873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11207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930</v>
          </cell>
          <cell r="T23">
            <v>15988</v>
          </cell>
          <cell r="U23">
            <v>0</v>
          </cell>
          <cell r="V23">
            <v>0</v>
          </cell>
          <cell r="W23">
            <v>930</v>
          </cell>
          <cell r="X23">
            <v>15988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533041</v>
          </cell>
          <cell r="AF23">
            <v>75840668</v>
          </cell>
          <cell r="AG23">
            <v>533041</v>
          </cell>
          <cell r="AH23">
            <v>75840668</v>
          </cell>
        </row>
        <row r="24">
          <cell r="D24" t="str">
            <v>225B</v>
          </cell>
          <cell r="E24">
            <v>529692</v>
          </cell>
          <cell r="F24">
            <v>9777</v>
          </cell>
          <cell r="G24">
            <v>6269</v>
          </cell>
          <cell r="H24">
            <v>9246</v>
          </cell>
          <cell r="I24">
            <v>75</v>
          </cell>
          <cell r="J24">
            <v>69</v>
          </cell>
          <cell r="K24">
            <v>10533</v>
          </cell>
          <cell r="L24">
            <v>17068</v>
          </cell>
          <cell r="M24">
            <v>131</v>
          </cell>
          <cell r="N24">
            <v>91</v>
          </cell>
          <cell r="O24">
            <v>68</v>
          </cell>
          <cell r="P24">
            <v>113</v>
          </cell>
          <cell r="Q24">
            <v>917</v>
          </cell>
          <cell r="R24">
            <v>801</v>
          </cell>
          <cell r="S24">
            <v>34743</v>
          </cell>
          <cell r="T24">
            <v>23027</v>
          </cell>
          <cell r="U24">
            <v>786</v>
          </cell>
          <cell r="V24">
            <v>710</v>
          </cell>
          <cell r="W24">
            <v>34250</v>
          </cell>
          <cell r="X24">
            <v>22730</v>
          </cell>
          <cell r="Y24">
            <v>493</v>
          </cell>
          <cell r="Z24">
            <v>297</v>
          </cell>
          <cell r="AA24">
            <v>179288</v>
          </cell>
          <cell r="AB24">
            <v>6780411</v>
          </cell>
          <cell r="AC24">
            <v>17264</v>
          </cell>
          <cell r="AD24">
            <v>2128002</v>
          </cell>
          <cell r="AE24">
            <v>520488</v>
          </cell>
          <cell r="AF24">
            <v>81042400</v>
          </cell>
          <cell r="AG24">
            <v>537752</v>
          </cell>
          <cell r="AH24">
            <v>83170402</v>
          </cell>
        </row>
        <row r="25">
          <cell r="D25" t="str">
            <v>225BE</v>
          </cell>
          <cell r="E25">
            <v>16632</v>
          </cell>
          <cell r="F25">
            <v>307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343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16596</v>
          </cell>
          <cell r="AF25">
            <v>2670794</v>
          </cell>
          <cell r="AG25">
            <v>16596</v>
          </cell>
          <cell r="AH25">
            <v>2670794</v>
          </cell>
        </row>
        <row r="26">
          <cell r="D26" t="str">
            <v>200B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</row>
        <row r="27">
          <cell r="D27" t="str">
            <v>200BE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</row>
        <row r="28">
          <cell r="D28" t="str">
            <v>180B</v>
          </cell>
          <cell r="E28">
            <v>159185</v>
          </cell>
          <cell r="F28">
            <v>2887</v>
          </cell>
          <cell r="G28">
            <v>1942</v>
          </cell>
          <cell r="H28">
            <v>2633</v>
          </cell>
          <cell r="I28">
            <v>218</v>
          </cell>
          <cell r="J28">
            <v>108</v>
          </cell>
          <cell r="K28">
            <v>3171</v>
          </cell>
          <cell r="L28">
            <v>5515</v>
          </cell>
          <cell r="M28">
            <v>88</v>
          </cell>
          <cell r="N28">
            <v>68</v>
          </cell>
          <cell r="O28">
            <v>36</v>
          </cell>
          <cell r="P28">
            <v>45</v>
          </cell>
          <cell r="Q28">
            <v>654</v>
          </cell>
          <cell r="R28">
            <v>528</v>
          </cell>
          <cell r="S28">
            <v>11343</v>
          </cell>
          <cell r="T28">
            <v>5645</v>
          </cell>
          <cell r="U28">
            <v>566</v>
          </cell>
          <cell r="V28">
            <v>460</v>
          </cell>
          <cell r="W28">
            <v>11302</v>
          </cell>
          <cell r="X28">
            <v>5444</v>
          </cell>
          <cell r="Y28">
            <v>41</v>
          </cell>
          <cell r="Z28">
            <v>201</v>
          </cell>
          <cell r="AA28">
            <v>68388</v>
          </cell>
          <cell r="AB28">
            <v>2236555</v>
          </cell>
          <cell r="AC28">
            <v>5355</v>
          </cell>
          <cell r="AD28">
            <v>816952</v>
          </cell>
          <cell r="AE28">
            <v>158780</v>
          </cell>
          <cell r="AF28">
            <v>26787282</v>
          </cell>
          <cell r="AG28">
            <v>164135</v>
          </cell>
          <cell r="AH28">
            <v>27604234</v>
          </cell>
        </row>
        <row r="29">
          <cell r="D29" t="str">
            <v>180BE</v>
          </cell>
          <cell r="E29">
            <v>2950</v>
          </cell>
          <cell r="F29">
            <v>54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61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2943</v>
          </cell>
          <cell r="AF29">
            <v>521065</v>
          </cell>
          <cell r="AG29">
            <v>2943</v>
          </cell>
          <cell r="AH29">
            <v>521065</v>
          </cell>
        </row>
        <row r="30">
          <cell r="D30" t="str">
            <v>155B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D31" t="str">
            <v>155BE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D32" t="str">
            <v>150B</v>
          </cell>
          <cell r="E32">
            <v>3375997</v>
          </cell>
          <cell r="F32">
            <v>54367</v>
          </cell>
          <cell r="G32">
            <v>40239</v>
          </cell>
          <cell r="H32">
            <v>54725</v>
          </cell>
          <cell r="I32">
            <v>471</v>
          </cell>
          <cell r="J32">
            <v>672</v>
          </cell>
          <cell r="K32">
            <v>65339</v>
          </cell>
          <cell r="L32">
            <v>522902</v>
          </cell>
          <cell r="M32">
            <v>599</v>
          </cell>
          <cell r="N32">
            <v>396</v>
          </cell>
          <cell r="O32">
            <v>932</v>
          </cell>
          <cell r="P32">
            <v>1196</v>
          </cell>
          <cell r="Q32">
            <v>9788</v>
          </cell>
          <cell r="R32">
            <v>6586</v>
          </cell>
          <cell r="S32">
            <v>79926</v>
          </cell>
          <cell r="T32">
            <v>229467</v>
          </cell>
          <cell r="U32">
            <v>9189</v>
          </cell>
          <cell r="V32">
            <v>6190</v>
          </cell>
          <cell r="W32">
            <v>68066</v>
          </cell>
          <cell r="X32">
            <v>203799</v>
          </cell>
          <cell r="Y32">
            <v>11860</v>
          </cell>
          <cell r="Z32">
            <v>25668</v>
          </cell>
          <cell r="AA32">
            <v>6855766</v>
          </cell>
          <cell r="AB32">
            <v>39536991</v>
          </cell>
          <cell r="AC32">
            <v>509094</v>
          </cell>
          <cell r="AD32">
            <v>82016294</v>
          </cell>
          <cell r="AE32">
            <v>2694641</v>
          </cell>
          <cell r="AF32">
            <v>474013797</v>
          </cell>
          <cell r="AG32">
            <v>3203735</v>
          </cell>
          <cell r="AH32">
            <v>556030091</v>
          </cell>
        </row>
        <row r="33">
          <cell r="D33" t="str">
            <v>150BE</v>
          </cell>
          <cell r="E33">
            <v>461510</v>
          </cell>
          <cell r="F33">
            <v>7432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10581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400</v>
          </cell>
          <cell r="T33">
            <v>6980</v>
          </cell>
          <cell r="U33">
            <v>0</v>
          </cell>
          <cell r="V33">
            <v>0</v>
          </cell>
          <cell r="W33">
            <v>400</v>
          </cell>
          <cell r="X33">
            <v>6980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451781</v>
          </cell>
          <cell r="AF33">
            <v>78105334</v>
          </cell>
          <cell r="AG33">
            <v>451781</v>
          </cell>
          <cell r="AH33">
            <v>78105334</v>
          </cell>
        </row>
        <row r="34">
          <cell r="D34" t="str">
            <v>130B</v>
          </cell>
          <cell r="E34">
            <v>448705</v>
          </cell>
          <cell r="F34">
            <v>3753</v>
          </cell>
          <cell r="G34">
            <v>4350</v>
          </cell>
          <cell r="H34">
            <v>7808</v>
          </cell>
          <cell r="I34">
            <v>8</v>
          </cell>
          <cell r="J34">
            <v>40</v>
          </cell>
          <cell r="K34">
            <v>8756</v>
          </cell>
          <cell r="L34">
            <v>387449</v>
          </cell>
          <cell r="M34">
            <v>193</v>
          </cell>
          <cell r="N34">
            <v>213</v>
          </cell>
          <cell r="O34">
            <v>0</v>
          </cell>
          <cell r="P34">
            <v>27</v>
          </cell>
          <cell r="Q34">
            <v>193</v>
          </cell>
          <cell r="R34">
            <v>376</v>
          </cell>
          <cell r="S34">
            <v>57111</v>
          </cell>
          <cell r="T34">
            <v>30643</v>
          </cell>
          <cell r="U34">
            <v>0</v>
          </cell>
          <cell r="V34">
            <v>163</v>
          </cell>
          <cell r="W34">
            <v>26625</v>
          </cell>
          <cell r="X34">
            <v>7050</v>
          </cell>
          <cell r="Y34">
            <v>30486</v>
          </cell>
          <cell r="Z34">
            <v>23593</v>
          </cell>
          <cell r="AA34">
            <v>5595067</v>
          </cell>
          <cell r="AB34">
            <v>1088689</v>
          </cell>
          <cell r="AC34">
            <v>394342</v>
          </cell>
          <cell r="AD34">
            <v>67024491</v>
          </cell>
          <cell r="AE34">
            <v>72128</v>
          </cell>
          <cell r="AF34">
            <v>13061261</v>
          </cell>
          <cell r="AG34">
            <v>466470</v>
          </cell>
          <cell r="AH34">
            <v>80085752</v>
          </cell>
        </row>
        <row r="35">
          <cell r="D35" t="str">
            <v>130BE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D36" t="str">
            <v>120B</v>
          </cell>
          <cell r="E36">
            <v>1790480</v>
          </cell>
          <cell r="F36">
            <v>32951</v>
          </cell>
          <cell r="G36">
            <v>22882</v>
          </cell>
          <cell r="H36">
            <v>43799</v>
          </cell>
          <cell r="I36">
            <v>570</v>
          </cell>
          <cell r="J36">
            <v>735</v>
          </cell>
          <cell r="K36">
            <v>34791</v>
          </cell>
          <cell r="L36">
            <v>607245</v>
          </cell>
          <cell r="M36">
            <v>622</v>
          </cell>
          <cell r="N36">
            <v>1073</v>
          </cell>
          <cell r="O36">
            <v>523</v>
          </cell>
          <cell r="P36">
            <v>820</v>
          </cell>
          <cell r="Q36">
            <v>3808</v>
          </cell>
          <cell r="R36">
            <v>5583</v>
          </cell>
          <cell r="S36">
            <v>87000</v>
          </cell>
          <cell r="T36">
            <v>43121</v>
          </cell>
          <cell r="U36">
            <v>3186</v>
          </cell>
          <cell r="V36">
            <v>4510</v>
          </cell>
          <cell r="W36">
            <v>64700</v>
          </cell>
          <cell r="X36">
            <v>31354</v>
          </cell>
          <cell r="Y36">
            <v>22300</v>
          </cell>
          <cell r="Z36">
            <v>11767</v>
          </cell>
          <cell r="AA36">
            <v>8824448</v>
          </cell>
          <cell r="AB36">
            <v>18174975</v>
          </cell>
          <cell r="AC36">
            <v>617778</v>
          </cell>
          <cell r="AD36">
            <v>105727706</v>
          </cell>
          <cell r="AE36">
            <v>1191587</v>
          </cell>
          <cell r="AF36">
            <v>218102851</v>
          </cell>
          <cell r="AG36">
            <v>1809365</v>
          </cell>
          <cell r="AH36">
            <v>323830557</v>
          </cell>
        </row>
        <row r="37">
          <cell r="D37" t="str">
            <v>120BE</v>
          </cell>
          <cell r="E37">
            <v>90981</v>
          </cell>
          <cell r="F37">
            <v>1674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2702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1400</v>
          </cell>
          <cell r="U37">
            <v>0</v>
          </cell>
          <cell r="V37">
            <v>0</v>
          </cell>
          <cell r="W37">
            <v>0</v>
          </cell>
          <cell r="X37">
            <v>1400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88553</v>
          </cell>
          <cell r="AF37">
            <v>16219129</v>
          </cell>
          <cell r="AG37">
            <v>88553</v>
          </cell>
          <cell r="AH37">
            <v>16219129</v>
          </cell>
        </row>
        <row r="38">
          <cell r="D38" t="str">
            <v>100B</v>
          </cell>
          <cell r="E38">
            <v>2449462</v>
          </cell>
          <cell r="F38">
            <v>44854</v>
          </cell>
          <cell r="G38">
            <v>44043</v>
          </cell>
          <cell r="H38">
            <v>23339</v>
          </cell>
          <cell r="I38">
            <v>698</v>
          </cell>
          <cell r="J38">
            <v>508</v>
          </cell>
          <cell r="K38">
            <v>48850</v>
          </cell>
          <cell r="L38">
            <v>135361</v>
          </cell>
          <cell r="M38">
            <v>630</v>
          </cell>
          <cell r="N38">
            <v>364</v>
          </cell>
          <cell r="O38">
            <v>1278</v>
          </cell>
          <cell r="P38">
            <v>784</v>
          </cell>
          <cell r="Q38">
            <v>9940</v>
          </cell>
          <cell r="R38">
            <v>3975</v>
          </cell>
          <cell r="S38">
            <v>139185</v>
          </cell>
          <cell r="T38">
            <v>257020</v>
          </cell>
          <cell r="U38">
            <v>9310</v>
          </cell>
          <cell r="V38">
            <v>3611</v>
          </cell>
          <cell r="W38">
            <v>104226</v>
          </cell>
          <cell r="X38">
            <v>252260</v>
          </cell>
          <cell r="Y38">
            <v>34959</v>
          </cell>
          <cell r="Z38">
            <v>4760</v>
          </cell>
          <cell r="AA38">
            <v>2041777</v>
          </cell>
          <cell r="AB38">
            <v>37235425</v>
          </cell>
          <cell r="AC38">
            <v>165560</v>
          </cell>
          <cell r="AD38">
            <v>24366589</v>
          </cell>
          <cell r="AE38">
            <v>2189425</v>
          </cell>
          <cell r="AF38">
            <v>447904746</v>
          </cell>
          <cell r="AG38">
            <v>2354985</v>
          </cell>
          <cell r="AH38">
            <v>472271335</v>
          </cell>
        </row>
        <row r="39">
          <cell r="D39" t="str">
            <v>100BE</v>
          </cell>
          <cell r="E39">
            <v>702</v>
          </cell>
          <cell r="F39">
            <v>13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15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700</v>
          </cell>
          <cell r="AF39">
            <v>119264</v>
          </cell>
          <cell r="AG39">
            <v>700</v>
          </cell>
          <cell r="AH39">
            <v>119264</v>
          </cell>
        </row>
        <row r="40">
          <cell r="D40" t="str">
            <v>78B</v>
          </cell>
          <cell r="E40">
            <v>9758</v>
          </cell>
          <cell r="F40">
            <v>192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195</v>
          </cell>
          <cell r="L40">
            <v>563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1989</v>
          </cell>
          <cell r="T40">
            <v>979</v>
          </cell>
          <cell r="U40">
            <v>0</v>
          </cell>
          <cell r="V40">
            <v>0</v>
          </cell>
          <cell r="W40">
            <v>1989</v>
          </cell>
          <cell r="X40">
            <v>893</v>
          </cell>
          <cell r="Y40">
            <v>0</v>
          </cell>
          <cell r="Z40">
            <v>86</v>
          </cell>
          <cell r="AA40">
            <v>7437</v>
          </cell>
          <cell r="AB40">
            <v>201485</v>
          </cell>
          <cell r="AC40">
            <v>477</v>
          </cell>
          <cell r="AD40">
            <v>89284</v>
          </cell>
          <cell r="AE40">
            <v>10288</v>
          </cell>
          <cell r="AF40">
            <v>2430307</v>
          </cell>
          <cell r="AG40">
            <v>10765</v>
          </cell>
          <cell r="AH40">
            <v>2519591</v>
          </cell>
        </row>
        <row r="41">
          <cell r="D41" t="str">
            <v>78BE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D42" t="str">
            <v>75B</v>
          </cell>
          <cell r="E42">
            <v>401280</v>
          </cell>
          <cell r="F42">
            <v>6743</v>
          </cell>
          <cell r="G42">
            <v>10540</v>
          </cell>
          <cell r="H42">
            <v>10520</v>
          </cell>
          <cell r="I42">
            <v>142</v>
          </cell>
          <cell r="J42">
            <v>106</v>
          </cell>
          <cell r="K42">
            <v>7937</v>
          </cell>
          <cell r="L42">
            <v>38542</v>
          </cell>
          <cell r="M42">
            <v>168</v>
          </cell>
          <cell r="N42">
            <v>190</v>
          </cell>
          <cell r="O42">
            <v>342</v>
          </cell>
          <cell r="P42">
            <v>348</v>
          </cell>
          <cell r="Q42">
            <v>1616</v>
          </cell>
          <cell r="R42">
            <v>1504</v>
          </cell>
          <cell r="S42">
            <v>15936</v>
          </cell>
          <cell r="T42">
            <v>39316</v>
          </cell>
          <cell r="U42">
            <v>1448</v>
          </cell>
          <cell r="V42">
            <v>1314</v>
          </cell>
          <cell r="W42">
            <v>10310</v>
          </cell>
          <cell r="X42">
            <v>37497</v>
          </cell>
          <cell r="Y42">
            <v>5626</v>
          </cell>
          <cell r="Z42">
            <v>1819</v>
          </cell>
          <cell r="AA42">
            <v>644160</v>
          </cell>
          <cell r="AB42">
            <v>6516689</v>
          </cell>
          <cell r="AC42">
            <v>42349</v>
          </cell>
          <cell r="AD42">
            <v>7729539</v>
          </cell>
          <cell r="AE42">
            <v>334519</v>
          </cell>
          <cell r="AF42">
            <v>78596605</v>
          </cell>
          <cell r="AG42">
            <v>376868</v>
          </cell>
          <cell r="AH42">
            <v>86326144</v>
          </cell>
        </row>
        <row r="43">
          <cell r="D43" t="str">
            <v>75BE</v>
          </cell>
          <cell r="E43">
            <v>17840</v>
          </cell>
          <cell r="F43">
            <v>300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390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17750</v>
          </cell>
          <cell r="AF43">
            <v>4370380</v>
          </cell>
          <cell r="AG43">
            <v>17750</v>
          </cell>
          <cell r="AH43">
            <v>4370380</v>
          </cell>
        </row>
        <row r="44">
          <cell r="D44" t="str">
            <v>50B</v>
          </cell>
          <cell r="E44">
            <v>13024</v>
          </cell>
          <cell r="F44">
            <v>214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199</v>
          </cell>
          <cell r="L44">
            <v>4804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7931</v>
          </cell>
          <cell r="T44">
            <v>14136</v>
          </cell>
          <cell r="U44">
            <v>0</v>
          </cell>
          <cell r="V44">
            <v>0</v>
          </cell>
          <cell r="W44">
            <v>2073</v>
          </cell>
          <cell r="X44">
            <v>7374</v>
          </cell>
          <cell r="Y44">
            <v>5858</v>
          </cell>
          <cell r="Z44">
            <v>6762</v>
          </cell>
          <cell r="AA44">
            <v>50524</v>
          </cell>
          <cell r="AB44">
            <v>80556</v>
          </cell>
          <cell r="AC44">
            <v>3900</v>
          </cell>
          <cell r="AD44">
            <v>603789</v>
          </cell>
          <cell r="AE44">
            <v>2934</v>
          </cell>
          <cell r="AF44">
            <v>976693</v>
          </cell>
          <cell r="AG44">
            <v>6834</v>
          </cell>
          <cell r="AH44">
            <v>1580482</v>
          </cell>
        </row>
        <row r="45">
          <cell r="D45" t="str">
            <v>50BE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D46" t="str">
            <v>40B</v>
          </cell>
          <cell r="E46">
            <v>70136</v>
          </cell>
          <cell r="F46">
            <v>1175</v>
          </cell>
          <cell r="G46">
            <v>0</v>
          </cell>
          <cell r="H46">
            <v>828</v>
          </cell>
          <cell r="I46">
            <v>0</v>
          </cell>
          <cell r="J46">
            <v>53</v>
          </cell>
          <cell r="K46">
            <v>1392</v>
          </cell>
          <cell r="L46">
            <v>11758</v>
          </cell>
          <cell r="M46">
            <v>0</v>
          </cell>
          <cell r="N46">
            <v>42</v>
          </cell>
          <cell r="O46">
            <v>0</v>
          </cell>
          <cell r="P46">
            <v>45</v>
          </cell>
          <cell r="Q46">
            <v>96</v>
          </cell>
          <cell r="R46">
            <v>208</v>
          </cell>
          <cell r="S46">
            <v>4040</v>
          </cell>
          <cell r="T46">
            <v>15573</v>
          </cell>
          <cell r="U46">
            <v>96</v>
          </cell>
          <cell r="V46">
            <v>166</v>
          </cell>
          <cell r="W46">
            <v>3993</v>
          </cell>
          <cell r="X46">
            <v>13514</v>
          </cell>
          <cell r="Y46">
            <v>47</v>
          </cell>
          <cell r="Z46">
            <v>2059</v>
          </cell>
          <cell r="AA46">
            <v>173099</v>
          </cell>
          <cell r="AB46">
            <v>1323895</v>
          </cell>
          <cell r="AC46">
            <v>9746</v>
          </cell>
          <cell r="AD46">
            <v>2084043</v>
          </cell>
          <cell r="AE46">
            <v>47602</v>
          </cell>
          <cell r="AF46">
            <v>16054019</v>
          </cell>
          <cell r="AG46">
            <v>57348</v>
          </cell>
          <cell r="AH46">
            <v>18138062</v>
          </cell>
        </row>
        <row r="47">
          <cell r="D47" t="str">
            <v>40BE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D48" t="str">
            <v>35B</v>
          </cell>
          <cell r="E48">
            <v>1123</v>
          </cell>
          <cell r="F48">
            <v>23</v>
          </cell>
          <cell r="G48">
            <v>0</v>
          </cell>
          <cell r="H48">
            <v>115</v>
          </cell>
          <cell r="I48">
            <v>0</v>
          </cell>
          <cell r="J48">
            <v>0</v>
          </cell>
          <cell r="K48">
            <v>22</v>
          </cell>
          <cell r="L48">
            <v>471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1009</v>
          </cell>
          <cell r="U48">
            <v>0</v>
          </cell>
          <cell r="V48">
            <v>0</v>
          </cell>
          <cell r="W48">
            <v>0</v>
          </cell>
          <cell r="X48">
            <v>538</v>
          </cell>
          <cell r="Y48">
            <v>0</v>
          </cell>
          <cell r="Z48">
            <v>471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D49" t="str">
            <v>35BE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D50" t="str">
            <v>30B</v>
          </cell>
          <cell r="E50">
            <v>6589</v>
          </cell>
          <cell r="F50">
            <v>163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129</v>
          </cell>
          <cell r="L50">
            <v>2263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2398</v>
          </cell>
          <cell r="U50">
            <v>0</v>
          </cell>
          <cell r="V50">
            <v>0</v>
          </cell>
          <cell r="W50">
            <v>0</v>
          </cell>
          <cell r="X50">
            <v>1738</v>
          </cell>
          <cell r="Y50">
            <v>0</v>
          </cell>
          <cell r="Z50">
            <v>660</v>
          </cell>
          <cell r="AA50">
            <v>27574</v>
          </cell>
          <cell r="AB50">
            <v>112121</v>
          </cell>
          <cell r="AC50">
            <v>1603</v>
          </cell>
          <cell r="AD50">
            <v>331763</v>
          </cell>
          <cell r="AE50">
            <v>2622</v>
          </cell>
          <cell r="AF50">
            <v>1365626</v>
          </cell>
          <cell r="AG50">
            <v>4225</v>
          </cell>
          <cell r="AH50">
            <v>1697389</v>
          </cell>
        </row>
        <row r="51">
          <cell r="D51" t="str">
            <v>30BE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D52" t="str">
            <v>60B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D53" t="str">
            <v>60BE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D54" t="str">
            <v>300D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487</v>
          </cell>
          <cell r="T54">
            <v>487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487</v>
          </cell>
          <cell r="Z54">
            <v>487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D55" t="str">
            <v>300DE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D56" t="str">
            <v>225D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D57" t="str">
            <v>225DE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D58" t="str">
            <v>150D</v>
          </cell>
          <cell r="E58">
            <v>13547</v>
          </cell>
          <cell r="F58">
            <v>266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262</v>
          </cell>
          <cell r="L58">
            <v>1030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77</v>
          </cell>
          <cell r="T58">
            <v>13551</v>
          </cell>
          <cell r="U58">
            <v>0</v>
          </cell>
          <cell r="V58">
            <v>0</v>
          </cell>
          <cell r="W58">
            <v>77</v>
          </cell>
          <cell r="X58">
            <v>12521</v>
          </cell>
          <cell r="Y58">
            <v>0</v>
          </cell>
          <cell r="Z58">
            <v>1030</v>
          </cell>
          <cell r="AA58">
            <v>0</v>
          </cell>
          <cell r="AB58">
            <v>979</v>
          </cell>
          <cell r="AC58">
            <v>0</v>
          </cell>
          <cell r="AD58">
            <v>0</v>
          </cell>
          <cell r="AE58">
            <v>77</v>
          </cell>
          <cell r="AF58">
            <v>11697</v>
          </cell>
          <cell r="AG58">
            <v>77</v>
          </cell>
          <cell r="AH58">
            <v>11697</v>
          </cell>
        </row>
        <row r="59">
          <cell r="D59" t="str">
            <v>150DE</v>
          </cell>
          <cell r="E59">
            <v>10708</v>
          </cell>
          <cell r="F59">
            <v>211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223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746</v>
          </cell>
          <cell r="U59">
            <v>0</v>
          </cell>
          <cell r="V59">
            <v>0</v>
          </cell>
          <cell r="W59">
            <v>0</v>
          </cell>
          <cell r="X59">
            <v>746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9950</v>
          </cell>
          <cell r="AF59">
            <v>2684085</v>
          </cell>
          <cell r="AG59">
            <v>9950</v>
          </cell>
          <cell r="AH59">
            <v>2684085</v>
          </cell>
        </row>
        <row r="60">
          <cell r="D60" t="str">
            <v>120D</v>
          </cell>
          <cell r="E60">
            <v>54312</v>
          </cell>
          <cell r="F60">
            <v>924</v>
          </cell>
          <cell r="G60">
            <v>4276</v>
          </cell>
          <cell r="H60">
            <v>1519</v>
          </cell>
          <cell r="I60">
            <v>111</v>
          </cell>
          <cell r="J60">
            <v>120</v>
          </cell>
          <cell r="K60">
            <v>1099</v>
          </cell>
          <cell r="L60">
            <v>2780</v>
          </cell>
          <cell r="M60">
            <v>108</v>
          </cell>
          <cell r="N60">
            <v>55</v>
          </cell>
          <cell r="O60">
            <v>108</v>
          </cell>
          <cell r="P60">
            <v>27</v>
          </cell>
          <cell r="Q60">
            <v>1151</v>
          </cell>
          <cell r="R60">
            <v>273</v>
          </cell>
          <cell r="S60">
            <v>14154</v>
          </cell>
          <cell r="T60">
            <v>2682</v>
          </cell>
          <cell r="U60">
            <v>1043</v>
          </cell>
          <cell r="V60">
            <v>218</v>
          </cell>
          <cell r="W60">
            <v>13659</v>
          </cell>
          <cell r="X60">
            <v>1842</v>
          </cell>
          <cell r="Y60">
            <v>495</v>
          </cell>
          <cell r="Z60">
            <v>840</v>
          </cell>
          <cell r="AA60">
            <v>22410</v>
          </cell>
          <cell r="AB60">
            <v>920490</v>
          </cell>
          <cell r="AC60">
            <v>2435</v>
          </cell>
          <cell r="AD60">
            <v>264809</v>
          </cell>
          <cell r="AE60">
            <v>66881</v>
          </cell>
          <cell r="AF60">
            <v>11018201</v>
          </cell>
          <cell r="AG60">
            <v>69316</v>
          </cell>
          <cell r="AH60">
            <v>11283010</v>
          </cell>
        </row>
        <row r="61">
          <cell r="D61" t="str">
            <v>120DE</v>
          </cell>
          <cell r="E61">
            <v>2656</v>
          </cell>
          <cell r="F61">
            <v>45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53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2648</v>
          </cell>
          <cell r="AF61">
            <v>509754</v>
          </cell>
          <cell r="AG61">
            <v>2648</v>
          </cell>
          <cell r="AH61">
            <v>509754</v>
          </cell>
        </row>
        <row r="62">
          <cell r="D62" t="str">
            <v>100D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D63" t="str">
            <v>100DE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D64" t="str">
            <v>1200C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D65" t="str">
            <v>1200CE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6">
          <cell r="D66" t="str">
            <v>600C</v>
          </cell>
          <cell r="E66">
            <v>185793</v>
          </cell>
          <cell r="F66">
            <v>3689</v>
          </cell>
          <cell r="G66">
            <v>861</v>
          </cell>
          <cell r="H66">
            <v>2817</v>
          </cell>
          <cell r="I66">
            <v>3</v>
          </cell>
          <cell r="J66">
            <v>35</v>
          </cell>
          <cell r="K66">
            <v>3656</v>
          </cell>
          <cell r="L66">
            <v>9990</v>
          </cell>
          <cell r="M66">
            <v>66</v>
          </cell>
          <cell r="N66">
            <v>77</v>
          </cell>
          <cell r="O66">
            <v>27</v>
          </cell>
          <cell r="P66">
            <v>24</v>
          </cell>
          <cell r="Q66">
            <v>558</v>
          </cell>
          <cell r="R66">
            <v>557</v>
          </cell>
          <cell r="S66">
            <v>16430</v>
          </cell>
          <cell r="T66">
            <v>10055</v>
          </cell>
          <cell r="U66">
            <v>492</v>
          </cell>
          <cell r="V66">
            <v>480</v>
          </cell>
          <cell r="W66">
            <v>15835</v>
          </cell>
          <cell r="X66">
            <v>8899</v>
          </cell>
          <cell r="Y66">
            <v>595</v>
          </cell>
          <cell r="Z66">
            <v>1156</v>
          </cell>
          <cell r="AA66">
            <v>74138</v>
          </cell>
          <cell r="AB66">
            <v>2142195</v>
          </cell>
          <cell r="AC66">
            <v>9429</v>
          </cell>
          <cell r="AD66">
            <v>870198</v>
          </cell>
          <cell r="AE66">
            <v>180788</v>
          </cell>
          <cell r="AF66">
            <v>25534774</v>
          </cell>
          <cell r="AG66">
            <v>190217</v>
          </cell>
          <cell r="AH66">
            <v>26404972</v>
          </cell>
        </row>
        <row r="67">
          <cell r="D67" t="str">
            <v>600CE</v>
          </cell>
          <cell r="E67">
            <v>59483</v>
          </cell>
          <cell r="F67">
            <v>1181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1250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1800</v>
          </cell>
          <cell r="T67">
            <v>5350</v>
          </cell>
          <cell r="U67">
            <v>0</v>
          </cell>
          <cell r="V67">
            <v>0</v>
          </cell>
          <cell r="W67">
            <v>1800</v>
          </cell>
          <cell r="X67">
            <v>5350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55864</v>
          </cell>
          <cell r="AF67">
            <v>8317295</v>
          </cell>
          <cell r="AG67">
            <v>55864</v>
          </cell>
          <cell r="AH67">
            <v>8317295</v>
          </cell>
        </row>
        <row r="68">
          <cell r="D68" t="str">
            <v>450C</v>
          </cell>
          <cell r="E68">
            <v>383452</v>
          </cell>
          <cell r="F68">
            <v>7172</v>
          </cell>
          <cell r="G68">
            <v>2265</v>
          </cell>
          <cell r="H68">
            <v>5043</v>
          </cell>
          <cell r="I68">
            <v>34</v>
          </cell>
          <cell r="J68">
            <v>7</v>
          </cell>
          <cell r="K68">
            <v>7632</v>
          </cell>
          <cell r="L68">
            <v>17038</v>
          </cell>
          <cell r="M68">
            <v>73</v>
          </cell>
          <cell r="N68">
            <v>108</v>
          </cell>
          <cell r="O68">
            <v>14</v>
          </cell>
          <cell r="P68">
            <v>54</v>
          </cell>
          <cell r="Q68">
            <v>177</v>
          </cell>
          <cell r="R68">
            <v>985</v>
          </cell>
          <cell r="S68">
            <v>24165</v>
          </cell>
          <cell r="T68">
            <v>14107</v>
          </cell>
          <cell r="U68">
            <v>104</v>
          </cell>
          <cell r="V68">
            <v>877</v>
          </cell>
          <cell r="W68">
            <v>23281</v>
          </cell>
          <cell r="X68">
            <v>14022</v>
          </cell>
          <cell r="Y68">
            <v>884</v>
          </cell>
          <cell r="Z68">
            <v>85</v>
          </cell>
          <cell r="AA68">
            <v>139198</v>
          </cell>
          <cell r="AB68">
            <v>4557588</v>
          </cell>
          <cell r="AC68">
            <v>17837</v>
          </cell>
          <cell r="AD68">
            <v>1633278</v>
          </cell>
          <cell r="AE68">
            <v>371614</v>
          </cell>
          <cell r="AF68">
            <v>54381534</v>
          </cell>
          <cell r="AG68">
            <v>389451</v>
          </cell>
          <cell r="AH68">
            <v>56014812</v>
          </cell>
        </row>
        <row r="69">
          <cell r="D69" t="str">
            <v>450CE</v>
          </cell>
          <cell r="E69">
            <v>39029</v>
          </cell>
          <cell r="F69">
            <v>730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820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38939</v>
          </cell>
          <cell r="AF69">
            <v>6666746</v>
          </cell>
          <cell r="AG69">
            <v>38939</v>
          </cell>
          <cell r="AH69">
            <v>6666746</v>
          </cell>
        </row>
        <row r="70">
          <cell r="D70" t="str">
            <v>900C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D71" t="str">
            <v>900CE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2">
          <cell r="D72" t="str">
            <v>360C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3">
          <cell r="D73" t="str">
            <v>360CE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D74" t="str">
            <v>300C</v>
          </cell>
          <cell r="E74">
            <v>64798</v>
          </cell>
          <cell r="F74">
            <v>1233</v>
          </cell>
          <cell r="G74">
            <v>18050</v>
          </cell>
          <cell r="H74">
            <v>11117</v>
          </cell>
          <cell r="I74">
            <v>464</v>
          </cell>
          <cell r="J74">
            <v>339</v>
          </cell>
          <cell r="K74">
            <v>909</v>
          </cell>
          <cell r="L74">
            <v>29927</v>
          </cell>
          <cell r="M74">
            <v>482</v>
          </cell>
          <cell r="N74">
            <v>355</v>
          </cell>
          <cell r="O74">
            <v>216</v>
          </cell>
          <cell r="P74">
            <v>107</v>
          </cell>
          <cell r="Q74">
            <v>4371</v>
          </cell>
          <cell r="R74">
            <v>2049</v>
          </cell>
          <cell r="S74">
            <v>22446</v>
          </cell>
          <cell r="T74">
            <v>3786</v>
          </cell>
          <cell r="U74">
            <v>3889</v>
          </cell>
          <cell r="V74">
            <v>1694</v>
          </cell>
          <cell r="W74">
            <v>19008</v>
          </cell>
          <cell r="X74">
            <v>2217</v>
          </cell>
          <cell r="Y74">
            <v>3438</v>
          </cell>
          <cell r="Z74">
            <v>1569</v>
          </cell>
          <cell r="AA74">
            <v>221199</v>
          </cell>
          <cell r="AB74">
            <v>790410</v>
          </cell>
          <cell r="AC74">
            <v>31796</v>
          </cell>
          <cell r="AD74">
            <v>2580721</v>
          </cell>
          <cell r="AE74">
            <v>61475</v>
          </cell>
          <cell r="AF74">
            <v>9443910</v>
          </cell>
          <cell r="AG74">
            <v>93271</v>
          </cell>
          <cell r="AH74">
            <v>12024631</v>
          </cell>
        </row>
        <row r="75">
          <cell r="D75" t="str">
            <v>300CE</v>
          </cell>
          <cell r="E75">
            <v>716475</v>
          </cell>
          <cell r="F75">
            <v>13639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14549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33174</v>
          </cell>
          <cell r="T75">
            <v>35241</v>
          </cell>
          <cell r="U75">
            <v>0</v>
          </cell>
          <cell r="V75">
            <v>0</v>
          </cell>
          <cell r="W75">
            <v>33174</v>
          </cell>
          <cell r="X75">
            <v>35241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713498</v>
          </cell>
          <cell r="AF75">
            <v>110234787</v>
          </cell>
          <cell r="AG75">
            <v>713498</v>
          </cell>
          <cell r="AH75">
            <v>110234787</v>
          </cell>
        </row>
        <row r="76">
          <cell r="D76" t="str">
            <v>225C</v>
          </cell>
          <cell r="E76">
            <v>38033</v>
          </cell>
          <cell r="F76">
            <v>797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761</v>
          </cell>
          <cell r="L76">
            <v>2002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13623</v>
          </cell>
          <cell r="T76">
            <v>1133</v>
          </cell>
          <cell r="U76">
            <v>0</v>
          </cell>
          <cell r="V76">
            <v>0</v>
          </cell>
          <cell r="W76">
            <v>13252</v>
          </cell>
          <cell r="X76">
            <v>1133</v>
          </cell>
          <cell r="Y76">
            <v>371</v>
          </cell>
          <cell r="Z76">
            <v>0</v>
          </cell>
          <cell r="AA76">
            <v>18733</v>
          </cell>
          <cell r="AB76">
            <v>642289</v>
          </cell>
          <cell r="AC76">
            <v>2373</v>
          </cell>
          <cell r="AD76">
            <v>219918</v>
          </cell>
          <cell r="AE76">
            <v>48187</v>
          </cell>
          <cell r="AF76">
            <v>7681681</v>
          </cell>
          <cell r="AG76">
            <v>50560</v>
          </cell>
          <cell r="AH76">
            <v>7901599</v>
          </cell>
        </row>
        <row r="77">
          <cell r="D77" t="str">
            <v>225CE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D78" t="str">
            <v>150C</v>
          </cell>
          <cell r="E78">
            <v>272108</v>
          </cell>
          <cell r="F78">
            <v>4869</v>
          </cell>
          <cell r="G78">
            <v>0</v>
          </cell>
          <cell r="H78">
            <v>529</v>
          </cell>
          <cell r="I78">
            <v>0</v>
          </cell>
          <cell r="J78">
            <v>77</v>
          </cell>
          <cell r="K78">
            <v>5350</v>
          </cell>
          <cell r="L78">
            <v>26230</v>
          </cell>
          <cell r="M78">
            <v>0</v>
          </cell>
          <cell r="N78">
            <v>53</v>
          </cell>
          <cell r="O78">
            <v>0</v>
          </cell>
          <cell r="P78">
            <v>0</v>
          </cell>
          <cell r="Q78">
            <v>0</v>
          </cell>
          <cell r="R78">
            <v>53</v>
          </cell>
          <cell r="S78">
            <v>15903</v>
          </cell>
          <cell r="T78">
            <v>42620</v>
          </cell>
          <cell r="U78">
            <v>0</v>
          </cell>
          <cell r="V78">
            <v>0</v>
          </cell>
          <cell r="W78">
            <v>12605</v>
          </cell>
          <cell r="X78">
            <v>31021</v>
          </cell>
          <cell r="Y78">
            <v>3298</v>
          </cell>
          <cell r="Z78">
            <v>11599</v>
          </cell>
          <cell r="AA78">
            <v>133300</v>
          </cell>
          <cell r="AB78">
            <v>3023152</v>
          </cell>
          <cell r="AC78">
            <v>17929</v>
          </cell>
          <cell r="AD78">
            <v>1560459</v>
          </cell>
          <cell r="AE78">
            <v>226321</v>
          </cell>
          <cell r="AF78">
            <v>36158489</v>
          </cell>
          <cell r="AG78">
            <v>244250</v>
          </cell>
          <cell r="AH78">
            <v>37718948</v>
          </cell>
        </row>
        <row r="79">
          <cell r="D79" t="str">
            <v>150CE</v>
          </cell>
          <cell r="E79">
            <v>123261</v>
          </cell>
          <cell r="F79">
            <v>2205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2684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3700</v>
          </cell>
          <cell r="T79">
            <v>24744</v>
          </cell>
          <cell r="U79">
            <v>0</v>
          </cell>
          <cell r="V79">
            <v>0</v>
          </cell>
          <cell r="W79">
            <v>3700</v>
          </cell>
          <cell r="X79">
            <v>24744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101738</v>
          </cell>
          <cell r="AF79">
            <v>22687735</v>
          </cell>
          <cell r="AG79">
            <v>101738</v>
          </cell>
          <cell r="AH79">
            <v>22687735</v>
          </cell>
        </row>
        <row r="80">
          <cell r="D80" t="str">
            <v>120C</v>
          </cell>
          <cell r="E80">
            <v>792463</v>
          </cell>
          <cell r="F80">
            <v>14727</v>
          </cell>
          <cell r="G80">
            <v>17065</v>
          </cell>
          <cell r="H80">
            <v>14330</v>
          </cell>
          <cell r="I80">
            <v>529</v>
          </cell>
          <cell r="J80">
            <v>511</v>
          </cell>
          <cell r="K80">
            <v>15820</v>
          </cell>
          <cell r="L80">
            <v>44531</v>
          </cell>
          <cell r="M80">
            <v>489</v>
          </cell>
          <cell r="N80">
            <v>646</v>
          </cell>
          <cell r="O80">
            <v>367</v>
          </cell>
          <cell r="P80">
            <v>279</v>
          </cell>
          <cell r="Q80">
            <v>4130</v>
          </cell>
          <cell r="R80">
            <v>2844</v>
          </cell>
          <cell r="S80">
            <v>74573</v>
          </cell>
          <cell r="T80">
            <v>90520</v>
          </cell>
          <cell r="U80">
            <v>3641</v>
          </cell>
          <cell r="V80">
            <v>2198</v>
          </cell>
          <cell r="W80">
            <v>72781</v>
          </cell>
          <cell r="X80">
            <v>88255</v>
          </cell>
          <cell r="Y80">
            <v>1792</v>
          </cell>
          <cell r="Z80">
            <v>2265</v>
          </cell>
          <cell r="AA80">
            <v>507365</v>
          </cell>
          <cell r="AB80">
            <v>11971148</v>
          </cell>
          <cell r="AC80">
            <v>44058</v>
          </cell>
          <cell r="AD80">
            <v>6042466</v>
          </cell>
          <cell r="AE80">
            <v>735492</v>
          </cell>
          <cell r="AF80">
            <v>143866223</v>
          </cell>
          <cell r="AG80">
            <v>779550</v>
          </cell>
          <cell r="AH80">
            <v>149908689</v>
          </cell>
        </row>
        <row r="81">
          <cell r="D81" t="str">
            <v>120CE</v>
          </cell>
          <cell r="E81">
            <v>2005</v>
          </cell>
          <cell r="F81">
            <v>37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42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500</v>
          </cell>
          <cell r="U81">
            <v>0</v>
          </cell>
          <cell r="V81">
            <v>0</v>
          </cell>
          <cell r="W81">
            <v>0</v>
          </cell>
          <cell r="X81">
            <v>500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1500</v>
          </cell>
          <cell r="AF81">
            <v>398902</v>
          </cell>
          <cell r="AG81">
            <v>1500</v>
          </cell>
          <cell r="AH81">
            <v>398902</v>
          </cell>
        </row>
        <row r="82">
          <cell r="D82" t="str">
            <v>180C</v>
          </cell>
          <cell r="E82">
            <v>16718</v>
          </cell>
          <cell r="F82">
            <v>316</v>
          </cell>
          <cell r="G82">
            <v>343</v>
          </cell>
          <cell r="H82">
            <v>2434</v>
          </cell>
          <cell r="I82">
            <v>0</v>
          </cell>
          <cell r="J82">
            <v>144</v>
          </cell>
          <cell r="K82">
            <v>333</v>
          </cell>
          <cell r="L82">
            <v>598</v>
          </cell>
          <cell r="M82">
            <v>0</v>
          </cell>
          <cell r="N82">
            <v>71</v>
          </cell>
          <cell r="O82">
            <v>0</v>
          </cell>
          <cell r="P82">
            <v>34</v>
          </cell>
          <cell r="Q82">
            <v>0</v>
          </cell>
          <cell r="R82">
            <v>657</v>
          </cell>
          <cell r="S82">
            <v>10079</v>
          </cell>
          <cell r="T82">
            <v>207</v>
          </cell>
          <cell r="U82">
            <v>0</v>
          </cell>
          <cell r="V82">
            <v>586</v>
          </cell>
          <cell r="W82">
            <v>9643</v>
          </cell>
          <cell r="X82">
            <v>109</v>
          </cell>
          <cell r="Y82">
            <v>436</v>
          </cell>
          <cell r="Z82">
            <v>98</v>
          </cell>
          <cell r="AA82">
            <v>7343</v>
          </cell>
          <cell r="AB82">
            <v>333498</v>
          </cell>
          <cell r="AC82">
            <v>936</v>
          </cell>
          <cell r="AD82">
            <v>86175</v>
          </cell>
          <cell r="AE82">
            <v>22710</v>
          </cell>
          <cell r="AF82">
            <v>3998432</v>
          </cell>
          <cell r="AG82">
            <v>23646</v>
          </cell>
          <cell r="AH82">
            <v>4084607</v>
          </cell>
        </row>
        <row r="83">
          <cell r="D83" t="str">
            <v>180CE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D84" t="str">
            <v>100C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D85" t="str">
            <v>100CE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D86" t="str">
            <v>75C</v>
          </cell>
          <cell r="E86">
            <v>9521</v>
          </cell>
          <cell r="F86">
            <v>161</v>
          </cell>
          <cell r="G86">
            <v>751</v>
          </cell>
          <cell r="H86">
            <v>0</v>
          </cell>
          <cell r="I86">
            <v>47</v>
          </cell>
          <cell r="J86">
            <v>0</v>
          </cell>
          <cell r="K86">
            <v>188</v>
          </cell>
          <cell r="L86">
            <v>1448</v>
          </cell>
          <cell r="M86">
            <v>98</v>
          </cell>
          <cell r="N86">
            <v>0</v>
          </cell>
          <cell r="O86">
            <v>41</v>
          </cell>
          <cell r="P86">
            <v>0</v>
          </cell>
          <cell r="Q86">
            <v>586</v>
          </cell>
          <cell r="R86">
            <v>0</v>
          </cell>
          <cell r="S86">
            <v>2910</v>
          </cell>
          <cell r="T86">
            <v>5310</v>
          </cell>
          <cell r="U86">
            <v>488</v>
          </cell>
          <cell r="V86">
            <v>0</v>
          </cell>
          <cell r="W86">
            <v>1433</v>
          </cell>
          <cell r="X86">
            <v>4793</v>
          </cell>
          <cell r="Y86">
            <v>1477</v>
          </cell>
          <cell r="Z86">
            <v>517</v>
          </cell>
          <cell r="AA86">
            <v>27415</v>
          </cell>
          <cell r="AB86">
            <v>125026</v>
          </cell>
          <cell r="AC86">
            <v>2408</v>
          </cell>
          <cell r="AD86">
            <v>326387</v>
          </cell>
          <cell r="AE86">
            <v>6111</v>
          </cell>
          <cell r="AF86">
            <v>1509229</v>
          </cell>
          <cell r="AG86">
            <v>8519</v>
          </cell>
          <cell r="AH86">
            <v>1835616</v>
          </cell>
        </row>
        <row r="87">
          <cell r="D87" t="str">
            <v>75CE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144">
          <cell r="D144" t="str">
            <v>GT</v>
          </cell>
          <cell r="E144">
            <v>16276840</v>
          </cell>
          <cell r="F144">
            <v>288125</v>
          </cell>
          <cell r="G144">
            <v>240797</v>
          </cell>
          <cell r="H144">
            <v>247315</v>
          </cell>
          <cell r="I144">
            <v>3810</v>
          </cell>
          <cell r="J144">
            <v>3886</v>
          </cell>
          <cell r="K144">
            <v>323973</v>
          </cell>
          <cell r="L144">
            <v>2004394</v>
          </cell>
          <cell r="M144">
            <v>4259</v>
          </cell>
          <cell r="N144">
            <v>4408</v>
          </cell>
          <cell r="O144">
            <v>4506</v>
          </cell>
          <cell r="P144">
            <v>4332</v>
          </cell>
          <cell r="Q144">
            <v>48246</v>
          </cell>
          <cell r="R144">
            <v>34273</v>
          </cell>
          <cell r="S144">
            <v>754594</v>
          </cell>
          <cell r="T144">
            <v>990679</v>
          </cell>
          <cell r="U144">
            <v>43987</v>
          </cell>
          <cell r="V144">
            <v>29865</v>
          </cell>
          <cell r="W144">
            <v>621111</v>
          </cell>
          <cell r="X144">
            <v>888409</v>
          </cell>
          <cell r="Y144">
            <v>133483</v>
          </cell>
          <cell r="Z144">
            <v>102270</v>
          </cell>
          <cell r="AA144">
            <v>27039493</v>
          </cell>
          <cell r="AB144">
            <v>165634013</v>
          </cell>
          <cell r="AC144">
            <v>2035607</v>
          </cell>
          <cell r="AD144">
            <v>323358346</v>
          </cell>
          <cell r="AE144">
            <v>13976850</v>
          </cell>
          <cell r="AF144">
            <v>2395632725</v>
          </cell>
          <cell r="AG144">
            <v>16012457</v>
          </cell>
          <cell r="AH144">
            <v>2718991071</v>
          </cell>
        </row>
      </sheetData>
      <sheetData sheetId="13">
        <row r="15">
          <cell r="F15" t="str">
            <v>Linked Info</v>
          </cell>
          <cell r="G15">
            <v>16564965</v>
          </cell>
          <cell r="H15">
            <v>12118.432000000001</v>
          </cell>
          <cell r="I15">
            <v>465256</v>
          </cell>
          <cell r="J15">
            <v>50863.815999999999</v>
          </cell>
          <cell r="K15">
            <v>214861</v>
          </cell>
          <cell r="L15">
            <v>92.548000000000002</v>
          </cell>
          <cell r="M15">
            <v>19609</v>
          </cell>
          <cell r="N15">
            <v>9797.1810000000005</v>
          </cell>
          <cell r="O15">
            <v>117772</v>
          </cell>
          <cell r="P15">
            <v>14943.939</v>
          </cell>
          <cell r="Q15">
            <v>16693</v>
          </cell>
          <cell r="R15">
            <v>4701.7340000000004</v>
          </cell>
          <cell r="S15">
            <v>74765</v>
          </cell>
          <cell r="T15">
            <v>323.33</v>
          </cell>
          <cell r="U15">
            <v>3934</v>
          </cell>
          <cell r="V15">
            <v>22899</v>
          </cell>
          <cell r="W15">
            <v>19296</v>
          </cell>
          <cell r="X15">
            <v>42195</v>
          </cell>
          <cell r="Y15">
            <v>935789</v>
          </cell>
          <cell r="Z15">
            <v>56.49</v>
          </cell>
          <cell r="AA15">
            <v>1.1599999999999999</v>
          </cell>
          <cell r="AB15">
            <v>57.65</v>
          </cell>
          <cell r="AC15">
            <v>955085</v>
          </cell>
        </row>
        <row r="16">
          <cell r="F16" t="str">
            <v>2002-2003</v>
          </cell>
          <cell r="G16" t="str">
            <v>TOTALSPG</v>
          </cell>
          <cell r="H16" t="str">
            <v>WOODPULP</v>
          </cell>
          <cell r="I16" t="str">
            <v>WOODPULP</v>
          </cell>
          <cell r="J16" t="str">
            <v>WOODPULP</v>
          </cell>
          <cell r="K16" t="str">
            <v>WOODPULP</v>
          </cell>
          <cell r="L16" t="str">
            <v>ZINK(L+I)</v>
          </cell>
          <cell r="M16" t="str">
            <v>ZINK(L+I)</v>
          </cell>
          <cell r="N16" t="str">
            <v>C.SODA</v>
          </cell>
          <cell r="O16" t="str">
            <v>C.SODA</v>
          </cell>
          <cell r="P16" t="str">
            <v>SUL.ACID</v>
          </cell>
          <cell r="Q16" t="str">
            <v>SUL.ACID</v>
          </cell>
          <cell r="R16" t="str">
            <v>CS2</v>
          </cell>
          <cell r="S16" t="str">
            <v>CS2</v>
          </cell>
          <cell r="T16" t="str">
            <v>S.SULPHIDE</v>
          </cell>
          <cell r="U16" t="str">
            <v>S.SULPHIDE</v>
          </cell>
          <cell r="V16" t="str">
            <v>AUX.MAT.</v>
          </cell>
          <cell r="W16" t="str">
            <v>AUX.MAT.</v>
          </cell>
          <cell r="X16" t="str">
            <v>TOTAL</v>
          </cell>
          <cell r="Y16" t="str">
            <v>TOTAL</v>
          </cell>
          <cell r="Z16" t="str">
            <v>COST RS/KG.</v>
          </cell>
          <cell r="AA16" t="str">
            <v>COST RS/KG.</v>
          </cell>
          <cell r="AB16" t="str">
            <v>TOTAL</v>
          </cell>
          <cell r="AC16" t="str">
            <v>TOTAL</v>
          </cell>
        </row>
        <row r="17">
          <cell r="G17" t="str">
            <v>PROD</v>
          </cell>
          <cell r="H17" t="str">
            <v>(LOCAL)</v>
          </cell>
          <cell r="I17" t="str">
            <v>(LOCAL)</v>
          </cell>
          <cell r="J17" t="str">
            <v>(IMPORTED)</v>
          </cell>
          <cell r="K17" t="str">
            <v>(IMPORTED)</v>
          </cell>
          <cell r="V17" t="str">
            <v>OTHERS</v>
          </cell>
          <cell r="W17" t="str">
            <v>DULLING</v>
          </cell>
          <cell r="X17" t="str">
            <v>AUX. MAT.</v>
          </cell>
          <cell r="Y17" t="str">
            <v>RAW&amp;AUX</v>
          </cell>
          <cell r="Z17" t="str">
            <v>RAW&amp;AUX</v>
          </cell>
          <cell r="AA17" t="str">
            <v>DULLING</v>
          </cell>
          <cell r="AB17" t="str">
            <v>COST RS/KG.</v>
          </cell>
          <cell r="AC17" t="str">
            <v>MAT.COST</v>
          </cell>
        </row>
        <row r="18">
          <cell r="F18" t="str">
            <v>DENIER</v>
          </cell>
          <cell r="G18" t="str">
            <v>INCL. C&amp;F</v>
          </cell>
          <cell r="W18" t="str">
            <v>DYING</v>
          </cell>
          <cell r="Y18" t="str">
            <v>EXCI.DULL</v>
          </cell>
          <cell r="Z18" t="str">
            <v>EXCI.DULL</v>
          </cell>
          <cell r="AA18" t="str">
            <v>DYING</v>
          </cell>
          <cell r="AC18" t="str">
            <v>PROF.A.</v>
          </cell>
        </row>
        <row r="19">
          <cell r="G19" t="str">
            <v>-G.WASTE</v>
          </cell>
          <cell r="Y19" t="str">
            <v>&amp;DYING</v>
          </cell>
          <cell r="Z19" t="str">
            <v>&amp;DYING</v>
          </cell>
        </row>
        <row r="20">
          <cell r="G20" t="str">
            <v xml:space="preserve"> K . G .</v>
          </cell>
          <cell r="H20" t="str">
            <v>M . T .</v>
          </cell>
          <cell r="I20" t="str">
            <v>Rs.'000</v>
          </cell>
          <cell r="J20" t="str">
            <v>M . T .</v>
          </cell>
          <cell r="K20" t="str">
            <v>Rs.'000</v>
          </cell>
          <cell r="L20" t="str">
            <v>M . T .</v>
          </cell>
          <cell r="M20" t="str">
            <v>Rs.'000</v>
          </cell>
          <cell r="N20" t="str">
            <v>M . T .</v>
          </cell>
          <cell r="O20" t="str">
            <v>Rs.'000</v>
          </cell>
          <cell r="P20" t="str">
            <v>M . T .</v>
          </cell>
          <cell r="Q20" t="str">
            <v>Rs.'000</v>
          </cell>
          <cell r="R20" t="str">
            <v>M . T .</v>
          </cell>
          <cell r="S20" t="str">
            <v>Rs.'000</v>
          </cell>
          <cell r="T20" t="str">
            <v>M . T .</v>
          </cell>
          <cell r="U20" t="str">
            <v>Rs.'000</v>
          </cell>
          <cell r="V20" t="str">
            <v>Rs.'000</v>
          </cell>
          <cell r="W20" t="str">
            <v>Rs.'000</v>
          </cell>
          <cell r="X20" t="str">
            <v>Rs.'000</v>
          </cell>
          <cell r="Y20" t="str">
            <v>Rs.'000</v>
          </cell>
          <cell r="Z20" t="str">
            <v>Rs.</v>
          </cell>
        </row>
        <row r="21">
          <cell r="F21" t="str">
            <v>Rounding Off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F22" t="str">
            <v>Total</v>
          </cell>
          <cell r="G22">
            <v>16564965</v>
          </cell>
          <cell r="H22">
            <v>12118.431999999997</v>
          </cell>
          <cell r="I22">
            <v>465256</v>
          </cell>
          <cell r="J22">
            <v>50863.816000000013</v>
          </cell>
          <cell r="K22">
            <v>214861</v>
          </cell>
          <cell r="L22">
            <v>92.547999999999973</v>
          </cell>
          <cell r="M22">
            <v>19609</v>
          </cell>
          <cell r="N22">
            <v>9797.1810000000041</v>
          </cell>
          <cell r="O22">
            <v>117772</v>
          </cell>
          <cell r="P22">
            <v>14943.938999999998</v>
          </cell>
          <cell r="Q22">
            <v>16693</v>
          </cell>
          <cell r="R22">
            <v>4701.7340000000004</v>
          </cell>
          <cell r="S22">
            <v>74765</v>
          </cell>
          <cell r="T22">
            <v>323.33000000000004</v>
          </cell>
          <cell r="U22">
            <v>3934</v>
          </cell>
          <cell r="V22">
            <v>22899</v>
          </cell>
          <cell r="W22">
            <v>19296</v>
          </cell>
          <cell r="X22">
            <v>42195</v>
          </cell>
          <cell r="Y22">
            <v>935789</v>
          </cell>
          <cell r="Z22">
            <v>56.49</v>
          </cell>
          <cell r="AA22">
            <v>1.1599999999999999</v>
          </cell>
          <cell r="AB22">
            <v>57.65</v>
          </cell>
          <cell r="AC22">
            <v>955085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16564965</v>
          </cell>
          <cell r="H24">
            <v>12118.431999999997</v>
          </cell>
          <cell r="I24">
            <v>465256</v>
          </cell>
          <cell r="J24">
            <v>50863.816000000013</v>
          </cell>
          <cell r="K24">
            <v>214861</v>
          </cell>
          <cell r="L24">
            <v>92.547999999999973</v>
          </cell>
          <cell r="M24">
            <v>19609</v>
          </cell>
          <cell r="N24">
            <v>9797.1810000000041</v>
          </cell>
          <cell r="O24">
            <v>117772</v>
          </cell>
          <cell r="P24">
            <v>14943.938999999998</v>
          </cell>
          <cell r="Q24">
            <v>16693</v>
          </cell>
          <cell r="R24">
            <v>4701.7340000000004</v>
          </cell>
          <cell r="S24">
            <v>74765</v>
          </cell>
          <cell r="T24">
            <v>323.33000000000004</v>
          </cell>
          <cell r="U24">
            <v>3934</v>
          </cell>
          <cell r="V24">
            <v>22899</v>
          </cell>
          <cell r="W24">
            <v>19296</v>
          </cell>
          <cell r="X24">
            <v>42195</v>
          </cell>
          <cell r="Y24">
            <v>935789</v>
          </cell>
          <cell r="Z24">
            <v>2370.9899999999998</v>
          </cell>
          <cell r="AA24">
            <v>104.19</v>
          </cell>
          <cell r="AB24">
            <v>2475.1800000000003</v>
          </cell>
          <cell r="AC24">
            <v>955085</v>
          </cell>
        </row>
        <row r="25">
          <cell r="F25" t="str">
            <v>G.TOTAL(L)</v>
          </cell>
          <cell r="G25">
            <v>13837449</v>
          </cell>
          <cell r="H25">
            <v>10123.060999999996</v>
          </cell>
          <cell r="I25">
            <v>388649</v>
          </cell>
          <cell r="J25">
            <v>42488.79800000001</v>
          </cell>
          <cell r="K25">
            <v>179482</v>
          </cell>
          <cell r="L25">
            <v>77.308999999999969</v>
          </cell>
          <cell r="M25">
            <v>16380</v>
          </cell>
          <cell r="N25">
            <v>8184.0180000000037</v>
          </cell>
          <cell r="O25">
            <v>98379</v>
          </cell>
          <cell r="P25">
            <v>12483.334999999999</v>
          </cell>
          <cell r="Q25">
            <v>13945</v>
          </cell>
          <cell r="R25">
            <v>3927.5640000000003</v>
          </cell>
          <cell r="S25">
            <v>62456</v>
          </cell>
          <cell r="T25">
            <v>270.09100000000001</v>
          </cell>
          <cell r="U25">
            <v>3288</v>
          </cell>
          <cell r="V25">
            <v>19130</v>
          </cell>
          <cell r="W25">
            <v>12637</v>
          </cell>
          <cell r="X25">
            <v>31767</v>
          </cell>
          <cell r="Y25">
            <v>781709</v>
          </cell>
          <cell r="Z25">
            <v>56.49</v>
          </cell>
          <cell r="AA25">
            <v>0.91</v>
          </cell>
          <cell r="AB25">
            <v>57.4</v>
          </cell>
          <cell r="AC25">
            <v>794346</v>
          </cell>
        </row>
        <row r="26">
          <cell r="F26" t="str">
            <v>G.TOTAL(E</v>
          </cell>
          <cell r="G26">
            <v>2727516</v>
          </cell>
          <cell r="H26">
            <v>1995.3710000000003</v>
          </cell>
          <cell r="I26">
            <v>76607</v>
          </cell>
          <cell r="J26">
            <v>8375.018</v>
          </cell>
          <cell r="K26">
            <v>35379</v>
          </cell>
          <cell r="L26">
            <v>15.238999999999999</v>
          </cell>
          <cell r="M26">
            <v>3229</v>
          </cell>
          <cell r="N26">
            <v>1613.163</v>
          </cell>
          <cell r="O26">
            <v>19393</v>
          </cell>
          <cell r="P26">
            <v>2460.6039999999998</v>
          </cell>
          <cell r="Q26">
            <v>2748</v>
          </cell>
          <cell r="R26">
            <v>774.17</v>
          </cell>
          <cell r="S26">
            <v>12309</v>
          </cell>
          <cell r="T26">
            <v>53.239000000000004</v>
          </cell>
          <cell r="U26">
            <v>646</v>
          </cell>
          <cell r="V26">
            <v>3769</v>
          </cell>
          <cell r="W26">
            <v>6659</v>
          </cell>
          <cell r="X26">
            <v>10428</v>
          </cell>
          <cell r="Y26">
            <v>154080</v>
          </cell>
          <cell r="Z26">
            <v>902.85</v>
          </cell>
          <cell r="AA26">
            <v>41.73</v>
          </cell>
          <cell r="AB26">
            <v>944.57999999999993</v>
          </cell>
          <cell r="AC26">
            <v>160739</v>
          </cell>
        </row>
        <row r="28">
          <cell r="F28" t="str">
            <v>40B</v>
          </cell>
          <cell r="G28">
            <v>71311</v>
          </cell>
          <cell r="H28">
            <v>52.168999999999997</v>
          </cell>
          <cell r="I28">
            <v>2003</v>
          </cell>
          <cell r="J28">
            <v>218.96600000000001</v>
          </cell>
          <cell r="K28">
            <v>925</v>
          </cell>
          <cell r="L28">
            <v>0.39800000000000002</v>
          </cell>
          <cell r="M28">
            <v>84</v>
          </cell>
          <cell r="N28">
            <v>42.178000000000004</v>
          </cell>
          <cell r="O28">
            <v>507</v>
          </cell>
          <cell r="P28">
            <v>64.332999999999998</v>
          </cell>
          <cell r="Q28">
            <v>72</v>
          </cell>
          <cell r="R28">
            <v>20.241</v>
          </cell>
          <cell r="S28">
            <v>322</v>
          </cell>
          <cell r="T28">
            <v>1.3919999999999999</v>
          </cell>
          <cell r="U28">
            <v>17</v>
          </cell>
          <cell r="V28">
            <v>99</v>
          </cell>
          <cell r="W28">
            <v>0</v>
          </cell>
          <cell r="X28">
            <v>99</v>
          </cell>
          <cell r="Y28">
            <v>4029</v>
          </cell>
          <cell r="Z28">
            <v>56.5</v>
          </cell>
          <cell r="AA28">
            <v>0</v>
          </cell>
          <cell r="AB28">
            <v>56.5</v>
          </cell>
          <cell r="AC28">
            <v>4029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F30" t="str">
            <v>75B</v>
          </cell>
          <cell r="G30">
            <v>408023</v>
          </cell>
          <cell r="H30">
            <v>298.49700000000001</v>
          </cell>
          <cell r="I30">
            <v>11460</v>
          </cell>
          <cell r="J30">
            <v>1252.8610000000001</v>
          </cell>
          <cell r="K30">
            <v>5292</v>
          </cell>
          <cell r="L30">
            <v>2.2799999999999998</v>
          </cell>
          <cell r="M30">
            <v>483</v>
          </cell>
          <cell r="N30">
            <v>241.321</v>
          </cell>
          <cell r="O30">
            <v>2901</v>
          </cell>
          <cell r="P30">
            <v>368.09399999999999</v>
          </cell>
          <cell r="Q30">
            <v>411</v>
          </cell>
          <cell r="R30">
            <v>115.812</v>
          </cell>
          <cell r="S30">
            <v>1842</v>
          </cell>
          <cell r="T30">
            <v>7.9640000000000004</v>
          </cell>
          <cell r="U30">
            <v>97</v>
          </cell>
          <cell r="V30">
            <v>564</v>
          </cell>
          <cell r="W30">
            <v>0</v>
          </cell>
          <cell r="X30">
            <v>564</v>
          </cell>
          <cell r="Y30">
            <v>23050</v>
          </cell>
          <cell r="Z30">
            <v>56.49</v>
          </cell>
          <cell r="AA30">
            <v>0</v>
          </cell>
          <cell r="AB30">
            <v>56.49</v>
          </cell>
          <cell r="AC30">
            <v>23050</v>
          </cell>
        </row>
        <row r="31">
          <cell r="F31" t="str">
            <v>75BE</v>
          </cell>
          <cell r="G31">
            <v>18140</v>
          </cell>
          <cell r="H31">
            <v>13.271000000000001</v>
          </cell>
          <cell r="I31">
            <v>509</v>
          </cell>
          <cell r="J31">
            <v>55.7</v>
          </cell>
          <cell r="K31">
            <v>235</v>
          </cell>
          <cell r="L31">
            <v>0.10100000000000001</v>
          </cell>
          <cell r="M31">
            <v>21</v>
          </cell>
          <cell r="N31">
            <v>10.728999999999999</v>
          </cell>
          <cell r="O31">
            <v>129</v>
          </cell>
          <cell r="P31">
            <v>16.364999999999998</v>
          </cell>
          <cell r="Q31">
            <v>18</v>
          </cell>
          <cell r="R31">
            <v>5.149</v>
          </cell>
          <cell r="S31">
            <v>82</v>
          </cell>
          <cell r="T31">
            <v>0.35399999999999998</v>
          </cell>
          <cell r="U31">
            <v>4</v>
          </cell>
          <cell r="V31">
            <v>25</v>
          </cell>
          <cell r="W31">
            <v>0</v>
          </cell>
          <cell r="X31">
            <v>25</v>
          </cell>
          <cell r="Y31">
            <v>1023</v>
          </cell>
          <cell r="Z31">
            <v>56.39</v>
          </cell>
          <cell r="AA31">
            <v>0</v>
          </cell>
          <cell r="AB31">
            <v>56.39</v>
          </cell>
          <cell r="AC31">
            <v>1023</v>
          </cell>
        </row>
        <row r="32">
          <cell r="F32" t="str">
            <v>75C</v>
          </cell>
          <cell r="G32">
            <v>9682</v>
          </cell>
          <cell r="H32">
            <v>7.0830000000000002</v>
          </cell>
          <cell r="I32">
            <v>272</v>
          </cell>
          <cell r="J32">
            <v>29.728999999999999</v>
          </cell>
          <cell r="K32">
            <v>126</v>
          </cell>
          <cell r="L32">
            <v>5.3999999999999999E-2</v>
          </cell>
          <cell r="M32">
            <v>11</v>
          </cell>
          <cell r="N32">
            <v>5.726</v>
          </cell>
          <cell r="O32">
            <v>69</v>
          </cell>
          <cell r="P32">
            <v>8.7349999999999994</v>
          </cell>
          <cell r="Q32">
            <v>10</v>
          </cell>
          <cell r="R32">
            <v>2.7480000000000002</v>
          </cell>
          <cell r="S32">
            <v>44</v>
          </cell>
          <cell r="T32">
            <v>0.189</v>
          </cell>
          <cell r="U32">
            <v>2</v>
          </cell>
          <cell r="V32">
            <v>13</v>
          </cell>
          <cell r="W32">
            <v>67</v>
          </cell>
          <cell r="X32">
            <v>80</v>
          </cell>
          <cell r="Y32">
            <v>547</v>
          </cell>
          <cell r="Z32">
            <v>56.5</v>
          </cell>
          <cell r="AA32">
            <v>6.92</v>
          </cell>
          <cell r="AB32">
            <v>63.42</v>
          </cell>
          <cell r="AC32">
            <v>614</v>
          </cell>
        </row>
        <row r="33">
          <cell r="F33" t="str">
            <v>100B</v>
          </cell>
          <cell r="G33">
            <v>2494316</v>
          </cell>
          <cell r="H33">
            <v>1824.7670000000001</v>
          </cell>
          <cell r="I33">
            <v>70057</v>
          </cell>
          <cell r="J33">
            <v>7658.9620000000004</v>
          </cell>
          <cell r="K33">
            <v>32353</v>
          </cell>
          <cell r="L33">
            <v>13.936</v>
          </cell>
          <cell r="M33">
            <v>2953</v>
          </cell>
          <cell r="N33">
            <v>1475.2380000000001</v>
          </cell>
          <cell r="O33">
            <v>17734</v>
          </cell>
          <cell r="P33">
            <v>2250.2249999999999</v>
          </cell>
          <cell r="Q33">
            <v>2514</v>
          </cell>
          <cell r="R33">
            <v>707.97699999999998</v>
          </cell>
          <cell r="S33">
            <v>11258</v>
          </cell>
          <cell r="T33">
            <v>48.686</v>
          </cell>
          <cell r="U33">
            <v>593</v>
          </cell>
          <cell r="V33">
            <v>3448</v>
          </cell>
          <cell r="W33">
            <v>0</v>
          </cell>
          <cell r="X33">
            <v>3448</v>
          </cell>
          <cell r="Y33">
            <v>140910</v>
          </cell>
          <cell r="Z33">
            <v>56.49</v>
          </cell>
          <cell r="AA33">
            <v>0</v>
          </cell>
          <cell r="AB33">
            <v>56.49</v>
          </cell>
          <cell r="AC33">
            <v>140910</v>
          </cell>
        </row>
        <row r="34">
          <cell r="F34" t="str">
            <v>100BE</v>
          </cell>
          <cell r="G34">
            <v>715</v>
          </cell>
          <cell r="H34">
            <v>0.52300000000000002</v>
          </cell>
          <cell r="I34">
            <v>20</v>
          </cell>
          <cell r="J34">
            <v>2.1949999999999998</v>
          </cell>
          <cell r="K34">
            <v>9</v>
          </cell>
          <cell r="L34">
            <v>4.0000000000000001E-3</v>
          </cell>
          <cell r="M34">
            <v>1</v>
          </cell>
          <cell r="N34">
            <v>0.42299999999999999</v>
          </cell>
          <cell r="O34">
            <v>5</v>
          </cell>
          <cell r="P34">
            <v>0.64500000000000002</v>
          </cell>
          <cell r="Q34">
            <v>1</v>
          </cell>
          <cell r="R34">
            <v>0.20300000000000001</v>
          </cell>
          <cell r="S34">
            <v>3</v>
          </cell>
          <cell r="T34">
            <v>1.4E-2</v>
          </cell>
          <cell r="U34">
            <v>0</v>
          </cell>
          <cell r="V34">
            <v>1</v>
          </cell>
          <cell r="W34">
            <v>0</v>
          </cell>
          <cell r="X34">
            <v>1</v>
          </cell>
          <cell r="Y34">
            <v>40</v>
          </cell>
          <cell r="Z34">
            <v>55.94</v>
          </cell>
          <cell r="AA34">
            <v>0</v>
          </cell>
          <cell r="AB34">
            <v>55.94</v>
          </cell>
          <cell r="AC34">
            <v>40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F36" t="str">
            <v>120B</v>
          </cell>
          <cell r="G36">
            <v>1823431</v>
          </cell>
          <cell r="H36">
            <v>1333.9650000000001</v>
          </cell>
          <cell r="I36">
            <v>51216</v>
          </cell>
          <cell r="J36">
            <v>5598.9629999999997</v>
          </cell>
          <cell r="K36">
            <v>23648</v>
          </cell>
          <cell r="L36">
            <v>10.187999999999999</v>
          </cell>
          <cell r="M36">
            <v>2159</v>
          </cell>
          <cell r="N36">
            <v>1078.4470000000001</v>
          </cell>
          <cell r="O36">
            <v>12964</v>
          </cell>
          <cell r="P36">
            <v>1644.9939999999999</v>
          </cell>
          <cell r="Q36">
            <v>1837</v>
          </cell>
          <cell r="R36">
            <v>517.553</v>
          </cell>
          <cell r="S36">
            <v>8232</v>
          </cell>
          <cell r="T36">
            <v>35.593000000000004</v>
          </cell>
          <cell r="U36">
            <v>434</v>
          </cell>
          <cell r="V36">
            <v>2523</v>
          </cell>
          <cell r="W36">
            <v>0</v>
          </cell>
          <cell r="X36">
            <v>2523</v>
          </cell>
          <cell r="Y36">
            <v>103013</v>
          </cell>
          <cell r="Z36">
            <v>56.49</v>
          </cell>
          <cell r="AA36">
            <v>0</v>
          </cell>
          <cell r="AB36">
            <v>56.49</v>
          </cell>
          <cell r="AC36">
            <v>103013</v>
          </cell>
        </row>
        <row r="37">
          <cell r="F37" t="str">
            <v>120BE</v>
          </cell>
          <cell r="G37">
            <v>92655</v>
          </cell>
          <cell r="H37">
            <v>67.784000000000006</v>
          </cell>
          <cell r="I37">
            <v>2602</v>
          </cell>
          <cell r="J37">
            <v>284.50299999999999</v>
          </cell>
          <cell r="K37">
            <v>1202</v>
          </cell>
          <cell r="L37">
            <v>0.51800000000000002</v>
          </cell>
          <cell r="M37">
            <v>110</v>
          </cell>
          <cell r="N37">
            <v>54.8</v>
          </cell>
          <cell r="O37">
            <v>659</v>
          </cell>
          <cell r="P37">
            <v>83.587999999999994</v>
          </cell>
          <cell r="Q37">
            <v>93</v>
          </cell>
          <cell r="R37">
            <v>26.298999999999999</v>
          </cell>
          <cell r="S37">
            <v>418</v>
          </cell>
          <cell r="T37">
            <v>1.8089999999999999</v>
          </cell>
          <cell r="U37">
            <v>22</v>
          </cell>
          <cell r="V37">
            <v>128</v>
          </cell>
          <cell r="W37">
            <v>0</v>
          </cell>
          <cell r="X37">
            <v>128</v>
          </cell>
          <cell r="Y37">
            <v>5234</v>
          </cell>
          <cell r="Z37">
            <v>56.49</v>
          </cell>
          <cell r="AA37">
            <v>0</v>
          </cell>
          <cell r="AB37">
            <v>56.49</v>
          </cell>
          <cell r="AC37">
            <v>5234</v>
          </cell>
        </row>
        <row r="38">
          <cell r="F38" t="str">
            <v>120C</v>
          </cell>
          <cell r="G38">
            <v>807190</v>
          </cell>
          <cell r="H38">
            <v>590.51599999999996</v>
          </cell>
          <cell r="I38">
            <v>22671</v>
          </cell>
          <cell r="J38">
            <v>2478.5300000000002</v>
          </cell>
          <cell r="K38">
            <v>10470</v>
          </cell>
          <cell r="L38">
            <v>4.51</v>
          </cell>
          <cell r="M38">
            <v>956</v>
          </cell>
          <cell r="N38">
            <v>477.404</v>
          </cell>
          <cell r="O38">
            <v>5739</v>
          </cell>
          <cell r="P38">
            <v>728.19899999999996</v>
          </cell>
          <cell r="Q38">
            <v>813</v>
          </cell>
          <cell r="R38">
            <v>229.11</v>
          </cell>
          <cell r="S38">
            <v>3643</v>
          </cell>
          <cell r="T38">
            <v>15.755000000000001</v>
          </cell>
          <cell r="U38">
            <v>193</v>
          </cell>
          <cell r="V38">
            <v>1116</v>
          </cell>
          <cell r="W38">
            <v>5567</v>
          </cell>
          <cell r="X38">
            <v>6683</v>
          </cell>
          <cell r="Y38">
            <v>45601</v>
          </cell>
          <cell r="Z38">
            <v>56.49</v>
          </cell>
          <cell r="AA38">
            <v>6.9</v>
          </cell>
          <cell r="AB38">
            <v>63.39</v>
          </cell>
          <cell r="AC38">
            <v>51168</v>
          </cell>
        </row>
        <row r="39">
          <cell r="F39" t="str">
            <v>120CE</v>
          </cell>
          <cell r="G39">
            <v>2042</v>
          </cell>
          <cell r="H39">
            <v>1.494</v>
          </cell>
          <cell r="I39">
            <v>57</v>
          </cell>
          <cell r="J39">
            <v>6.27</v>
          </cell>
          <cell r="K39">
            <v>26</v>
          </cell>
          <cell r="L39">
            <v>1.0999999999999999E-2</v>
          </cell>
          <cell r="M39">
            <v>2</v>
          </cell>
          <cell r="N39">
            <v>1.208</v>
          </cell>
          <cell r="O39">
            <v>15</v>
          </cell>
          <cell r="P39">
            <v>1.8420000000000001</v>
          </cell>
          <cell r="Q39">
            <v>2</v>
          </cell>
          <cell r="R39">
            <v>0.57999999999999996</v>
          </cell>
          <cell r="S39">
            <v>9</v>
          </cell>
          <cell r="T39">
            <v>0.04</v>
          </cell>
          <cell r="U39">
            <v>0</v>
          </cell>
          <cell r="V39">
            <v>3</v>
          </cell>
          <cell r="W39">
            <v>14</v>
          </cell>
          <cell r="X39">
            <v>17</v>
          </cell>
          <cell r="Y39">
            <v>114</v>
          </cell>
          <cell r="Z39">
            <v>55.83</v>
          </cell>
          <cell r="AA39">
            <v>6.86</v>
          </cell>
          <cell r="AB39">
            <v>62.69</v>
          </cell>
          <cell r="AC39">
            <v>128</v>
          </cell>
        </row>
        <row r="40">
          <cell r="F40" t="str">
            <v>120D</v>
          </cell>
          <cell r="G40">
            <v>55236</v>
          </cell>
          <cell r="H40">
            <v>40.408999999999999</v>
          </cell>
          <cell r="I40">
            <v>1551</v>
          </cell>
          <cell r="J40">
            <v>169.60599999999999</v>
          </cell>
          <cell r="K40">
            <v>716</v>
          </cell>
          <cell r="L40">
            <v>0.309</v>
          </cell>
          <cell r="M40">
            <v>65</v>
          </cell>
          <cell r="N40">
            <v>32.668999999999997</v>
          </cell>
          <cell r="O40">
            <v>393</v>
          </cell>
          <cell r="P40">
            <v>49.831000000000003</v>
          </cell>
          <cell r="Q40">
            <v>56</v>
          </cell>
          <cell r="R40">
            <v>15.678000000000001</v>
          </cell>
          <cell r="S40">
            <v>249</v>
          </cell>
          <cell r="T40">
            <v>1.0780000000000001</v>
          </cell>
          <cell r="U40">
            <v>13</v>
          </cell>
          <cell r="V40">
            <v>76</v>
          </cell>
          <cell r="W40">
            <v>198</v>
          </cell>
          <cell r="X40">
            <v>274</v>
          </cell>
          <cell r="Y40">
            <v>3119</v>
          </cell>
          <cell r="Z40">
            <v>56.47</v>
          </cell>
          <cell r="AA40">
            <v>3.58</v>
          </cell>
          <cell r="AB40">
            <v>60.05</v>
          </cell>
          <cell r="AC40">
            <v>3317</v>
          </cell>
        </row>
        <row r="41">
          <cell r="F41" t="str">
            <v>120DE</v>
          </cell>
          <cell r="G41">
            <v>2701</v>
          </cell>
          <cell r="H41">
            <v>1.976</v>
          </cell>
          <cell r="I41">
            <v>76</v>
          </cell>
          <cell r="J41">
            <v>8.2940000000000005</v>
          </cell>
          <cell r="K41">
            <v>35</v>
          </cell>
          <cell r="L41">
            <v>1.4999999999999999E-2</v>
          </cell>
          <cell r="M41">
            <v>3</v>
          </cell>
          <cell r="N41">
            <v>1.597</v>
          </cell>
          <cell r="O41">
            <v>19</v>
          </cell>
          <cell r="P41">
            <v>2.4369999999999998</v>
          </cell>
          <cell r="Q41">
            <v>3</v>
          </cell>
          <cell r="R41">
            <v>0.76700000000000002</v>
          </cell>
          <cell r="S41">
            <v>12</v>
          </cell>
          <cell r="T41">
            <v>5.2999999999999999E-2</v>
          </cell>
          <cell r="U41">
            <v>1</v>
          </cell>
          <cell r="V41">
            <v>4</v>
          </cell>
          <cell r="W41">
            <v>10</v>
          </cell>
          <cell r="X41">
            <v>14</v>
          </cell>
          <cell r="Y41">
            <v>153</v>
          </cell>
          <cell r="Z41">
            <v>56.65</v>
          </cell>
          <cell r="AA41">
            <v>3.7</v>
          </cell>
          <cell r="AB41">
            <v>60.35</v>
          </cell>
          <cell r="AC41">
            <v>163</v>
          </cell>
        </row>
        <row r="42">
          <cell r="F42" t="str">
            <v>150B</v>
          </cell>
          <cell r="G42">
            <v>3430364</v>
          </cell>
          <cell r="H42">
            <v>2509.5520000000001</v>
          </cell>
          <cell r="I42">
            <v>96348</v>
          </cell>
          <cell r="J42">
            <v>10533.159</v>
          </cell>
          <cell r="K42">
            <v>44495</v>
          </cell>
          <cell r="L42">
            <v>19.164999999999999</v>
          </cell>
          <cell r="M42">
            <v>4061</v>
          </cell>
          <cell r="N42">
            <v>2028.854</v>
          </cell>
          <cell r="O42">
            <v>24389</v>
          </cell>
          <cell r="P42">
            <v>3094.6729999999998</v>
          </cell>
          <cell r="Q42">
            <v>3457</v>
          </cell>
          <cell r="R42">
            <v>973.66099999999994</v>
          </cell>
          <cell r="S42">
            <v>15483</v>
          </cell>
          <cell r="T42">
            <v>66.956999999999994</v>
          </cell>
          <cell r="U42">
            <v>816</v>
          </cell>
          <cell r="V42">
            <v>4742</v>
          </cell>
          <cell r="W42">
            <v>0</v>
          </cell>
          <cell r="X42">
            <v>4742</v>
          </cell>
          <cell r="Y42">
            <v>193791</v>
          </cell>
          <cell r="Z42">
            <v>56.49</v>
          </cell>
          <cell r="AA42">
            <v>0</v>
          </cell>
          <cell r="AB42">
            <v>56.49</v>
          </cell>
          <cell r="AC42">
            <v>193791</v>
          </cell>
        </row>
        <row r="43">
          <cell r="F43" t="str">
            <v>150BE</v>
          </cell>
          <cell r="G43">
            <v>468942</v>
          </cell>
          <cell r="H43">
            <v>343.06400000000002</v>
          </cell>
          <cell r="I43">
            <v>13171</v>
          </cell>
          <cell r="J43">
            <v>1439.9169999999999</v>
          </cell>
          <cell r="K43">
            <v>6083</v>
          </cell>
          <cell r="L43">
            <v>2.62</v>
          </cell>
          <cell r="M43">
            <v>555</v>
          </cell>
          <cell r="N43">
            <v>277.351</v>
          </cell>
          <cell r="O43">
            <v>3334</v>
          </cell>
          <cell r="P43">
            <v>423.05200000000002</v>
          </cell>
          <cell r="Q43">
            <v>473</v>
          </cell>
          <cell r="R43">
            <v>133.10300000000001</v>
          </cell>
          <cell r="S43">
            <v>2117</v>
          </cell>
          <cell r="T43">
            <v>9.1530000000000005</v>
          </cell>
          <cell r="U43">
            <v>111</v>
          </cell>
          <cell r="V43">
            <v>648</v>
          </cell>
          <cell r="W43">
            <v>0</v>
          </cell>
          <cell r="X43">
            <v>648</v>
          </cell>
          <cell r="Y43">
            <v>26492</v>
          </cell>
          <cell r="Z43">
            <v>56.49</v>
          </cell>
          <cell r="AA43">
            <v>0</v>
          </cell>
          <cell r="AB43">
            <v>56.49</v>
          </cell>
          <cell r="AC43">
            <v>26492</v>
          </cell>
        </row>
        <row r="44">
          <cell r="F44" t="str">
            <v>150C</v>
          </cell>
          <cell r="G44">
            <v>276977</v>
          </cell>
          <cell r="H44">
            <v>202.62799999999999</v>
          </cell>
          <cell r="I44">
            <v>7779</v>
          </cell>
          <cell r="J44">
            <v>850.476</v>
          </cell>
          <cell r="K44">
            <v>3593</v>
          </cell>
          <cell r="L44">
            <v>1.5469999999999999</v>
          </cell>
          <cell r="M44">
            <v>328</v>
          </cell>
          <cell r="N44">
            <v>163.815</v>
          </cell>
          <cell r="O44">
            <v>1969</v>
          </cell>
          <cell r="P44">
            <v>249.87200000000001</v>
          </cell>
          <cell r="Q44">
            <v>279</v>
          </cell>
          <cell r="R44">
            <v>78.616</v>
          </cell>
          <cell r="S44">
            <v>1250</v>
          </cell>
          <cell r="T44">
            <v>5.4059999999999997</v>
          </cell>
          <cell r="U44">
            <v>66</v>
          </cell>
          <cell r="V44">
            <v>383</v>
          </cell>
          <cell r="W44">
            <v>1911</v>
          </cell>
          <cell r="X44">
            <v>2294</v>
          </cell>
          <cell r="Y44">
            <v>15647</v>
          </cell>
          <cell r="Z44">
            <v>56.49</v>
          </cell>
          <cell r="AA44">
            <v>6.9</v>
          </cell>
          <cell r="AB44">
            <v>63.39</v>
          </cell>
          <cell r="AC44">
            <v>17558</v>
          </cell>
        </row>
        <row r="45">
          <cell r="F45" t="str">
            <v>150CE</v>
          </cell>
          <cell r="G45">
            <v>125466</v>
          </cell>
          <cell r="H45">
            <v>91.787000000000006</v>
          </cell>
          <cell r="I45">
            <v>3524</v>
          </cell>
          <cell r="J45">
            <v>385.25200000000001</v>
          </cell>
          <cell r="K45">
            <v>1627</v>
          </cell>
          <cell r="L45">
            <v>0.70099999999999996</v>
          </cell>
          <cell r="M45">
            <v>149</v>
          </cell>
          <cell r="N45">
            <v>74.206000000000003</v>
          </cell>
          <cell r="O45">
            <v>892</v>
          </cell>
          <cell r="P45">
            <v>113.188</v>
          </cell>
          <cell r="Q45">
            <v>126</v>
          </cell>
          <cell r="R45">
            <v>35.612000000000002</v>
          </cell>
          <cell r="S45">
            <v>566</v>
          </cell>
          <cell r="T45">
            <v>2.4489999999999998</v>
          </cell>
          <cell r="U45">
            <v>30</v>
          </cell>
          <cell r="V45">
            <v>173</v>
          </cell>
          <cell r="W45">
            <v>866</v>
          </cell>
          <cell r="X45">
            <v>1039</v>
          </cell>
          <cell r="Y45">
            <v>7087</v>
          </cell>
          <cell r="Z45">
            <v>56.49</v>
          </cell>
          <cell r="AA45">
            <v>6.9</v>
          </cell>
          <cell r="AB45">
            <v>63.39</v>
          </cell>
          <cell r="AC45">
            <v>7953</v>
          </cell>
        </row>
        <row r="46">
          <cell r="F46" t="str">
            <v>150D</v>
          </cell>
          <cell r="G46">
            <v>13813</v>
          </cell>
          <cell r="H46">
            <v>10.105</v>
          </cell>
          <cell r="I46">
            <v>388</v>
          </cell>
          <cell r="J46">
            <v>42.414000000000001</v>
          </cell>
          <cell r="K46">
            <v>179</v>
          </cell>
          <cell r="L46">
            <v>7.6999999999999999E-2</v>
          </cell>
          <cell r="M46">
            <v>16</v>
          </cell>
          <cell r="N46">
            <v>8.17</v>
          </cell>
          <cell r="O46">
            <v>98</v>
          </cell>
          <cell r="P46">
            <v>12.461</v>
          </cell>
          <cell r="Q46">
            <v>14</v>
          </cell>
          <cell r="R46">
            <v>3.9209999999999998</v>
          </cell>
          <cell r="S46">
            <v>62</v>
          </cell>
          <cell r="T46">
            <v>0.27</v>
          </cell>
          <cell r="U46">
            <v>3</v>
          </cell>
          <cell r="V46">
            <v>19</v>
          </cell>
          <cell r="W46">
            <v>50</v>
          </cell>
          <cell r="X46">
            <v>69</v>
          </cell>
          <cell r="Y46">
            <v>779</v>
          </cell>
          <cell r="Z46">
            <v>56.4</v>
          </cell>
          <cell r="AA46">
            <v>3.62</v>
          </cell>
          <cell r="AB46">
            <v>60.019999999999996</v>
          </cell>
          <cell r="AC46">
            <v>829</v>
          </cell>
        </row>
        <row r="47">
          <cell r="F47" t="str">
            <v>180B</v>
          </cell>
          <cell r="G47">
            <v>162072</v>
          </cell>
          <cell r="H47">
            <v>118.56699999999999</v>
          </cell>
          <cell r="I47">
            <v>4552</v>
          </cell>
          <cell r="J47">
            <v>497.65300000000002</v>
          </cell>
          <cell r="K47">
            <v>2102</v>
          </cell>
          <cell r="L47">
            <v>0.90500000000000003</v>
          </cell>
          <cell r="M47">
            <v>192</v>
          </cell>
          <cell r="N47">
            <v>95.855999999999995</v>
          </cell>
          <cell r="O47">
            <v>1152</v>
          </cell>
          <cell r="P47">
            <v>146.21199999999999</v>
          </cell>
          <cell r="Q47">
            <v>163</v>
          </cell>
          <cell r="R47">
            <v>46.002000000000002</v>
          </cell>
          <cell r="S47">
            <v>732</v>
          </cell>
          <cell r="T47">
            <v>3.1629999999999998</v>
          </cell>
          <cell r="U47">
            <v>38</v>
          </cell>
          <cell r="V47">
            <v>224</v>
          </cell>
          <cell r="W47">
            <v>0</v>
          </cell>
          <cell r="X47">
            <v>224</v>
          </cell>
          <cell r="Y47">
            <v>9155</v>
          </cell>
          <cell r="Z47">
            <v>56.49</v>
          </cell>
          <cell r="AA47">
            <v>0</v>
          </cell>
          <cell r="AB47">
            <v>56.49</v>
          </cell>
          <cell r="AC47">
            <v>9155</v>
          </cell>
        </row>
        <row r="48">
          <cell r="F48" t="str">
            <v>180BE</v>
          </cell>
          <cell r="G48">
            <v>3004</v>
          </cell>
          <cell r="H48">
            <v>2.198</v>
          </cell>
          <cell r="I48">
            <v>84</v>
          </cell>
          <cell r="J48">
            <v>9.2240000000000002</v>
          </cell>
          <cell r="K48">
            <v>39</v>
          </cell>
          <cell r="L48">
            <v>1.7000000000000001E-2</v>
          </cell>
          <cell r="M48">
            <v>4</v>
          </cell>
          <cell r="N48">
            <v>1.7769999999999999</v>
          </cell>
          <cell r="O48">
            <v>21</v>
          </cell>
          <cell r="P48">
            <v>2.71</v>
          </cell>
          <cell r="Q48">
            <v>3</v>
          </cell>
          <cell r="R48">
            <v>0.85299999999999998</v>
          </cell>
          <cell r="S48">
            <v>14</v>
          </cell>
          <cell r="T48">
            <v>5.8999999999999997E-2</v>
          </cell>
          <cell r="U48">
            <v>1</v>
          </cell>
          <cell r="V48">
            <v>4</v>
          </cell>
          <cell r="W48">
            <v>0</v>
          </cell>
          <cell r="X48">
            <v>4</v>
          </cell>
          <cell r="Y48">
            <v>170</v>
          </cell>
          <cell r="Z48">
            <v>56.59</v>
          </cell>
          <cell r="AA48">
            <v>0</v>
          </cell>
          <cell r="AB48">
            <v>56.59</v>
          </cell>
          <cell r="AC48">
            <v>170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F51" t="str">
            <v>225B</v>
          </cell>
          <cell r="G51">
            <v>539469</v>
          </cell>
          <cell r="H51">
            <v>394.65899999999999</v>
          </cell>
          <cell r="I51">
            <v>15152</v>
          </cell>
          <cell r="J51">
            <v>1656.4749999999999</v>
          </cell>
          <cell r="K51">
            <v>6997</v>
          </cell>
          <cell r="L51">
            <v>3.0139999999999998</v>
          </cell>
          <cell r="M51">
            <v>639</v>
          </cell>
          <cell r="N51">
            <v>319.06299999999999</v>
          </cell>
          <cell r="O51">
            <v>3835</v>
          </cell>
          <cell r="P51">
            <v>486.67700000000002</v>
          </cell>
          <cell r="Q51">
            <v>544</v>
          </cell>
          <cell r="R51">
            <v>153.12100000000001</v>
          </cell>
          <cell r="S51">
            <v>2435</v>
          </cell>
          <cell r="T51">
            <v>10.53</v>
          </cell>
          <cell r="U51">
            <v>128</v>
          </cell>
          <cell r="V51">
            <v>746</v>
          </cell>
          <cell r="W51">
            <v>0</v>
          </cell>
          <cell r="X51">
            <v>746</v>
          </cell>
          <cell r="Y51">
            <v>30476</v>
          </cell>
          <cell r="Z51">
            <v>56.49</v>
          </cell>
          <cell r="AA51">
            <v>0</v>
          </cell>
          <cell r="AB51">
            <v>56.49</v>
          </cell>
          <cell r="AC51">
            <v>30476</v>
          </cell>
        </row>
        <row r="52">
          <cell r="F52" t="str">
            <v>225BE</v>
          </cell>
          <cell r="G52">
            <v>16939</v>
          </cell>
          <cell r="H52">
            <v>12.391999999999999</v>
          </cell>
          <cell r="I52">
            <v>476</v>
          </cell>
          <cell r="J52">
            <v>52.012</v>
          </cell>
          <cell r="K52">
            <v>220</v>
          </cell>
          <cell r="L52">
            <v>9.5000000000000001E-2</v>
          </cell>
          <cell r="M52">
            <v>20</v>
          </cell>
          <cell r="N52">
            <v>10.018000000000001</v>
          </cell>
          <cell r="O52">
            <v>120</v>
          </cell>
          <cell r="P52">
            <v>15.281000000000001</v>
          </cell>
          <cell r="Q52">
            <v>17</v>
          </cell>
          <cell r="R52">
            <v>4.8079999999999998</v>
          </cell>
          <cell r="S52">
            <v>76</v>
          </cell>
          <cell r="T52">
            <v>0.33100000000000002</v>
          </cell>
          <cell r="U52">
            <v>4</v>
          </cell>
          <cell r="V52">
            <v>23</v>
          </cell>
          <cell r="W52">
            <v>0</v>
          </cell>
          <cell r="X52">
            <v>23</v>
          </cell>
          <cell r="Y52">
            <v>956</v>
          </cell>
          <cell r="Z52">
            <v>56.44</v>
          </cell>
          <cell r="AA52">
            <v>0</v>
          </cell>
          <cell r="AB52">
            <v>56.44</v>
          </cell>
          <cell r="AC52">
            <v>956</v>
          </cell>
        </row>
        <row r="53">
          <cell r="F53" t="str">
            <v>225C</v>
          </cell>
          <cell r="G53">
            <v>38830</v>
          </cell>
          <cell r="H53">
            <v>28.407</v>
          </cell>
          <cell r="I53">
            <v>1091</v>
          </cell>
          <cell r="J53">
            <v>119.23</v>
          </cell>
          <cell r="K53">
            <v>504</v>
          </cell>
          <cell r="L53">
            <v>0.217</v>
          </cell>
          <cell r="M53">
            <v>46</v>
          </cell>
          <cell r="N53">
            <v>22.966000000000001</v>
          </cell>
          <cell r="O53">
            <v>276</v>
          </cell>
          <cell r="P53">
            <v>35.03</v>
          </cell>
          <cell r="Q53">
            <v>39</v>
          </cell>
          <cell r="R53">
            <v>11.021000000000001</v>
          </cell>
          <cell r="S53">
            <v>175</v>
          </cell>
          <cell r="T53">
            <v>0.75800000000000001</v>
          </cell>
          <cell r="U53">
            <v>9</v>
          </cell>
          <cell r="V53">
            <v>54</v>
          </cell>
          <cell r="W53">
            <v>268</v>
          </cell>
          <cell r="X53">
            <v>322</v>
          </cell>
          <cell r="Y53">
            <v>2194</v>
          </cell>
          <cell r="Z53">
            <v>56.5</v>
          </cell>
          <cell r="AA53">
            <v>6.9</v>
          </cell>
          <cell r="AB53">
            <v>63.4</v>
          </cell>
          <cell r="AC53">
            <v>2462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F55" t="str">
            <v>300B</v>
          </cell>
          <cell r="G55">
            <v>674496</v>
          </cell>
          <cell r="H55">
            <v>493.44099999999997</v>
          </cell>
          <cell r="I55">
            <v>18944</v>
          </cell>
          <cell r="J55">
            <v>2071.0839999999998</v>
          </cell>
          <cell r="K55">
            <v>8749</v>
          </cell>
          <cell r="L55">
            <v>3.7679999999999998</v>
          </cell>
          <cell r="M55">
            <v>798</v>
          </cell>
          <cell r="N55">
            <v>398.92399999999998</v>
          </cell>
          <cell r="O55">
            <v>4795</v>
          </cell>
          <cell r="P55">
            <v>608.49099999999999</v>
          </cell>
          <cell r="Q55">
            <v>680</v>
          </cell>
          <cell r="R55">
            <v>191.446</v>
          </cell>
          <cell r="S55">
            <v>3044</v>
          </cell>
          <cell r="T55">
            <v>13.164999999999999</v>
          </cell>
          <cell r="U55">
            <v>160</v>
          </cell>
          <cell r="V55">
            <v>932</v>
          </cell>
          <cell r="W55">
            <v>0</v>
          </cell>
          <cell r="X55">
            <v>932</v>
          </cell>
          <cell r="Y55">
            <v>38102</v>
          </cell>
          <cell r="Z55">
            <v>56.49</v>
          </cell>
          <cell r="AA55">
            <v>0</v>
          </cell>
          <cell r="AB55">
            <v>56.49</v>
          </cell>
          <cell r="AC55">
            <v>38102</v>
          </cell>
        </row>
        <row r="56">
          <cell r="F56" t="str">
            <v>300BE</v>
          </cell>
          <cell r="G56">
            <v>559306</v>
          </cell>
          <cell r="H56">
            <v>409.17200000000003</v>
          </cell>
          <cell r="I56">
            <v>15709</v>
          </cell>
          <cell r="J56">
            <v>1717.386</v>
          </cell>
          <cell r="K56">
            <v>7255</v>
          </cell>
          <cell r="L56">
            <v>3.125</v>
          </cell>
          <cell r="M56">
            <v>662</v>
          </cell>
          <cell r="N56">
            <v>330.79599999999999</v>
          </cell>
          <cell r="O56">
            <v>3977</v>
          </cell>
          <cell r="P56">
            <v>504.57299999999998</v>
          </cell>
          <cell r="Q56">
            <v>564</v>
          </cell>
          <cell r="R56">
            <v>158.751</v>
          </cell>
          <cell r="S56">
            <v>2524</v>
          </cell>
          <cell r="T56">
            <v>10.917</v>
          </cell>
          <cell r="U56">
            <v>133</v>
          </cell>
          <cell r="V56">
            <v>773</v>
          </cell>
          <cell r="W56">
            <v>0</v>
          </cell>
          <cell r="X56">
            <v>773</v>
          </cell>
          <cell r="Y56">
            <v>31597</v>
          </cell>
          <cell r="Z56">
            <v>56.49</v>
          </cell>
          <cell r="AA56">
            <v>0</v>
          </cell>
          <cell r="AB56">
            <v>56.49</v>
          </cell>
          <cell r="AC56">
            <v>31597</v>
          </cell>
        </row>
        <row r="57">
          <cell r="F57" t="str">
            <v>300C</v>
          </cell>
          <cell r="G57">
            <v>66031</v>
          </cell>
          <cell r="H57">
            <v>48.305999999999997</v>
          </cell>
          <cell r="I57">
            <v>1855</v>
          </cell>
          <cell r="J57">
            <v>202.75299999999999</v>
          </cell>
          <cell r="K57">
            <v>856</v>
          </cell>
          <cell r="L57">
            <v>0.36899999999999999</v>
          </cell>
          <cell r="M57">
            <v>78</v>
          </cell>
          <cell r="N57">
            <v>39.052999999999997</v>
          </cell>
          <cell r="O57">
            <v>469</v>
          </cell>
          <cell r="P57">
            <v>59.569000000000003</v>
          </cell>
          <cell r="Q57">
            <v>67</v>
          </cell>
          <cell r="R57">
            <v>18.742000000000001</v>
          </cell>
          <cell r="S57">
            <v>298</v>
          </cell>
          <cell r="T57">
            <v>1.2889999999999999</v>
          </cell>
          <cell r="U57">
            <v>16</v>
          </cell>
          <cell r="V57">
            <v>91</v>
          </cell>
          <cell r="W57">
            <v>456</v>
          </cell>
          <cell r="X57">
            <v>547</v>
          </cell>
          <cell r="Y57">
            <v>3730</v>
          </cell>
          <cell r="Z57">
            <v>56.49</v>
          </cell>
          <cell r="AA57">
            <v>6.91</v>
          </cell>
          <cell r="AB57">
            <v>63.400000000000006</v>
          </cell>
          <cell r="AC57">
            <v>4186</v>
          </cell>
        </row>
        <row r="58">
          <cell r="F58" t="str">
            <v>300CE</v>
          </cell>
          <cell r="G58">
            <v>730114</v>
          </cell>
          <cell r="H58">
            <v>534.13</v>
          </cell>
          <cell r="I58">
            <v>20507</v>
          </cell>
          <cell r="J58">
            <v>2241.8629999999998</v>
          </cell>
          <cell r="K58">
            <v>9470</v>
          </cell>
          <cell r="L58">
            <v>4.0789999999999997</v>
          </cell>
          <cell r="M58">
            <v>864</v>
          </cell>
          <cell r="N58">
            <v>431.81900000000002</v>
          </cell>
          <cell r="O58">
            <v>5191</v>
          </cell>
          <cell r="P58">
            <v>658.66600000000005</v>
          </cell>
          <cell r="Q58">
            <v>736</v>
          </cell>
          <cell r="R58">
            <v>207.233</v>
          </cell>
          <cell r="S58">
            <v>3295</v>
          </cell>
          <cell r="T58">
            <v>14.250999999999999</v>
          </cell>
          <cell r="U58">
            <v>173</v>
          </cell>
          <cell r="V58">
            <v>1009</v>
          </cell>
          <cell r="W58">
            <v>5037</v>
          </cell>
          <cell r="X58">
            <v>6046</v>
          </cell>
          <cell r="Y58">
            <v>41245</v>
          </cell>
          <cell r="Z58">
            <v>56.49</v>
          </cell>
          <cell r="AA58">
            <v>6.9</v>
          </cell>
          <cell r="AB58">
            <v>63.39</v>
          </cell>
          <cell r="AC58">
            <v>46282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F64" t="str">
            <v>450B</v>
          </cell>
          <cell r="G64">
            <v>1176533</v>
          </cell>
          <cell r="H64">
            <v>860.71600000000001</v>
          </cell>
          <cell r="I64">
            <v>33045</v>
          </cell>
          <cell r="J64">
            <v>3612.6219999999998</v>
          </cell>
          <cell r="K64">
            <v>15261</v>
          </cell>
          <cell r="L64">
            <v>6.5730000000000004</v>
          </cell>
          <cell r="M64">
            <v>1393</v>
          </cell>
          <cell r="N64">
            <v>695.84900000000005</v>
          </cell>
          <cell r="O64">
            <v>8365</v>
          </cell>
          <cell r="P64">
            <v>1061.3989999999999</v>
          </cell>
          <cell r="Q64">
            <v>1186</v>
          </cell>
          <cell r="R64">
            <v>333.94200000000001</v>
          </cell>
          <cell r="S64">
            <v>5310</v>
          </cell>
          <cell r="T64">
            <v>22.965</v>
          </cell>
          <cell r="U64">
            <v>279</v>
          </cell>
          <cell r="V64">
            <v>1626</v>
          </cell>
          <cell r="W64">
            <v>0</v>
          </cell>
          <cell r="X64">
            <v>1626</v>
          </cell>
          <cell r="Y64">
            <v>66465</v>
          </cell>
          <cell r="Z64">
            <v>56.49</v>
          </cell>
          <cell r="AA64">
            <v>0</v>
          </cell>
          <cell r="AB64">
            <v>56.49</v>
          </cell>
          <cell r="AC64">
            <v>66465</v>
          </cell>
        </row>
        <row r="65">
          <cell r="F65" t="str">
            <v>450BE</v>
          </cell>
          <cell r="G65">
            <v>132446</v>
          </cell>
          <cell r="H65">
            <v>96.894000000000005</v>
          </cell>
          <cell r="I65">
            <v>3720</v>
          </cell>
          <cell r="J65">
            <v>406.68400000000003</v>
          </cell>
          <cell r="K65">
            <v>1718</v>
          </cell>
          <cell r="L65">
            <v>0.74</v>
          </cell>
          <cell r="M65">
            <v>157</v>
          </cell>
          <cell r="N65">
            <v>78.334000000000003</v>
          </cell>
          <cell r="O65">
            <v>942</v>
          </cell>
          <cell r="P65">
            <v>119.485</v>
          </cell>
          <cell r="Q65">
            <v>133</v>
          </cell>
          <cell r="R65">
            <v>37.593000000000004</v>
          </cell>
          <cell r="S65">
            <v>598</v>
          </cell>
          <cell r="T65">
            <v>2.585</v>
          </cell>
          <cell r="U65">
            <v>31</v>
          </cell>
          <cell r="V65">
            <v>183</v>
          </cell>
          <cell r="W65">
            <v>0</v>
          </cell>
          <cell r="X65">
            <v>183</v>
          </cell>
          <cell r="Y65">
            <v>7482</v>
          </cell>
          <cell r="Z65">
            <v>56.49</v>
          </cell>
          <cell r="AA65">
            <v>0</v>
          </cell>
          <cell r="AB65">
            <v>56.49</v>
          </cell>
          <cell r="AC65">
            <v>7482</v>
          </cell>
        </row>
        <row r="66">
          <cell r="F66" t="str">
            <v>450C</v>
          </cell>
          <cell r="G66">
            <v>390624</v>
          </cell>
          <cell r="H66">
            <v>285.76900000000001</v>
          </cell>
          <cell r="I66">
            <v>10971</v>
          </cell>
          <cell r="J66">
            <v>1199.4369999999999</v>
          </cell>
          <cell r="K66">
            <v>5067</v>
          </cell>
          <cell r="L66">
            <v>2.1819999999999999</v>
          </cell>
          <cell r="M66">
            <v>462</v>
          </cell>
          <cell r="N66">
            <v>231.03100000000001</v>
          </cell>
          <cell r="O66">
            <v>2777</v>
          </cell>
          <cell r="P66">
            <v>352.39800000000002</v>
          </cell>
          <cell r="Q66">
            <v>394</v>
          </cell>
          <cell r="R66">
            <v>110.873</v>
          </cell>
          <cell r="S66">
            <v>1763</v>
          </cell>
          <cell r="T66">
            <v>7.625</v>
          </cell>
          <cell r="U66">
            <v>93</v>
          </cell>
          <cell r="V66">
            <v>540</v>
          </cell>
          <cell r="W66">
            <v>2695</v>
          </cell>
          <cell r="X66">
            <v>3235</v>
          </cell>
          <cell r="Y66">
            <v>22067</v>
          </cell>
          <cell r="Z66">
            <v>56.49</v>
          </cell>
          <cell r="AA66">
            <v>6.9</v>
          </cell>
          <cell r="AB66">
            <v>63.39</v>
          </cell>
          <cell r="AC66">
            <v>24762</v>
          </cell>
        </row>
        <row r="67">
          <cell r="F67" t="str">
            <v>450CE</v>
          </cell>
          <cell r="G67">
            <v>39759</v>
          </cell>
          <cell r="H67">
            <v>29.085999999999999</v>
          </cell>
          <cell r="I67">
            <v>1117</v>
          </cell>
          <cell r="J67">
            <v>122.083</v>
          </cell>
          <cell r="K67">
            <v>516</v>
          </cell>
          <cell r="L67">
            <v>0.222</v>
          </cell>
          <cell r="M67">
            <v>47</v>
          </cell>
          <cell r="N67">
            <v>23.515000000000001</v>
          </cell>
          <cell r="O67">
            <v>283</v>
          </cell>
          <cell r="P67">
            <v>35.868000000000002</v>
          </cell>
          <cell r="Q67">
            <v>40</v>
          </cell>
          <cell r="R67">
            <v>11.285</v>
          </cell>
          <cell r="S67">
            <v>179</v>
          </cell>
          <cell r="T67">
            <v>0.77600000000000002</v>
          </cell>
          <cell r="U67">
            <v>9</v>
          </cell>
          <cell r="V67">
            <v>55</v>
          </cell>
          <cell r="W67">
            <v>274</v>
          </cell>
          <cell r="X67">
            <v>329</v>
          </cell>
          <cell r="Y67">
            <v>2246</v>
          </cell>
          <cell r="Z67">
            <v>56.49</v>
          </cell>
          <cell r="AA67">
            <v>6.89</v>
          </cell>
          <cell r="AB67">
            <v>63.38</v>
          </cell>
          <cell r="AC67">
            <v>2520</v>
          </cell>
        </row>
        <row r="68">
          <cell r="F68" t="str">
            <v>600B</v>
          </cell>
          <cell r="G68">
            <v>703932</v>
          </cell>
          <cell r="H68">
            <v>514.976</v>
          </cell>
          <cell r="I68">
            <v>19771</v>
          </cell>
          <cell r="J68">
            <v>2161.4699999999998</v>
          </cell>
          <cell r="K68">
            <v>9131</v>
          </cell>
          <cell r="L68">
            <v>3.9329999999999998</v>
          </cell>
          <cell r="M68">
            <v>833</v>
          </cell>
          <cell r="N68">
            <v>416.33300000000003</v>
          </cell>
          <cell r="O68">
            <v>5005</v>
          </cell>
          <cell r="P68">
            <v>635.04600000000005</v>
          </cell>
          <cell r="Q68">
            <v>709</v>
          </cell>
          <cell r="R68">
            <v>199.80099999999999</v>
          </cell>
          <cell r="S68">
            <v>3177</v>
          </cell>
          <cell r="T68">
            <v>13.74</v>
          </cell>
          <cell r="U68">
            <v>167</v>
          </cell>
          <cell r="V68">
            <v>973</v>
          </cell>
          <cell r="W68">
            <v>0</v>
          </cell>
          <cell r="X68">
            <v>973</v>
          </cell>
          <cell r="Y68">
            <v>39766</v>
          </cell>
          <cell r="Z68">
            <v>56.49</v>
          </cell>
          <cell r="AA68">
            <v>0</v>
          </cell>
          <cell r="AB68">
            <v>56.49</v>
          </cell>
          <cell r="AC68">
            <v>39766</v>
          </cell>
        </row>
        <row r="69">
          <cell r="F69" t="str">
            <v>600BE</v>
          </cell>
          <cell r="G69">
            <v>463704</v>
          </cell>
          <cell r="H69">
            <v>339.23200000000003</v>
          </cell>
          <cell r="I69">
            <v>13024</v>
          </cell>
          <cell r="J69">
            <v>1423.8340000000001</v>
          </cell>
          <cell r="K69">
            <v>6015</v>
          </cell>
          <cell r="L69">
            <v>2.5910000000000002</v>
          </cell>
          <cell r="M69">
            <v>549</v>
          </cell>
          <cell r="N69">
            <v>274.25299999999999</v>
          </cell>
          <cell r="O69">
            <v>3297</v>
          </cell>
          <cell r="P69">
            <v>418.327</v>
          </cell>
          <cell r="Q69">
            <v>467</v>
          </cell>
          <cell r="R69">
            <v>131.61600000000001</v>
          </cell>
          <cell r="S69">
            <v>2093</v>
          </cell>
          <cell r="T69">
            <v>9.0510000000000002</v>
          </cell>
          <cell r="U69">
            <v>110</v>
          </cell>
          <cell r="V69">
            <v>641</v>
          </cell>
          <cell r="W69">
            <v>0</v>
          </cell>
          <cell r="X69">
            <v>641</v>
          </cell>
          <cell r="Y69">
            <v>26196</v>
          </cell>
          <cell r="Z69">
            <v>56.49</v>
          </cell>
          <cell r="AA69">
            <v>0</v>
          </cell>
          <cell r="AB69">
            <v>56.49</v>
          </cell>
          <cell r="AC69">
            <v>26196</v>
          </cell>
        </row>
        <row r="70">
          <cell r="F70" t="str">
            <v>600C</v>
          </cell>
          <cell r="G70">
            <v>189482</v>
          </cell>
          <cell r="H70">
            <v>138.619</v>
          </cell>
          <cell r="I70">
            <v>5322</v>
          </cell>
          <cell r="J70">
            <v>581.81700000000001</v>
          </cell>
          <cell r="K70">
            <v>2458</v>
          </cell>
          <cell r="L70">
            <v>1.0589999999999999</v>
          </cell>
          <cell r="M70">
            <v>224</v>
          </cell>
          <cell r="N70">
            <v>112.06699999999999</v>
          </cell>
          <cell r="O70">
            <v>1347</v>
          </cell>
          <cell r="P70">
            <v>170.94</v>
          </cell>
          <cell r="Q70">
            <v>191</v>
          </cell>
          <cell r="R70">
            <v>53.781999999999996</v>
          </cell>
          <cell r="S70">
            <v>855</v>
          </cell>
          <cell r="T70">
            <v>3.698</v>
          </cell>
          <cell r="U70">
            <v>45</v>
          </cell>
          <cell r="V70">
            <v>262</v>
          </cell>
          <cell r="W70">
            <v>1307</v>
          </cell>
          <cell r="X70">
            <v>1569</v>
          </cell>
          <cell r="Y70">
            <v>10704</v>
          </cell>
          <cell r="Z70">
            <v>56.49</v>
          </cell>
          <cell r="AA70">
            <v>6.9</v>
          </cell>
          <cell r="AB70">
            <v>63.39</v>
          </cell>
          <cell r="AC70">
            <v>12011</v>
          </cell>
        </row>
        <row r="71">
          <cell r="F71" t="str">
            <v>600CE</v>
          </cell>
          <cell r="G71">
            <v>60664</v>
          </cell>
          <cell r="H71">
            <v>44.38</v>
          </cell>
          <cell r="I71">
            <v>1704</v>
          </cell>
          <cell r="J71">
            <v>186.273</v>
          </cell>
          <cell r="K71">
            <v>787</v>
          </cell>
          <cell r="L71">
            <v>0.33900000000000002</v>
          </cell>
          <cell r="M71">
            <v>72</v>
          </cell>
          <cell r="N71">
            <v>35.878999999999998</v>
          </cell>
          <cell r="O71">
            <v>431</v>
          </cell>
          <cell r="P71">
            <v>54.726999999999997</v>
          </cell>
          <cell r="Q71">
            <v>61</v>
          </cell>
          <cell r="R71">
            <v>17.219000000000001</v>
          </cell>
          <cell r="S71">
            <v>274</v>
          </cell>
          <cell r="T71">
            <v>1.1839999999999999</v>
          </cell>
          <cell r="U71">
            <v>14</v>
          </cell>
          <cell r="V71">
            <v>84</v>
          </cell>
          <cell r="W71">
            <v>419</v>
          </cell>
          <cell r="X71">
            <v>503</v>
          </cell>
          <cell r="Y71">
            <v>3427</v>
          </cell>
          <cell r="Z71">
            <v>56.49</v>
          </cell>
          <cell r="AA71">
            <v>6.91</v>
          </cell>
          <cell r="AB71">
            <v>63.400000000000006</v>
          </cell>
          <cell r="AC71">
            <v>3846</v>
          </cell>
        </row>
        <row r="72">
          <cell r="F72" t="str">
            <v>700B</v>
          </cell>
          <cell r="G72">
            <v>5059</v>
          </cell>
          <cell r="H72">
            <v>3.7010000000000001</v>
          </cell>
          <cell r="I72">
            <v>142</v>
          </cell>
          <cell r="J72">
            <v>15.534000000000001</v>
          </cell>
          <cell r="K72">
            <v>66</v>
          </cell>
          <cell r="L72">
            <v>2.8000000000000001E-2</v>
          </cell>
          <cell r="M72">
            <v>6</v>
          </cell>
          <cell r="N72">
            <v>2.992</v>
          </cell>
          <cell r="O72">
            <v>36</v>
          </cell>
          <cell r="P72">
            <v>4.5640000000000001</v>
          </cell>
          <cell r="Q72">
            <v>5</v>
          </cell>
          <cell r="R72">
            <v>1.4359999999999999</v>
          </cell>
          <cell r="S72">
            <v>23</v>
          </cell>
          <cell r="T72">
            <v>9.9000000000000005E-2</v>
          </cell>
          <cell r="U72">
            <v>1</v>
          </cell>
          <cell r="V72">
            <v>7</v>
          </cell>
          <cell r="W72">
            <v>0</v>
          </cell>
          <cell r="X72">
            <v>7</v>
          </cell>
          <cell r="Y72">
            <v>286</v>
          </cell>
          <cell r="Z72">
            <v>56.53</v>
          </cell>
          <cell r="AA72">
            <v>0</v>
          </cell>
          <cell r="AB72">
            <v>56.53</v>
          </cell>
          <cell r="AC72">
            <v>286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F79" t="str">
            <v>130B</v>
          </cell>
          <cell r="G79">
            <v>452458</v>
          </cell>
          <cell r="H79">
            <v>331.005</v>
          </cell>
          <cell r="I79">
            <v>12708</v>
          </cell>
          <cell r="J79">
            <v>1389.3019999999999</v>
          </cell>
          <cell r="K79">
            <v>5869</v>
          </cell>
          <cell r="L79">
            <v>2.528</v>
          </cell>
          <cell r="M79">
            <v>536</v>
          </cell>
          <cell r="N79">
            <v>267.60199999999998</v>
          </cell>
          <cell r="O79">
            <v>3217</v>
          </cell>
          <cell r="P79">
            <v>408.18099999999998</v>
          </cell>
          <cell r="Q79">
            <v>456</v>
          </cell>
          <cell r="R79">
            <v>128.42400000000001</v>
          </cell>
          <cell r="S79">
            <v>2042</v>
          </cell>
          <cell r="T79">
            <v>8.8309999999999995</v>
          </cell>
          <cell r="U79">
            <v>107</v>
          </cell>
          <cell r="V79">
            <v>625</v>
          </cell>
          <cell r="W79">
            <v>0</v>
          </cell>
          <cell r="X79">
            <v>625</v>
          </cell>
          <cell r="Y79">
            <v>25560</v>
          </cell>
          <cell r="Z79">
            <v>56.49</v>
          </cell>
          <cell r="AA79">
            <v>0</v>
          </cell>
          <cell r="AB79">
            <v>56.49</v>
          </cell>
          <cell r="AC79">
            <v>25560</v>
          </cell>
        </row>
        <row r="80">
          <cell r="F80" t="str">
            <v>78B</v>
          </cell>
          <cell r="G80">
            <v>9950</v>
          </cell>
          <cell r="H80">
            <v>7.2789999999999999</v>
          </cell>
          <cell r="I80">
            <v>279</v>
          </cell>
          <cell r="J80">
            <v>30.552</v>
          </cell>
          <cell r="K80">
            <v>129</v>
          </cell>
          <cell r="L80">
            <v>5.6000000000000001E-2</v>
          </cell>
          <cell r="M80">
            <v>12</v>
          </cell>
          <cell r="N80">
            <v>5.8849999999999998</v>
          </cell>
          <cell r="O80">
            <v>71</v>
          </cell>
          <cell r="P80">
            <v>8.9760000000000009</v>
          </cell>
          <cell r="Q80">
            <v>10</v>
          </cell>
          <cell r="R80">
            <v>2.8239999999999998</v>
          </cell>
          <cell r="S80">
            <v>45</v>
          </cell>
          <cell r="T80">
            <v>0.19400000000000001</v>
          </cell>
          <cell r="U80">
            <v>2</v>
          </cell>
          <cell r="V80">
            <v>14</v>
          </cell>
          <cell r="W80">
            <v>0</v>
          </cell>
          <cell r="X80">
            <v>14</v>
          </cell>
          <cell r="Y80">
            <v>562</v>
          </cell>
          <cell r="Z80">
            <v>56.48</v>
          </cell>
          <cell r="AA80">
            <v>0</v>
          </cell>
          <cell r="AB80">
            <v>56.48</v>
          </cell>
          <cell r="AC80">
            <v>562</v>
          </cell>
        </row>
        <row r="81">
          <cell r="F81" t="str">
            <v>50B</v>
          </cell>
          <cell r="G81">
            <v>13238</v>
          </cell>
          <cell r="H81">
            <v>9.6850000000000005</v>
          </cell>
          <cell r="I81">
            <v>372</v>
          </cell>
          <cell r="J81">
            <v>40.648000000000003</v>
          </cell>
          <cell r="K81">
            <v>172</v>
          </cell>
          <cell r="L81">
            <v>7.3999999999999996E-2</v>
          </cell>
          <cell r="M81">
            <v>16</v>
          </cell>
          <cell r="N81">
            <v>7.8289999999999997</v>
          </cell>
          <cell r="O81">
            <v>94</v>
          </cell>
          <cell r="P81">
            <v>11.943</v>
          </cell>
          <cell r="Q81">
            <v>13</v>
          </cell>
          <cell r="R81">
            <v>3.7570000000000001</v>
          </cell>
          <cell r="S81">
            <v>60</v>
          </cell>
          <cell r="T81">
            <v>0.25800000000000001</v>
          </cell>
          <cell r="U81">
            <v>3</v>
          </cell>
          <cell r="V81">
            <v>18</v>
          </cell>
          <cell r="W81">
            <v>0</v>
          </cell>
          <cell r="X81">
            <v>18</v>
          </cell>
          <cell r="Y81">
            <v>748</v>
          </cell>
          <cell r="Z81">
            <v>56.5</v>
          </cell>
          <cell r="AA81">
            <v>0</v>
          </cell>
          <cell r="AB81">
            <v>56.5</v>
          </cell>
          <cell r="AC81">
            <v>748</v>
          </cell>
        </row>
        <row r="82">
          <cell r="F82" t="str">
            <v>180C</v>
          </cell>
          <cell r="G82">
            <v>17034</v>
          </cell>
          <cell r="H82">
            <v>12.462</v>
          </cell>
          <cell r="I82">
            <v>478</v>
          </cell>
          <cell r="J82">
            <v>52.304000000000002</v>
          </cell>
          <cell r="K82">
            <v>221</v>
          </cell>
          <cell r="L82">
            <v>9.5000000000000001E-2</v>
          </cell>
          <cell r="M82">
            <v>20</v>
          </cell>
          <cell r="N82">
            <v>10.074999999999999</v>
          </cell>
          <cell r="O82">
            <v>121</v>
          </cell>
          <cell r="P82">
            <v>15.367000000000001</v>
          </cell>
          <cell r="Q82">
            <v>17</v>
          </cell>
          <cell r="R82">
            <v>4.835</v>
          </cell>
          <cell r="S82">
            <v>77</v>
          </cell>
          <cell r="T82">
            <v>0.33200000000000002</v>
          </cell>
          <cell r="U82">
            <v>4</v>
          </cell>
          <cell r="V82">
            <v>24</v>
          </cell>
          <cell r="W82">
            <v>118</v>
          </cell>
          <cell r="X82">
            <v>142</v>
          </cell>
          <cell r="Y82">
            <v>962</v>
          </cell>
          <cell r="Z82">
            <v>56.48</v>
          </cell>
          <cell r="AA82">
            <v>6.93</v>
          </cell>
          <cell r="AB82">
            <v>63.41</v>
          </cell>
          <cell r="AC82">
            <v>1080</v>
          </cell>
        </row>
        <row r="83">
          <cell r="F83" t="str">
            <v>35B</v>
          </cell>
          <cell r="G83">
            <v>1146</v>
          </cell>
          <cell r="H83">
            <v>0.83799999999999997</v>
          </cell>
          <cell r="I83">
            <v>32</v>
          </cell>
          <cell r="J83">
            <v>3.5190000000000001</v>
          </cell>
          <cell r="K83">
            <v>15</v>
          </cell>
          <cell r="L83">
            <v>6.0000000000000001E-3</v>
          </cell>
          <cell r="M83">
            <v>1</v>
          </cell>
          <cell r="N83">
            <v>0.67800000000000005</v>
          </cell>
          <cell r="O83">
            <v>8</v>
          </cell>
          <cell r="P83">
            <v>1.034</v>
          </cell>
          <cell r="Q83">
            <v>1</v>
          </cell>
          <cell r="R83">
            <v>0.32500000000000001</v>
          </cell>
          <cell r="S83">
            <v>5</v>
          </cell>
          <cell r="T83">
            <v>2.1999999999999999E-2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64</v>
          </cell>
          <cell r="Z83">
            <v>55.85</v>
          </cell>
          <cell r="AA83">
            <v>0</v>
          </cell>
          <cell r="AB83">
            <v>55.85</v>
          </cell>
          <cell r="AC83">
            <v>64</v>
          </cell>
        </row>
        <row r="84">
          <cell r="F84" t="str">
            <v>30B</v>
          </cell>
          <cell r="G84">
            <v>6752</v>
          </cell>
          <cell r="H84">
            <v>4.9400000000000004</v>
          </cell>
          <cell r="I84">
            <v>190</v>
          </cell>
          <cell r="J84">
            <v>20.731999999999999</v>
          </cell>
          <cell r="K84">
            <v>88</v>
          </cell>
          <cell r="L84">
            <v>3.7999999999999999E-2</v>
          </cell>
          <cell r="M84">
            <v>8</v>
          </cell>
          <cell r="N84">
            <v>3.9929999999999999</v>
          </cell>
          <cell r="O84">
            <v>48</v>
          </cell>
          <cell r="P84">
            <v>6.0910000000000002</v>
          </cell>
          <cell r="Q84">
            <v>7</v>
          </cell>
          <cell r="R84">
            <v>1.9159999999999999</v>
          </cell>
          <cell r="S84">
            <v>30</v>
          </cell>
          <cell r="T84">
            <v>0.13200000000000001</v>
          </cell>
          <cell r="U84">
            <v>2</v>
          </cell>
          <cell r="V84">
            <v>9</v>
          </cell>
          <cell r="W84">
            <v>0</v>
          </cell>
          <cell r="X84">
            <v>9</v>
          </cell>
          <cell r="Y84">
            <v>382</v>
          </cell>
          <cell r="Z84">
            <v>56.58</v>
          </cell>
          <cell r="AA84">
            <v>0</v>
          </cell>
          <cell r="AB84">
            <v>56.58</v>
          </cell>
          <cell r="AC84">
            <v>382</v>
          </cell>
        </row>
        <row r="85">
          <cell r="F85" t="str">
            <v>150DE</v>
          </cell>
          <cell r="G85">
            <v>10919</v>
          </cell>
          <cell r="H85">
            <v>7.9880000000000004</v>
          </cell>
          <cell r="I85">
            <v>307</v>
          </cell>
          <cell r="J85">
            <v>33.527999999999999</v>
          </cell>
          <cell r="K85">
            <v>142</v>
          </cell>
          <cell r="L85">
            <v>6.0999999999999999E-2</v>
          </cell>
          <cell r="M85">
            <v>13</v>
          </cell>
          <cell r="N85">
            <v>6.4580000000000002</v>
          </cell>
          <cell r="O85">
            <v>78</v>
          </cell>
          <cell r="P85">
            <v>9.85</v>
          </cell>
          <cell r="Q85">
            <v>11</v>
          </cell>
          <cell r="R85">
            <v>3.0990000000000002</v>
          </cell>
          <cell r="S85">
            <v>49</v>
          </cell>
          <cell r="T85">
            <v>0.21299999999999999</v>
          </cell>
          <cell r="U85">
            <v>3</v>
          </cell>
          <cell r="V85">
            <v>15</v>
          </cell>
          <cell r="W85">
            <v>39</v>
          </cell>
          <cell r="X85">
            <v>54</v>
          </cell>
          <cell r="Y85">
            <v>618</v>
          </cell>
          <cell r="Z85">
            <v>56.6</v>
          </cell>
          <cell r="AA85">
            <v>3.57</v>
          </cell>
          <cell r="AB85">
            <v>60.17</v>
          </cell>
          <cell r="AC85">
            <v>657</v>
          </cell>
        </row>
        <row r="93">
          <cell r="F93" t="str">
            <v>151-1500 (A)L</v>
          </cell>
          <cell r="G93">
            <v>3963562</v>
          </cell>
          <cell r="H93">
            <v>2899.623</v>
          </cell>
          <cell r="I93">
            <v>111323</v>
          </cell>
          <cell r="J93">
            <v>12170.378999999997</v>
          </cell>
          <cell r="K93">
            <v>51412</v>
          </cell>
          <cell r="L93">
            <v>22.142999999999997</v>
          </cell>
          <cell r="M93">
            <v>4691</v>
          </cell>
          <cell r="N93">
            <v>2344.2089999999998</v>
          </cell>
          <cell r="O93">
            <v>28178</v>
          </cell>
          <cell r="P93">
            <v>3575.6930000000002</v>
          </cell>
          <cell r="Q93">
            <v>3995</v>
          </cell>
          <cell r="R93">
            <v>1125.001</v>
          </cell>
          <cell r="S93">
            <v>17889</v>
          </cell>
          <cell r="T93">
            <v>77.36399999999999</v>
          </cell>
          <cell r="U93">
            <v>940</v>
          </cell>
          <cell r="V93">
            <v>5479</v>
          </cell>
          <cell r="W93">
            <v>4844</v>
          </cell>
          <cell r="X93">
            <v>10323</v>
          </cell>
          <cell r="Y93">
            <v>223907</v>
          </cell>
          <cell r="Z93">
            <v>621.43000000000006</v>
          </cell>
          <cell r="AA93">
            <v>34.54</v>
          </cell>
          <cell r="AB93">
            <v>655.96999999999991</v>
          </cell>
          <cell r="AC93">
            <v>228751</v>
          </cell>
        </row>
        <row r="94">
          <cell r="F94" t="str">
            <v>151-1500 (A)E</v>
          </cell>
          <cell r="G94">
            <v>2005936</v>
          </cell>
          <cell r="H94">
            <v>1467.4840000000002</v>
          </cell>
          <cell r="I94">
            <v>56341</v>
          </cell>
          <cell r="J94">
            <v>6159.3589999999995</v>
          </cell>
          <cell r="K94">
            <v>26020</v>
          </cell>
          <cell r="L94">
            <v>11.208</v>
          </cell>
          <cell r="M94">
            <v>2375</v>
          </cell>
          <cell r="N94">
            <v>1186.3910000000001</v>
          </cell>
          <cell r="O94">
            <v>14262</v>
          </cell>
          <cell r="P94">
            <v>1809.6369999999999</v>
          </cell>
          <cell r="Q94">
            <v>2021</v>
          </cell>
          <cell r="R94">
            <v>569.35800000000006</v>
          </cell>
          <cell r="S94">
            <v>9053</v>
          </cell>
          <cell r="T94">
            <v>39.153999999999996</v>
          </cell>
          <cell r="U94">
            <v>475</v>
          </cell>
          <cell r="V94">
            <v>2772</v>
          </cell>
          <cell r="W94">
            <v>5730</v>
          </cell>
          <cell r="X94">
            <v>8502</v>
          </cell>
          <cell r="Y94">
            <v>113319</v>
          </cell>
          <cell r="Z94">
            <v>451.97</v>
          </cell>
          <cell r="AA94">
            <v>20.7</v>
          </cell>
          <cell r="AB94">
            <v>472.67000000000007</v>
          </cell>
          <cell r="AC94">
            <v>119049</v>
          </cell>
        </row>
        <row r="95">
          <cell r="F95" t="str">
            <v>151-1500 (A) (L+E)</v>
          </cell>
          <cell r="G95">
            <v>5969498</v>
          </cell>
          <cell r="H95">
            <v>4367.107</v>
          </cell>
          <cell r="I95">
            <v>167664</v>
          </cell>
          <cell r="J95">
            <v>18329.737999999998</v>
          </cell>
          <cell r="K95">
            <v>77432</v>
          </cell>
          <cell r="L95">
            <v>33.350999999999992</v>
          </cell>
          <cell r="M95">
            <v>7066</v>
          </cell>
          <cell r="N95">
            <v>3530.6</v>
          </cell>
          <cell r="O95">
            <v>42440</v>
          </cell>
          <cell r="P95">
            <v>5385.33</v>
          </cell>
          <cell r="Q95">
            <v>6016</v>
          </cell>
          <cell r="R95">
            <v>1694.3589999999999</v>
          </cell>
          <cell r="S95">
            <v>26942</v>
          </cell>
          <cell r="T95">
            <v>116.51799999999997</v>
          </cell>
          <cell r="U95">
            <v>1415</v>
          </cell>
          <cell r="V95">
            <v>8251</v>
          </cell>
          <cell r="W95">
            <v>10574</v>
          </cell>
          <cell r="X95">
            <v>18825</v>
          </cell>
          <cell r="Y95">
            <v>337226</v>
          </cell>
          <cell r="Z95">
            <v>1073.4000000000001</v>
          </cell>
          <cell r="AA95">
            <v>55.24</v>
          </cell>
          <cell r="AB95">
            <v>1128.6400000000001</v>
          </cell>
          <cell r="AC95">
            <v>347800</v>
          </cell>
        </row>
      </sheetData>
      <sheetData sheetId="14">
        <row r="15">
          <cell r="F15" t="str">
            <v>Linked Info</v>
          </cell>
          <cell r="G15">
            <v>16561705</v>
          </cell>
          <cell r="H15">
            <v>948180352</v>
          </cell>
          <cell r="I15">
            <v>322585</v>
          </cell>
          <cell r="J15">
            <v>19757904</v>
          </cell>
          <cell r="K15">
            <v>37397791</v>
          </cell>
          <cell r="L15">
            <v>57155695</v>
          </cell>
          <cell r="M15">
            <v>176569</v>
          </cell>
          <cell r="N15">
            <v>527573</v>
          </cell>
          <cell r="O15">
            <v>60226</v>
          </cell>
          <cell r="P15">
            <v>587799</v>
          </cell>
          <cell r="Q15">
            <v>31495</v>
          </cell>
          <cell r="R15">
            <v>234999</v>
          </cell>
          <cell r="S15">
            <v>2092</v>
          </cell>
          <cell r="T15">
            <v>237091</v>
          </cell>
          <cell r="U15">
            <v>215731</v>
          </cell>
          <cell r="V15">
            <v>37815</v>
          </cell>
          <cell r="W15">
            <v>968</v>
          </cell>
          <cell r="X15">
            <v>38783</v>
          </cell>
          <cell r="Y15">
            <v>462578</v>
          </cell>
          <cell r="AA15">
            <v>3519414</v>
          </cell>
          <cell r="AC15">
            <v>6638000</v>
          </cell>
          <cell r="AD15">
            <v>12564418</v>
          </cell>
          <cell r="AE15">
            <v>19202418</v>
          </cell>
          <cell r="AF15">
            <v>72782</v>
          </cell>
          <cell r="AG15">
            <v>13119904</v>
          </cell>
          <cell r="AH15">
            <v>24833373</v>
          </cell>
          <cell r="AI15">
            <v>37953277</v>
          </cell>
          <cell r="AJ15">
            <v>103787</v>
          </cell>
          <cell r="AO15">
            <v>19202418</v>
          </cell>
          <cell r="AP15">
            <v>72782</v>
          </cell>
          <cell r="AU15">
            <v>37953277</v>
          </cell>
          <cell r="AV15">
            <v>103787</v>
          </cell>
        </row>
        <row r="16">
          <cell r="F16" t="str">
            <v>2002-2003</v>
          </cell>
          <cell r="G16" t="str">
            <v>EFFECTIVE</v>
          </cell>
          <cell r="H16" t="str">
            <v>EFFECTIVE</v>
          </cell>
          <cell r="I16" t="str">
            <v>DIRECT</v>
          </cell>
          <cell r="J16" t="str">
            <v>POWER</v>
          </cell>
          <cell r="K16" t="str">
            <v>POWER</v>
          </cell>
          <cell r="L16" t="str">
            <v>TOTAL</v>
          </cell>
          <cell r="M16" t="str">
            <v>TOTAL</v>
          </cell>
          <cell r="N16" t="str">
            <v>WATER</v>
          </cell>
          <cell r="O16" t="str">
            <v>WATER****</v>
          </cell>
          <cell r="P16" t="str">
            <v>TOTAL</v>
          </cell>
          <cell r="Q16" t="str">
            <v>TOTAL****</v>
          </cell>
          <cell r="R16" t="str">
            <v>STEAM***</v>
          </cell>
          <cell r="S16" t="str">
            <v>STEAM****</v>
          </cell>
          <cell r="T16" t="str">
            <v>TOTAL</v>
          </cell>
          <cell r="U16" t="str">
            <v>STEAM***</v>
          </cell>
          <cell r="V16" t="str">
            <v>AIR-COND***</v>
          </cell>
          <cell r="W16" t="str">
            <v>AIR-COND***</v>
          </cell>
          <cell r="X16" t="str">
            <v>AIR-COND</v>
          </cell>
          <cell r="Y16" t="str">
            <v>TOTAL</v>
          </cell>
          <cell r="AA16" t="str">
            <v xml:space="preserve">FOR NEW </v>
          </cell>
          <cell r="AC16" t="str">
            <v>Power</v>
          </cell>
          <cell r="AD16" t="str">
            <v>Power</v>
          </cell>
          <cell r="AE16" t="str">
            <v>Power</v>
          </cell>
          <cell r="AF16" t="str">
            <v>Power</v>
          </cell>
          <cell r="AG16" t="str">
            <v xml:space="preserve">Power </v>
          </cell>
          <cell r="AH16" t="str">
            <v xml:space="preserve">Power </v>
          </cell>
          <cell r="AI16" t="str">
            <v xml:space="preserve">Power </v>
          </cell>
          <cell r="AJ16" t="str">
            <v xml:space="preserve">Power </v>
          </cell>
          <cell r="AL16" t="str">
            <v>TOTAL</v>
          </cell>
          <cell r="AM16" t="str">
            <v>INPUT</v>
          </cell>
          <cell r="AN16" t="str">
            <v>INPUT</v>
          </cell>
          <cell r="AO16" t="str">
            <v>Power</v>
          </cell>
          <cell r="AQ16" t="str">
            <v>Power</v>
          </cell>
          <cell r="AS16" t="str">
            <v>Power</v>
          </cell>
          <cell r="AT16" t="str">
            <v>Power</v>
          </cell>
          <cell r="AU16" t="str">
            <v>Power</v>
          </cell>
          <cell r="AV16" t="str">
            <v>Power</v>
          </cell>
          <cell r="AW16" t="str">
            <v>Power</v>
          </cell>
          <cell r="AX16" t="str">
            <v>Power</v>
          </cell>
          <cell r="AY16" t="str">
            <v>Power</v>
          </cell>
          <cell r="AZ16" t="str">
            <v>Power</v>
          </cell>
        </row>
        <row r="17">
          <cell r="G17" t="str">
            <v>PROD</v>
          </cell>
          <cell r="H17" t="str">
            <v>PROD</v>
          </cell>
          <cell r="I17" t="str">
            <v>LABOUR</v>
          </cell>
          <cell r="J17" t="str">
            <v>MSEB+PGS</v>
          </cell>
          <cell r="K17" t="str">
            <v>MSEB+PGS</v>
          </cell>
          <cell r="L17" t="str">
            <v>MSEB+PGS</v>
          </cell>
          <cell r="M17" t="str">
            <v>MSEB+PGS</v>
          </cell>
          <cell r="N17" t="str">
            <v>FIL+SOFT</v>
          </cell>
          <cell r="O17" t="str">
            <v>FIL+SOFT</v>
          </cell>
          <cell r="P17" t="str">
            <v>FIL+SOFT</v>
          </cell>
          <cell r="Q17" t="str">
            <v>FIL+SOFT</v>
          </cell>
          <cell r="T17" t="str">
            <v>STEAM</v>
          </cell>
          <cell r="Y17" t="str">
            <v>POWER</v>
          </cell>
          <cell r="AA17" t="str">
            <v>FORMAT- B</v>
          </cell>
          <cell r="AC17" t="str">
            <v>Purchased</v>
          </cell>
          <cell r="AD17" t="str">
            <v>Purchased</v>
          </cell>
          <cell r="AE17" t="str">
            <v>Purchased</v>
          </cell>
          <cell r="AF17" t="str">
            <v>Purchased</v>
          </cell>
          <cell r="AG17" t="str">
            <v>Generated</v>
          </cell>
          <cell r="AH17" t="str">
            <v>Generated</v>
          </cell>
          <cell r="AI17" t="str">
            <v>Generated</v>
          </cell>
          <cell r="AJ17" t="str">
            <v>Generated</v>
          </cell>
          <cell r="AL17" t="str">
            <v>INPUT</v>
          </cell>
          <cell r="AM17" t="str">
            <v>CAKES</v>
          </cell>
          <cell r="AN17" t="str">
            <v>CONES</v>
          </cell>
          <cell r="AO17" t="str">
            <v>Purchased</v>
          </cell>
          <cell r="AP17" t="str">
            <v>Purchased</v>
          </cell>
          <cell r="AQ17" t="str">
            <v>Purchased</v>
          </cell>
          <cell r="AR17" t="str">
            <v>Purchased</v>
          </cell>
          <cell r="AS17" t="str">
            <v>Purchased</v>
          </cell>
          <cell r="AT17" t="str">
            <v>Purchased</v>
          </cell>
          <cell r="AU17" t="str">
            <v>Generated</v>
          </cell>
          <cell r="AV17" t="str">
            <v>Generated</v>
          </cell>
          <cell r="AW17" t="str">
            <v>Generated</v>
          </cell>
          <cell r="AX17" t="str">
            <v>Generated</v>
          </cell>
          <cell r="AY17" t="str">
            <v>Generated</v>
          </cell>
          <cell r="AZ17" t="str">
            <v>Generated</v>
          </cell>
        </row>
        <row r="18">
          <cell r="F18" t="str">
            <v>DENIER</v>
          </cell>
          <cell r="G18" t="str">
            <v>UPTO COND</v>
          </cell>
          <cell r="H18" t="str">
            <v>UPTOCOND</v>
          </cell>
          <cell r="I18" t="str">
            <v>UPTO</v>
          </cell>
          <cell r="J18" t="str">
            <v>VIS,AT,COND</v>
          </cell>
          <cell r="K18" t="str">
            <v>SPG</v>
          </cell>
          <cell r="N18" t="str">
            <v>VIS,AT,COND</v>
          </cell>
          <cell r="O18" t="str">
            <v>SPG</v>
          </cell>
          <cell r="R18" t="str">
            <v>VIS,AT,COND</v>
          </cell>
          <cell r="S18" t="str">
            <v>SPG</v>
          </cell>
          <cell r="V18" t="str">
            <v>VIS,AT,COND</v>
          </cell>
          <cell r="W18" t="str">
            <v>SPG</v>
          </cell>
          <cell r="X18" t="str">
            <v>TOTAL</v>
          </cell>
          <cell r="Y18" t="str">
            <v>WATER</v>
          </cell>
          <cell r="AA18" t="str">
            <v>POWER OF</v>
          </cell>
          <cell r="AC18" t="str">
            <v>VISCOSE</v>
          </cell>
          <cell r="AD18" t="str">
            <v>SPG</v>
          </cell>
          <cell r="AE18" t="str">
            <v>TOTAL</v>
          </cell>
          <cell r="AF18" t="str">
            <v>RS</v>
          </cell>
          <cell r="AG18" t="str">
            <v>VISCOSE</v>
          </cell>
          <cell r="AH18" t="str">
            <v>SPG</v>
          </cell>
          <cell r="AI18" t="str">
            <v>TOTAL</v>
          </cell>
          <cell r="AJ18" t="str">
            <v>RS</v>
          </cell>
          <cell r="AL18" t="str">
            <v>CNS+CKS</v>
          </cell>
          <cell r="AO18" t="str">
            <v>TOTAL</v>
          </cell>
          <cell r="AP18" t="str">
            <v>TOTAL</v>
          </cell>
          <cell r="AQ18" t="str">
            <v>CAKES</v>
          </cell>
          <cell r="AR18" t="str">
            <v>CAKES</v>
          </cell>
          <cell r="AS18" t="str">
            <v>CONES</v>
          </cell>
          <cell r="AT18" t="str">
            <v>CONES</v>
          </cell>
          <cell r="AU18" t="str">
            <v>TOTAL</v>
          </cell>
          <cell r="AV18" t="str">
            <v>TOTAL</v>
          </cell>
          <cell r="AW18" t="str">
            <v>CAKES</v>
          </cell>
          <cell r="AX18" t="str">
            <v>CAKES</v>
          </cell>
          <cell r="AY18" t="str">
            <v>CONES</v>
          </cell>
          <cell r="AZ18" t="str">
            <v>CONES</v>
          </cell>
        </row>
        <row r="19">
          <cell r="I19" t="str">
            <v>COND.</v>
          </cell>
          <cell r="J19" t="str">
            <v>KWH</v>
          </cell>
          <cell r="K19" t="str">
            <v>KWH</v>
          </cell>
          <cell r="L19" t="str">
            <v>KWH</v>
          </cell>
          <cell r="M19" t="str">
            <v xml:space="preserve">Rs. '000 </v>
          </cell>
          <cell r="N19" t="str">
            <v>0/00GLNS</v>
          </cell>
          <cell r="O19" t="str">
            <v>0/00GLNS</v>
          </cell>
          <cell r="P19" t="str">
            <v>0/00GLNS</v>
          </cell>
          <cell r="Q19" t="str">
            <v xml:space="preserve">Rs. '000 </v>
          </cell>
          <cell r="R19" t="str">
            <v>M. T</v>
          </cell>
          <cell r="S19" t="str">
            <v xml:space="preserve"> M . T .</v>
          </cell>
          <cell r="T19" t="str">
            <v xml:space="preserve"> M . T .</v>
          </cell>
          <cell r="U19" t="str">
            <v xml:space="preserve">Rs. '000 </v>
          </cell>
          <cell r="V19" t="str">
            <v xml:space="preserve">Rs. '000 </v>
          </cell>
          <cell r="W19" t="str">
            <v xml:space="preserve">Rs. '000 </v>
          </cell>
          <cell r="X19" t="str">
            <v xml:space="preserve">Rs. '000 </v>
          </cell>
          <cell r="Y19" t="str">
            <v>STEAM ,A.C.</v>
          </cell>
          <cell r="AA19" t="str">
            <v xml:space="preserve"> WINDING</v>
          </cell>
          <cell r="AC19" t="str">
            <v>AT</v>
          </cell>
          <cell r="AG19" t="str">
            <v>AT</v>
          </cell>
        </row>
        <row r="20">
          <cell r="G20" t="str">
            <v>(7+13)</v>
          </cell>
          <cell r="H20" t="str">
            <v>000MTRS</v>
          </cell>
          <cell r="I20" t="str">
            <v>Rs.'000</v>
          </cell>
          <cell r="Y20" t="str">
            <v xml:space="preserve">Rs. '000 </v>
          </cell>
          <cell r="AA20" t="str">
            <v>KWH</v>
          </cell>
          <cell r="AL20" t="str">
            <v>KGS</v>
          </cell>
          <cell r="AM20" t="str">
            <v>KGS</v>
          </cell>
          <cell r="AN20" t="str">
            <v>KGS</v>
          </cell>
          <cell r="AO20" t="str">
            <v>KWH</v>
          </cell>
          <cell r="AP20" t="str">
            <v>AMT</v>
          </cell>
          <cell r="AQ20" t="str">
            <v>KWH</v>
          </cell>
          <cell r="AR20" t="str">
            <v>AMT</v>
          </cell>
          <cell r="AS20" t="str">
            <v>KWH</v>
          </cell>
          <cell r="AT20" t="str">
            <v>AMT</v>
          </cell>
          <cell r="AU20" t="str">
            <v>KWH</v>
          </cell>
          <cell r="AV20" t="str">
            <v>AMT</v>
          </cell>
          <cell r="AW20" t="str">
            <v>KWH</v>
          </cell>
          <cell r="AX20" t="str">
            <v>AMT</v>
          </cell>
          <cell r="AY20" t="str">
            <v>KWH</v>
          </cell>
          <cell r="AZ20" t="str">
            <v>AMT</v>
          </cell>
        </row>
        <row r="21">
          <cell r="F21" t="str">
            <v>Rounding Off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142886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L21">
            <v>-16558371</v>
          </cell>
          <cell r="AM21">
            <v>-2004543</v>
          </cell>
          <cell r="AN21">
            <v>-14553828</v>
          </cell>
          <cell r="AO21">
            <v>0</v>
          </cell>
          <cell r="AP21">
            <v>0</v>
          </cell>
          <cell r="AQ21">
            <v>-2606240</v>
          </cell>
          <cell r="AR21">
            <v>-9880</v>
          </cell>
          <cell r="AS21">
            <v>-16596178</v>
          </cell>
          <cell r="AT21">
            <v>-62902</v>
          </cell>
          <cell r="AU21">
            <v>0</v>
          </cell>
          <cell r="AV21">
            <v>0</v>
          </cell>
          <cell r="AW21">
            <v>-5151184</v>
          </cell>
          <cell r="AX21">
            <v>-14093</v>
          </cell>
          <cell r="AY21">
            <v>-32802093</v>
          </cell>
          <cell r="AZ21">
            <v>-89694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F22" t="str">
            <v>Total</v>
          </cell>
          <cell r="G22">
            <v>16561705</v>
          </cell>
          <cell r="H22">
            <v>948180352</v>
          </cell>
          <cell r="I22">
            <v>322585</v>
          </cell>
          <cell r="J22">
            <v>19757904</v>
          </cell>
          <cell r="K22">
            <v>37397791</v>
          </cell>
          <cell r="L22">
            <v>57155695</v>
          </cell>
          <cell r="M22">
            <v>176569</v>
          </cell>
          <cell r="N22">
            <v>527573</v>
          </cell>
          <cell r="O22">
            <v>60226</v>
          </cell>
          <cell r="P22">
            <v>587799</v>
          </cell>
          <cell r="Q22">
            <v>31495</v>
          </cell>
          <cell r="R22">
            <v>234999</v>
          </cell>
          <cell r="S22">
            <v>2092</v>
          </cell>
          <cell r="T22">
            <v>237091</v>
          </cell>
          <cell r="U22">
            <v>215731</v>
          </cell>
          <cell r="V22">
            <v>37815</v>
          </cell>
          <cell r="W22">
            <v>968</v>
          </cell>
          <cell r="X22">
            <v>38783</v>
          </cell>
          <cell r="Y22">
            <v>462578</v>
          </cell>
          <cell r="AA22">
            <v>3376528</v>
          </cell>
          <cell r="AC22">
            <v>6638000</v>
          </cell>
          <cell r="AD22">
            <v>12564418</v>
          </cell>
          <cell r="AE22">
            <v>19202418</v>
          </cell>
          <cell r="AF22">
            <v>72782</v>
          </cell>
          <cell r="AG22">
            <v>13119904</v>
          </cell>
          <cell r="AH22">
            <v>24833373</v>
          </cell>
          <cell r="AI22">
            <v>37953277</v>
          </cell>
          <cell r="AJ22">
            <v>103787</v>
          </cell>
          <cell r="AL22">
            <v>16558371</v>
          </cell>
          <cell r="AM22">
            <v>2004543</v>
          </cell>
          <cell r="AN22">
            <v>14553828</v>
          </cell>
          <cell r="AO22">
            <v>19202418</v>
          </cell>
          <cell r="AP22">
            <v>72782</v>
          </cell>
          <cell r="AQ22">
            <v>2606240</v>
          </cell>
          <cell r="AR22">
            <v>9880</v>
          </cell>
          <cell r="AS22">
            <v>16596178</v>
          </cell>
          <cell r="AT22">
            <v>62902</v>
          </cell>
          <cell r="AU22">
            <v>37953277</v>
          </cell>
          <cell r="AV22">
            <v>103787</v>
          </cell>
          <cell r="AW22">
            <v>5151184</v>
          </cell>
          <cell r="AX22">
            <v>14093</v>
          </cell>
          <cell r="AY22">
            <v>32802093</v>
          </cell>
          <cell r="AZ22">
            <v>89694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16561705</v>
          </cell>
          <cell r="H24">
            <v>948180352</v>
          </cell>
          <cell r="I24">
            <v>322585</v>
          </cell>
          <cell r="J24">
            <v>19757904</v>
          </cell>
          <cell r="K24">
            <v>37397791</v>
          </cell>
          <cell r="L24">
            <v>57155695</v>
          </cell>
          <cell r="M24">
            <v>176569</v>
          </cell>
          <cell r="N24">
            <v>527573</v>
          </cell>
          <cell r="O24">
            <v>60226</v>
          </cell>
          <cell r="P24">
            <v>587799</v>
          </cell>
          <cell r="Q24">
            <v>31495</v>
          </cell>
          <cell r="R24">
            <v>234999</v>
          </cell>
          <cell r="S24">
            <v>2092</v>
          </cell>
          <cell r="T24">
            <v>237091</v>
          </cell>
          <cell r="U24">
            <v>215731</v>
          </cell>
          <cell r="V24">
            <v>37815</v>
          </cell>
          <cell r="W24">
            <v>968</v>
          </cell>
          <cell r="X24">
            <v>38783</v>
          </cell>
          <cell r="Y24">
            <v>462578</v>
          </cell>
          <cell r="AA24">
            <v>3376528</v>
          </cell>
          <cell r="AC24">
            <v>6638000</v>
          </cell>
          <cell r="AD24">
            <v>12564418</v>
          </cell>
          <cell r="AE24">
            <v>19202418</v>
          </cell>
          <cell r="AF24">
            <v>72782</v>
          </cell>
          <cell r="AG24">
            <v>13119904</v>
          </cell>
          <cell r="AH24">
            <v>24833373</v>
          </cell>
          <cell r="AI24">
            <v>37953277</v>
          </cell>
          <cell r="AJ24">
            <v>103787</v>
          </cell>
          <cell r="AL24">
            <v>16558371</v>
          </cell>
          <cell r="AM24">
            <v>2004543</v>
          </cell>
          <cell r="AN24">
            <v>14553828</v>
          </cell>
          <cell r="AO24">
            <v>19202418</v>
          </cell>
          <cell r="AP24">
            <v>72782</v>
          </cell>
          <cell r="AQ24">
            <v>2606240</v>
          </cell>
          <cell r="AR24">
            <v>9880</v>
          </cell>
          <cell r="AS24">
            <v>16596178</v>
          </cell>
          <cell r="AT24">
            <v>62902</v>
          </cell>
          <cell r="AU24">
            <v>37953277</v>
          </cell>
          <cell r="AV24">
            <v>103787</v>
          </cell>
          <cell r="AW24">
            <v>5151184</v>
          </cell>
          <cell r="AX24">
            <v>14093</v>
          </cell>
          <cell r="AY24">
            <v>32802093</v>
          </cell>
          <cell r="AZ24">
            <v>89694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F25" t="str">
            <v>G.TOTAL(L)</v>
          </cell>
          <cell r="G25">
            <v>13834189</v>
          </cell>
          <cell r="H25">
            <v>851494752</v>
          </cell>
          <cell r="I25">
            <v>269457</v>
          </cell>
          <cell r="J25">
            <v>16504013</v>
          </cell>
          <cell r="K25">
            <v>33584352</v>
          </cell>
          <cell r="L25">
            <v>50088365</v>
          </cell>
          <cell r="M25">
            <v>154737</v>
          </cell>
          <cell r="N25">
            <v>440686</v>
          </cell>
          <cell r="O25">
            <v>54084</v>
          </cell>
          <cell r="P25">
            <v>494770</v>
          </cell>
          <cell r="Q25">
            <v>26510</v>
          </cell>
          <cell r="R25">
            <v>196298</v>
          </cell>
          <cell r="S25">
            <v>1881</v>
          </cell>
          <cell r="T25">
            <v>198179</v>
          </cell>
          <cell r="U25">
            <v>180326</v>
          </cell>
          <cell r="V25">
            <v>31586</v>
          </cell>
          <cell r="W25">
            <v>869</v>
          </cell>
          <cell r="X25">
            <v>32455</v>
          </cell>
          <cell r="Y25">
            <v>394028</v>
          </cell>
          <cell r="AA25">
            <v>3017654</v>
          </cell>
          <cell r="AC25">
            <v>5544800</v>
          </cell>
          <cell r="AD25">
            <v>11283231</v>
          </cell>
          <cell r="AE25">
            <v>16828031</v>
          </cell>
          <cell r="AF25">
            <v>63784</v>
          </cell>
          <cell r="AG25">
            <v>10959211</v>
          </cell>
          <cell r="AH25">
            <v>22301124</v>
          </cell>
          <cell r="AI25">
            <v>33260335</v>
          </cell>
          <cell r="AJ25">
            <v>90957</v>
          </cell>
          <cell r="AL25">
            <v>13830855</v>
          </cell>
          <cell r="AM25">
            <v>2004543</v>
          </cell>
          <cell r="AN25">
            <v>11826312</v>
          </cell>
          <cell r="AO25">
            <v>16828031</v>
          </cell>
          <cell r="AP25">
            <v>63784</v>
          </cell>
          <cell r="AQ25">
            <v>2606240</v>
          </cell>
          <cell r="AR25">
            <v>9880</v>
          </cell>
          <cell r="AS25">
            <v>14221791</v>
          </cell>
          <cell r="AT25">
            <v>53904</v>
          </cell>
          <cell r="AU25">
            <v>33260335</v>
          </cell>
          <cell r="AV25">
            <v>90957</v>
          </cell>
          <cell r="AW25">
            <v>5151184</v>
          </cell>
          <cell r="AX25">
            <v>14093</v>
          </cell>
          <cell r="AY25">
            <v>28109151</v>
          </cell>
          <cell r="AZ25">
            <v>76864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F26" t="str">
            <v>G.TOTAL(E</v>
          </cell>
          <cell r="G26">
            <v>2727516</v>
          </cell>
          <cell r="H26">
            <v>96685600</v>
          </cell>
          <cell r="I26">
            <v>53128</v>
          </cell>
          <cell r="J26">
            <v>3253891</v>
          </cell>
          <cell r="K26">
            <v>3813439</v>
          </cell>
          <cell r="L26">
            <v>7067330</v>
          </cell>
          <cell r="M26">
            <v>21832</v>
          </cell>
          <cell r="N26">
            <v>86887</v>
          </cell>
          <cell r="O26">
            <v>6142</v>
          </cell>
          <cell r="P26">
            <v>93029</v>
          </cell>
          <cell r="Q26">
            <v>4985</v>
          </cell>
          <cell r="R26">
            <v>38701</v>
          </cell>
          <cell r="S26">
            <v>211</v>
          </cell>
          <cell r="T26">
            <v>38912</v>
          </cell>
          <cell r="U26">
            <v>35405</v>
          </cell>
          <cell r="V26">
            <v>6229</v>
          </cell>
          <cell r="W26">
            <v>99</v>
          </cell>
          <cell r="X26">
            <v>6328</v>
          </cell>
          <cell r="Y26">
            <v>68550</v>
          </cell>
          <cell r="AA26">
            <v>358874</v>
          </cell>
          <cell r="AC26">
            <v>1093200</v>
          </cell>
          <cell r="AD26">
            <v>1281187</v>
          </cell>
          <cell r="AE26">
            <v>2374387</v>
          </cell>
          <cell r="AF26">
            <v>8998</v>
          </cell>
          <cell r="AG26">
            <v>2160693</v>
          </cell>
          <cell r="AH26">
            <v>2532249</v>
          </cell>
          <cell r="AI26">
            <v>4692942</v>
          </cell>
          <cell r="AJ26">
            <v>12830</v>
          </cell>
          <cell r="AL26">
            <v>2727516</v>
          </cell>
          <cell r="AM26">
            <v>0</v>
          </cell>
          <cell r="AN26">
            <v>2727516</v>
          </cell>
          <cell r="AO26">
            <v>2374387</v>
          </cell>
          <cell r="AP26">
            <v>8998</v>
          </cell>
          <cell r="AQ26">
            <v>0</v>
          </cell>
          <cell r="AR26">
            <v>0</v>
          </cell>
          <cell r="AS26">
            <v>2374387</v>
          </cell>
          <cell r="AT26">
            <v>8998</v>
          </cell>
          <cell r="AU26">
            <v>4692942</v>
          </cell>
          <cell r="AV26">
            <v>12830</v>
          </cell>
          <cell r="AW26">
            <v>0</v>
          </cell>
          <cell r="AX26">
            <v>0</v>
          </cell>
          <cell r="AY26">
            <v>4692942</v>
          </cell>
          <cell r="AZ26">
            <v>12830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8">
          <cell r="F28" t="str">
            <v>40B</v>
          </cell>
          <cell r="G28">
            <v>70897</v>
          </cell>
          <cell r="H28">
            <v>15951825</v>
          </cell>
          <cell r="I28">
            <v>1381</v>
          </cell>
          <cell r="J28">
            <v>84579</v>
          </cell>
          <cell r="K28">
            <v>629166</v>
          </cell>
          <cell r="L28">
            <v>713745</v>
          </cell>
          <cell r="M28">
            <v>2205</v>
          </cell>
          <cell r="N28">
            <v>2258</v>
          </cell>
          <cell r="O28">
            <v>1013</v>
          </cell>
          <cell r="P28">
            <v>3271</v>
          </cell>
          <cell r="Q28">
            <v>175</v>
          </cell>
          <cell r="R28">
            <v>1006</v>
          </cell>
          <cell r="S28">
            <v>35</v>
          </cell>
          <cell r="T28">
            <v>1041</v>
          </cell>
          <cell r="U28">
            <v>947</v>
          </cell>
          <cell r="V28">
            <v>162</v>
          </cell>
          <cell r="W28">
            <v>16</v>
          </cell>
          <cell r="X28">
            <v>178</v>
          </cell>
          <cell r="Y28">
            <v>3505</v>
          </cell>
          <cell r="AA28">
            <v>59209</v>
          </cell>
          <cell r="AC28">
            <v>28416</v>
          </cell>
          <cell r="AD28">
            <v>211379</v>
          </cell>
          <cell r="AE28">
            <v>239795</v>
          </cell>
          <cell r="AF28">
            <v>910</v>
          </cell>
          <cell r="AG28">
            <v>56163</v>
          </cell>
          <cell r="AH28">
            <v>417787</v>
          </cell>
          <cell r="AI28">
            <v>473950</v>
          </cell>
          <cell r="AJ28">
            <v>1296</v>
          </cell>
          <cell r="AL28">
            <v>70430</v>
          </cell>
          <cell r="AM28">
            <v>11800</v>
          </cell>
          <cell r="AN28">
            <v>58630</v>
          </cell>
          <cell r="AO28">
            <v>239795</v>
          </cell>
          <cell r="AP28">
            <v>910</v>
          </cell>
          <cell r="AQ28">
            <v>40176</v>
          </cell>
          <cell r="AR28">
            <v>152</v>
          </cell>
          <cell r="AS28">
            <v>199619</v>
          </cell>
          <cell r="AT28">
            <v>758</v>
          </cell>
          <cell r="AU28">
            <v>473950</v>
          </cell>
          <cell r="AV28">
            <v>1296</v>
          </cell>
          <cell r="AW28">
            <v>79407</v>
          </cell>
          <cell r="AX28">
            <v>217</v>
          </cell>
          <cell r="AY28">
            <v>394543</v>
          </cell>
          <cell r="AZ28">
            <v>1079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F30" t="str">
            <v>75B</v>
          </cell>
          <cell r="G30">
            <v>408033</v>
          </cell>
          <cell r="H30">
            <v>48963960</v>
          </cell>
          <cell r="I30">
            <v>7948</v>
          </cell>
          <cell r="J30">
            <v>486778</v>
          </cell>
          <cell r="K30">
            <v>1931219</v>
          </cell>
          <cell r="L30">
            <v>2417997</v>
          </cell>
          <cell r="M30">
            <v>7470</v>
          </cell>
          <cell r="N30">
            <v>12998</v>
          </cell>
          <cell r="O30">
            <v>3110</v>
          </cell>
          <cell r="P30">
            <v>16108</v>
          </cell>
          <cell r="Q30">
            <v>863</v>
          </cell>
          <cell r="R30">
            <v>5790</v>
          </cell>
          <cell r="S30">
            <v>108</v>
          </cell>
          <cell r="T30">
            <v>5898</v>
          </cell>
          <cell r="U30">
            <v>5367</v>
          </cell>
          <cell r="V30">
            <v>932</v>
          </cell>
          <cell r="W30">
            <v>50</v>
          </cell>
          <cell r="X30">
            <v>982</v>
          </cell>
          <cell r="Y30">
            <v>14682</v>
          </cell>
          <cell r="AA30">
            <v>181742</v>
          </cell>
          <cell r="AC30">
            <v>163541</v>
          </cell>
          <cell r="AD30">
            <v>648826</v>
          </cell>
          <cell r="AE30">
            <v>812367</v>
          </cell>
          <cell r="AF30">
            <v>3079</v>
          </cell>
          <cell r="AG30">
            <v>323237</v>
          </cell>
          <cell r="AH30">
            <v>1282393</v>
          </cell>
          <cell r="AI30">
            <v>1605630</v>
          </cell>
          <cell r="AJ30">
            <v>4391</v>
          </cell>
          <cell r="AL30">
            <v>408079</v>
          </cell>
          <cell r="AM30">
            <v>38564</v>
          </cell>
          <cell r="AN30">
            <v>369515</v>
          </cell>
          <cell r="AO30">
            <v>812367</v>
          </cell>
          <cell r="AP30">
            <v>3079</v>
          </cell>
          <cell r="AQ30">
            <v>76770</v>
          </cell>
          <cell r="AR30">
            <v>291</v>
          </cell>
          <cell r="AS30">
            <v>735597</v>
          </cell>
          <cell r="AT30">
            <v>2788</v>
          </cell>
          <cell r="AU30">
            <v>1605630</v>
          </cell>
          <cell r="AV30">
            <v>4391</v>
          </cell>
          <cell r="AW30">
            <v>151734</v>
          </cell>
          <cell r="AX30">
            <v>415</v>
          </cell>
          <cell r="AY30">
            <v>1453896</v>
          </cell>
          <cell r="AZ30">
            <v>3976</v>
          </cell>
        </row>
        <row r="31">
          <cell r="F31" t="str">
            <v>75BE</v>
          </cell>
          <cell r="G31">
            <v>18140</v>
          </cell>
          <cell r="H31">
            <v>2176800</v>
          </cell>
          <cell r="I31">
            <v>353</v>
          </cell>
          <cell r="J31">
            <v>21641</v>
          </cell>
          <cell r="K31">
            <v>85857</v>
          </cell>
          <cell r="L31">
            <v>107498</v>
          </cell>
          <cell r="M31">
            <v>332</v>
          </cell>
          <cell r="N31">
            <v>578</v>
          </cell>
          <cell r="O31">
            <v>138</v>
          </cell>
          <cell r="P31">
            <v>716</v>
          </cell>
          <cell r="Q31">
            <v>38</v>
          </cell>
          <cell r="R31">
            <v>257</v>
          </cell>
          <cell r="S31">
            <v>5</v>
          </cell>
          <cell r="T31">
            <v>262</v>
          </cell>
          <cell r="U31">
            <v>238</v>
          </cell>
          <cell r="V31">
            <v>41</v>
          </cell>
          <cell r="W31">
            <v>2</v>
          </cell>
          <cell r="X31">
            <v>43</v>
          </cell>
          <cell r="Y31">
            <v>651</v>
          </cell>
          <cell r="AA31">
            <v>8080</v>
          </cell>
          <cell r="AC31">
            <v>7271</v>
          </cell>
          <cell r="AD31">
            <v>28845</v>
          </cell>
          <cell r="AE31">
            <v>36116</v>
          </cell>
          <cell r="AF31">
            <v>137</v>
          </cell>
          <cell r="AG31">
            <v>14370</v>
          </cell>
          <cell r="AH31">
            <v>57012</v>
          </cell>
          <cell r="AI31">
            <v>71382</v>
          </cell>
          <cell r="AJ31">
            <v>195</v>
          </cell>
          <cell r="AL31">
            <v>18140</v>
          </cell>
          <cell r="AM31">
            <v>0</v>
          </cell>
          <cell r="AN31">
            <v>18140</v>
          </cell>
          <cell r="AO31">
            <v>36116</v>
          </cell>
          <cell r="AP31">
            <v>137</v>
          </cell>
          <cell r="AQ31">
            <v>0</v>
          </cell>
          <cell r="AR31">
            <v>0</v>
          </cell>
          <cell r="AS31">
            <v>36116</v>
          </cell>
          <cell r="AT31">
            <v>137</v>
          </cell>
          <cell r="AU31">
            <v>71382</v>
          </cell>
          <cell r="AV31">
            <v>195</v>
          </cell>
          <cell r="AW31">
            <v>0</v>
          </cell>
          <cell r="AX31">
            <v>0</v>
          </cell>
          <cell r="AY31">
            <v>71382</v>
          </cell>
          <cell r="AZ31">
            <v>195</v>
          </cell>
        </row>
        <row r="32">
          <cell r="F32" t="str">
            <v>75C</v>
          </cell>
          <cell r="G32">
            <v>10058</v>
          </cell>
          <cell r="H32">
            <v>1206960</v>
          </cell>
          <cell r="I32">
            <v>196</v>
          </cell>
          <cell r="J32">
            <v>11999</v>
          </cell>
          <cell r="K32">
            <v>47604</v>
          </cell>
          <cell r="L32">
            <v>59603</v>
          </cell>
          <cell r="M32">
            <v>184</v>
          </cell>
          <cell r="N32">
            <v>320</v>
          </cell>
          <cell r="O32">
            <v>77</v>
          </cell>
          <cell r="P32">
            <v>397</v>
          </cell>
          <cell r="Q32">
            <v>21</v>
          </cell>
          <cell r="R32">
            <v>143</v>
          </cell>
          <cell r="S32">
            <v>3</v>
          </cell>
          <cell r="T32">
            <v>146</v>
          </cell>
          <cell r="U32">
            <v>133</v>
          </cell>
          <cell r="V32">
            <v>23</v>
          </cell>
          <cell r="W32">
            <v>1</v>
          </cell>
          <cell r="X32">
            <v>24</v>
          </cell>
          <cell r="Y32">
            <v>362</v>
          </cell>
          <cell r="AA32">
            <v>4480</v>
          </cell>
          <cell r="AC32">
            <v>4031</v>
          </cell>
          <cell r="AD32">
            <v>15994</v>
          </cell>
          <cell r="AE32">
            <v>20025</v>
          </cell>
          <cell r="AF32">
            <v>75</v>
          </cell>
          <cell r="AG32">
            <v>7968</v>
          </cell>
          <cell r="AH32">
            <v>31611</v>
          </cell>
          <cell r="AI32">
            <v>39579</v>
          </cell>
          <cell r="AJ32">
            <v>108</v>
          </cell>
          <cell r="AL32">
            <v>10480</v>
          </cell>
          <cell r="AM32">
            <v>1350</v>
          </cell>
          <cell r="AN32">
            <v>9130</v>
          </cell>
          <cell r="AO32">
            <v>20025</v>
          </cell>
          <cell r="AP32">
            <v>75</v>
          </cell>
          <cell r="AQ32">
            <v>2580</v>
          </cell>
          <cell r="AR32">
            <v>10</v>
          </cell>
          <cell r="AS32">
            <v>17445</v>
          </cell>
          <cell r="AT32">
            <v>65</v>
          </cell>
          <cell r="AU32">
            <v>39579</v>
          </cell>
          <cell r="AV32">
            <v>108</v>
          </cell>
          <cell r="AW32">
            <v>5098</v>
          </cell>
          <cell r="AX32">
            <v>14</v>
          </cell>
          <cell r="AY32">
            <v>34481</v>
          </cell>
          <cell r="AZ32">
            <v>94</v>
          </cell>
        </row>
        <row r="33">
          <cell r="F33" t="str">
            <v>100B</v>
          </cell>
          <cell r="G33">
            <v>2504668</v>
          </cell>
          <cell r="H33">
            <v>225420120</v>
          </cell>
          <cell r="I33">
            <v>48785</v>
          </cell>
          <cell r="J33">
            <v>2988037</v>
          </cell>
          <cell r="K33">
            <v>8890940</v>
          </cell>
          <cell r="L33">
            <v>11878977</v>
          </cell>
          <cell r="M33">
            <v>36697</v>
          </cell>
          <cell r="N33">
            <v>79786</v>
          </cell>
          <cell r="O33">
            <v>14318</v>
          </cell>
          <cell r="P33">
            <v>94104</v>
          </cell>
          <cell r="Q33">
            <v>5042</v>
          </cell>
          <cell r="R33">
            <v>35539</v>
          </cell>
          <cell r="S33">
            <v>497</v>
          </cell>
          <cell r="T33">
            <v>36036</v>
          </cell>
          <cell r="U33">
            <v>32789</v>
          </cell>
          <cell r="V33">
            <v>5719</v>
          </cell>
          <cell r="W33">
            <v>230</v>
          </cell>
          <cell r="X33">
            <v>5949</v>
          </cell>
          <cell r="Y33">
            <v>80477</v>
          </cell>
          <cell r="AA33">
            <v>836704</v>
          </cell>
          <cell r="AC33">
            <v>1003882</v>
          </cell>
          <cell r="AD33">
            <v>2987063</v>
          </cell>
          <cell r="AE33">
            <v>3990945</v>
          </cell>
          <cell r="AF33">
            <v>15127</v>
          </cell>
          <cell r="AG33">
            <v>1984157</v>
          </cell>
          <cell r="AH33">
            <v>5903878</v>
          </cell>
          <cell r="AI33">
            <v>7888035</v>
          </cell>
          <cell r="AJ33">
            <v>21571</v>
          </cell>
          <cell r="AL33">
            <v>2515210</v>
          </cell>
          <cell r="AM33">
            <v>135095</v>
          </cell>
          <cell r="AN33">
            <v>2380115</v>
          </cell>
          <cell r="AO33">
            <v>3990945</v>
          </cell>
          <cell r="AP33">
            <v>15127</v>
          </cell>
          <cell r="AQ33">
            <v>214359</v>
          </cell>
          <cell r="AR33">
            <v>813</v>
          </cell>
          <cell r="AS33">
            <v>3776586</v>
          </cell>
          <cell r="AT33">
            <v>14315</v>
          </cell>
          <cell r="AU33">
            <v>7888035</v>
          </cell>
          <cell r="AV33">
            <v>21571</v>
          </cell>
          <cell r="AW33">
            <v>423676</v>
          </cell>
          <cell r="AX33">
            <v>1163</v>
          </cell>
          <cell r="AY33">
            <v>7464359</v>
          </cell>
          <cell r="AZ33">
            <v>20408</v>
          </cell>
        </row>
        <row r="34">
          <cell r="F34" t="str">
            <v>100BE</v>
          </cell>
          <cell r="G34">
            <v>715</v>
          </cell>
          <cell r="H34">
            <v>64350</v>
          </cell>
          <cell r="I34">
            <v>14</v>
          </cell>
          <cell r="J34">
            <v>853</v>
          </cell>
          <cell r="K34">
            <v>2538</v>
          </cell>
          <cell r="L34">
            <v>3391</v>
          </cell>
          <cell r="M34">
            <v>10</v>
          </cell>
          <cell r="N34">
            <v>23</v>
          </cell>
          <cell r="O34">
            <v>4</v>
          </cell>
          <cell r="P34">
            <v>27</v>
          </cell>
          <cell r="Q34">
            <v>1</v>
          </cell>
          <cell r="R34">
            <v>10</v>
          </cell>
          <cell r="S34">
            <v>0</v>
          </cell>
          <cell r="T34">
            <v>10</v>
          </cell>
          <cell r="U34">
            <v>9</v>
          </cell>
          <cell r="V34">
            <v>2</v>
          </cell>
          <cell r="W34">
            <v>0</v>
          </cell>
          <cell r="X34">
            <v>2</v>
          </cell>
          <cell r="Y34">
            <v>22</v>
          </cell>
          <cell r="AA34">
            <v>239</v>
          </cell>
          <cell r="AC34">
            <v>287</v>
          </cell>
          <cell r="AD34">
            <v>853</v>
          </cell>
          <cell r="AE34">
            <v>1140</v>
          </cell>
          <cell r="AF34">
            <v>4</v>
          </cell>
          <cell r="AG34">
            <v>566</v>
          </cell>
          <cell r="AH34">
            <v>1685</v>
          </cell>
          <cell r="AI34">
            <v>2251</v>
          </cell>
          <cell r="AJ34">
            <v>6</v>
          </cell>
          <cell r="AL34">
            <v>715</v>
          </cell>
          <cell r="AM34">
            <v>0</v>
          </cell>
          <cell r="AN34">
            <v>715</v>
          </cell>
          <cell r="AO34">
            <v>1140</v>
          </cell>
          <cell r="AP34">
            <v>4</v>
          </cell>
          <cell r="AQ34">
            <v>0</v>
          </cell>
          <cell r="AR34">
            <v>0</v>
          </cell>
          <cell r="AS34">
            <v>1140</v>
          </cell>
          <cell r="AT34">
            <v>4</v>
          </cell>
          <cell r="AU34">
            <v>2251</v>
          </cell>
          <cell r="AV34">
            <v>6</v>
          </cell>
          <cell r="AW34">
            <v>0</v>
          </cell>
          <cell r="AX34">
            <v>0</v>
          </cell>
          <cell r="AY34">
            <v>2251</v>
          </cell>
          <cell r="AZ34">
            <v>6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F36" t="str">
            <v>120B</v>
          </cell>
          <cell r="G36">
            <v>1812972</v>
          </cell>
          <cell r="H36">
            <v>135972900</v>
          </cell>
          <cell r="I36">
            <v>35310</v>
          </cell>
          <cell r="J36">
            <v>2162855</v>
          </cell>
          <cell r="K36">
            <v>5362995</v>
          </cell>
          <cell r="L36">
            <v>7525850</v>
          </cell>
          <cell r="M36">
            <v>23251</v>
          </cell>
          <cell r="N36">
            <v>57751</v>
          </cell>
          <cell r="O36">
            <v>8634</v>
          </cell>
          <cell r="P36">
            <v>66385</v>
          </cell>
          <cell r="Q36">
            <v>3556</v>
          </cell>
          <cell r="R36">
            <v>25723</v>
          </cell>
          <cell r="S36">
            <v>303</v>
          </cell>
          <cell r="T36">
            <v>26026</v>
          </cell>
          <cell r="U36">
            <v>23682</v>
          </cell>
          <cell r="V36">
            <v>4136</v>
          </cell>
          <cell r="W36">
            <v>139</v>
          </cell>
          <cell r="X36">
            <v>4275</v>
          </cell>
          <cell r="Y36">
            <v>54764</v>
          </cell>
          <cell r="AA36">
            <v>504698</v>
          </cell>
          <cell r="AC36">
            <v>726647</v>
          </cell>
          <cell r="AD36">
            <v>1801788</v>
          </cell>
          <cell r="AE36">
            <v>2528435</v>
          </cell>
          <cell r="AF36">
            <v>9585</v>
          </cell>
          <cell r="AG36">
            <v>1436204</v>
          </cell>
          <cell r="AH36">
            <v>3561207</v>
          </cell>
          <cell r="AI36">
            <v>4997411</v>
          </cell>
          <cell r="AJ36">
            <v>13669</v>
          </cell>
          <cell r="AL36">
            <v>1802349</v>
          </cell>
          <cell r="AM36">
            <v>607696</v>
          </cell>
          <cell r="AN36">
            <v>1194653</v>
          </cell>
          <cell r="AO36">
            <v>2528435</v>
          </cell>
          <cell r="AP36">
            <v>9585</v>
          </cell>
          <cell r="AQ36">
            <v>852510</v>
          </cell>
          <cell r="AR36">
            <v>3232</v>
          </cell>
          <cell r="AS36">
            <v>1675925</v>
          </cell>
          <cell r="AT36">
            <v>6352</v>
          </cell>
          <cell r="AU36">
            <v>4997411</v>
          </cell>
          <cell r="AV36">
            <v>13669</v>
          </cell>
          <cell r="AW36">
            <v>1684971</v>
          </cell>
          <cell r="AX36">
            <v>4609</v>
          </cell>
          <cell r="AY36">
            <v>3312440</v>
          </cell>
          <cell r="AZ36">
            <v>9060</v>
          </cell>
        </row>
        <row r="37">
          <cell r="F37" t="str">
            <v>120BE</v>
          </cell>
          <cell r="G37">
            <v>92655</v>
          </cell>
          <cell r="H37">
            <v>6949125</v>
          </cell>
          <cell r="I37">
            <v>1805</v>
          </cell>
          <cell r="J37">
            <v>110536</v>
          </cell>
          <cell r="K37">
            <v>274085</v>
          </cell>
          <cell r="L37">
            <v>384621</v>
          </cell>
          <cell r="M37">
            <v>1188</v>
          </cell>
          <cell r="N37">
            <v>2952</v>
          </cell>
          <cell r="O37">
            <v>441</v>
          </cell>
          <cell r="P37">
            <v>3393</v>
          </cell>
          <cell r="Q37">
            <v>182</v>
          </cell>
          <cell r="R37">
            <v>1315</v>
          </cell>
          <cell r="S37">
            <v>15</v>
          </cell>
          <cell r="T37">
            <v>1330</v>
          </cell>
          <cell r="U37">
            <v>1210</v>
          </cell>
          <cell r="V37">
            <v>212</v>
          </cell>
          <cell r="W37">
            <v>7</v>
          </cell>
          <cell r="X37">
            <v>219</v>
          </cell>
          <cell r="Y37">
            <v>2799</v>
          </cell>
          <cell r="AA37">
            <v>25793</v>
          </cell>
          <cell r="AC37">
            <v>37137</v>
          </cell>
          <cell r="AD37">
            <v>92083</v>
          </cell>
          <cell r="AE37">
            <v>129220</v>
          </cell>
          <cell r="AF37">
            <v>489</v>
          </cell>
          <cell r="AG37">
            <v>73400</v>
          </cell>
          <cell r="AH37">
            <v>182001</v>
          </cell>
          <cell r="AI37">
            <v>255401</v>
          </cell>
          <cell r="AJ37">
            <v>698</v>
          </cell>
          <cell r="AL37">
            <v>92655</v>
          </cell>
          <cell r="AM37">
            <v>0</v>
          </cell>
          <cell r="AN37">
            <v>92655</v>
          </cell>
          <cell r="AO37">
            <v>129220</v>
          </cell>
          <cell r="AP37">
            <v>489</v>
          </cell>
          <cell r="AQ37">
            <v>0</v>
          </cell>
          <cell r="AR37">
            <v>0</v>
          </cell>
          <cell r="AS37">
            <v>129220</v>
          </cell>
          <cell r="AT37">
            <v>489</v>
          </cell>
          <cell r="AU37">
            <v>255401</v>
          </cell>
          <cell r="AV37">
            <v>698</v>
          </cell>
          <cell r="AW37">
            <v>0</v>
          </cell>
          <cell r="AX37">
            <v>0</v>
          </cell>
          <cell r="AY37">
            <v>255401</v>
          </cell>
          <cell r="AZ37">
            <v>698</v>
          </cell>
        </row>
        <row r="38">
          <cell r="F38" t="str">
            <v>120C</v>
          </cell>
          <cell r="G38">
            <v>808558</v>
          </cell>
          <cell r="H38">
            <v>60641850</v>
          </cell>
          <cell r="I38">
            <v>15749</v>
          </cell>
          <cell r="J38">
            <v>964599</v>
          </cell>
          <cell r="K38">
            <v>2391814</v>
          </cell>
          <cell r="L38">
            <v>3356413</v>
          </cell>
          <cell r="M38">
            <v>10369</v>
          </cell>
          <cell r="N38">
            <v>25757</v>
          </cell>
          <cell r="O38">
            <v>3852</v>
          </cell>
          <cell r="P38">
            <v>29609</v>
          </cell>
          <cell r="Q38">
            <v>1586</v>
          </cell>
          <cell r="R38">
            <v>11473</v>
          </cell>
          <cell r="S38">
            <v>134</v>
          </cell>
          <cell r="T38">
            <v>11607</v>
          </cell>
          <cell r="U38">
            <v>10561</v>
          </cell>
          <cell r="V38">
            <v>1846</v>
          </cell>
          <cell r="W38">
            <v>62</v>
          </cell>
          <cell r="X38">
            <v>1908</v>
          </cell>
          <cell r="Y38">
            <v>24424</v>
          </cell>
          <cell r="AA38">
            <v>225088</v>
          </cell>
          <cell r="AC38">
            <v>324073</v>
          </cell>
          <cell r="AD38">
            <v>803570</v>
          </cell>
          <cell r="AE38">
            <v>1127643</v>
          </cell>
          <cell r="AF38">
            <v>4274</v>
          </cell>
          <cell r="AG38">
            <v>640526</v>
          </cell>
          <cell r="AH38">
            <v>1588244</v>
          </cell>
          <cell r="AI38">
            <v>2228770</v>
          </cell>
          <cell r="AJ38">
            <v>6095</v>
          </cell>
          <cell r="AL38">
            <v>809943</v>
          </cell>
          <cell r="AM38">
            <v>44688</v>
          </cell>
          <cell r="AN38">
            <v>765255</v>
          </cell>
          <cell r="AO38">
            <v>1127643</v>
          </cell>
          <cell r="AP38">
            <v>4274</v>
          </cell>
          <cell r="AQ38">
            <v>62217</v>
          </cell>
          <cell r="AR38">
            <v>236</v>
          </cell>
          <cell r="AS38">
            <v>1065426</v>
          </cell>
          <cell r="AT38">
            <v>4038</v>
          </cell>
          <cell r="AU38">
            <v>2228770</v>
          </cell>
          <cell r="AV38">
            <v>6095</v>
          </cell>
          <cell r="AW38">
            <v>122971</v>
          </cell>
          <cell r="AX38">
            <v>336</v>
          </cell>
          <cell r="AY38">
            <v>2105799</v>
          </cell>
          <cell r="AZ38">
            <v>5759</v>
          </cell>
        </row>
        <row r="39">
          <cell r="F39" t="str">
            <v>120CE</v>
          </cell>
          <cell r="G39">
            <v>2042</v>
          </cell>
          <cell r="H39">
            <v>153150</v>
          </cell>
          <cell r="I39">
            <v>40</v>
          </cell>
          <cell r="J39">
            <v>2436</v>
          </cell>
          <cell r="K39">
            <v>6040</v>
          </cell>
          <cell r="L39">
            <v>8476</v>
          </cell>
          <cell r="M39">
            <v>26</v>
          </cell>
          <cell r="N39">
            <v>65</v>
          </cell>
          <cell r="O39">
            <v>10</v>
          </cell>
          <cell r="P39">
            <v>75</v>
          </cell>
          <cell r="Q39">
            <v>4</v>
          </cell>
          <cell r="R39">
            <v>29</v>
          </cell>
          <cell r="S39">
            <v>0</v>
          </cell>
          <cell r="T39">
            <v>29</v>
          </cell>
          <cell r="U39">
            <v>26</v>
          </cell>
          <cell r="V39">
            <v>5</v>
          </cell>
          <cell r="W39">
            <v>0</v>
          </cell>
          <cell r="X39">
            <v>5</v>
          </cell>
          <cell r="Y39">
            <v>61</v>
          </cell>
          <cell r="AA39">
            <v>568</v>
          </cell>
          <cell r="AC39">
            <v>818</v>
          </cell>
          <cell r="AD39">
            <v>2029</v>
          </cell>
          <cell r="AE39">
            <v>2847</v>
          </cell>
          <cell r="AF39">
            <v>11</v>
          </cell>
          <cell r="AG39">
            <v>1618</v>
          </cell>
          <cell r="AH39">
            <v>4011</v>
          </cell>
          <cell r="AI39">
            <v>5629</v>
          </cell>
          <cell r="AJ39">
            <v>15</v>
          </cell>
          <cell r="AL39">
            <v>2042</v>
          </cell>
          <cell r="AM39">
            <v>0</v>
          </cell>
          <cell r="AN39">
            <v>2042</v>
          </cell>
          <cell r="AO39">
            <v>2847</v>
          </cell>
          <cell r="AP39">
            <v>11</v>
          </cell>
          <cell r="AQ39">
            <v>0</v>
          </cell>
          <cell r="AR39">
            <v>0</v>
          </cell>
          <cell r="AS39">
            <v>2847</v>
          </cell>
          <cell r="AT39">
            <v>11</v>
          </cell>
          <cell r="AU39">
            <v>5629</v>
          </cell>
          <cell r="AV39">
            <v>15</v>
          </cell>
          <cell r="AW39">
            <v>0</v>
          </cell>
          <cell r="AX39">
            <v>0</v>
          </cell>
          <cell r="AY39">
            <v>5629</v>
          </cell>
          <cell r="AZ39">
            <v>15</v>
          </cell>
        </row>
        <row r="40">
          <cell r="F40" t="str">
            <v>120D</v>
          </cell>
          <cell r="G40">
            <v>56615</v>
          </cell>
          <cell r="H40">
            <v>4246125</v>
          </cell>
          <cell r="I40">
            <v>1103</v>
          </cell>
          <cell r="J40">
            <v>67541</v>
          </cell>
          <cell r="K40">
            <v>167474</v>
          </cell>
          <cell r="L40">
            <v>235015</v>
          </cell>
          <cell r="M40">
            <v>726</v>
          </cell>
          <cell r="N40">
            <v>1803</v>
          </cell>
          <cell r="O40">
            <v>270</v>
          </cell>
          <cell r="P40">
            <v>2073</v>
          </cell>
          <cell r="Q40">
            <v>111</v>
          </cell>
          <cell r="R40">
            <v>803</v>
          </cell>
          <cell r="S40">
            <v>9</v>
          </cell>
          <cell r="T40">
            <v>812</v>
          </cell>
          <cell r="U40">
            <v>739</v>
          </cell>
          <cell r="V40">
            <v>129</v>
          </cell>
          <cell r="W40">
            <v>4</v>
          </cell>
          <cell r="X40">
            <v>133</v>
          </cell>
          <cell r="Y40">
            <v>1709</v>
          </cell>
          <cell r="AA40">
            <v>15761</v>
          </cell>
          <cell r="AC40">
            <v>22692</v>
          </cell>
          <cell r="AD40">
            <v>56266</v>
          </cell>
          <cell r="AE40">
            <v>78958</v>
          </cell>
          <cell r="AF40">
            <v>299</v>
          </cell>
          <cell r="AG40">
            <v>44849</v>
          </cell>
          <cell r="AH40">
            <v>111208</v>
          </cell>
          <cell r="AI40">
            <v>156057</v>
          </cell>
          <cell r="AJ40">
            <v>427</v>
          </cell>
          <cell r="AL40">
            <v>57984</v>
          </cell>
          <cell r="AM40">
            <v>2727</v>
          </cell>
          <cell r="AN40">
            <v>55257</v>
          </cell>
          <cell r="AO40">
            <v>78958</v>
          </cell>
          <cell r="AP40">
            <v>299</v>
          </cell>
          <cell r="AQ40">
            <v>3713</v>
          </cell>
          <cell r="AR40">
            <v>14</v>
          </cell>
          <cell r="AS40">
            <v>75245</v>
          </cell>
          <cell r="AT40">
            <v>285</v>
          </cell>
          <cell r="AU40">
            <v>156057</v>
          </cell>
          <cell r="AV40">
            <v>427</v>
          </cell>
          <cell r="AW40">
            <v>7339</v>
          </cell>
          <cell r="AX40">
            <v>20</v>
          </cell>
          <cell r="AY40">
            <v>148718</v>
          </cell>
          <cell r="AZ40">
            <v>407</v>
          </cell>
        </row>
        <row r="41">
          <cell r="F41" t="str">
            <v>120DE</v>
          </cell>
          <cell r="G41">
            <v>2701</v>
          </cell>
          <cell r="H41">
            <v>202575</v>
          </cell>
          <cell r="I41">
            <v>53</v>
          </cell>
          <cell r="J41">
            <v>3222</v>
          </cell>
          <cell r="K41">
            <v>7990</v>
          </cell>
          <cell r="L41">
            <v>11212</v>
          </cell>
          <cell r="M41">
            <v>35</v>
          </cell>
          <cell r="N41">
            <v>86</v>
          </cell>
          <cell r="O41">
            <v>13</v>
          </cell>
          <cell r="P41">
            <v>99</v>
          </cell>
          <cell r="Q41">
            <v>5</v>
          </cell>
          <cell r="R41">
            <v>38</v>
          </cell>
          <cell r="S41">
            <v>0</v>
          </cell>
          <cell r="T41">
            <v>38</v>
          </cell>
          <cell r="U41">
            <v>35</v>
          </cell>
          <cell r="V41">
            <v>6</v>
          </cell>
          <cell r="W41">
            <v>0</v>
          </cell>
          <cell r="X41">
            <v>6</v>
          </cell>
          <cell r="Y41">
            <v>81</v>
          </cell>
          <cell r="AA41">
            <v>752</v>
          </cell>
          <cell r="AC41">
            <v>1083</v>
          </cell>
          <cell r="AD41">
            <v>2684</v>
          </cell>
          <cell r="AE41">
            <v>3767</v>
          </cell>
          <cell r="AF41">
            <v>14</v>
          </cell>
          <cell r="AG41">
            <v>2140</v>
          </cell>
          <cell r="AH41">
            <v>5306</v>
          </cell>
          <cell r="AI41">
            <v>7446</v>
          </cell>
          <cell r="AJ41">
            <v>20</v>
          </cell>
          <cell r="AL41">
            <v>2701</v>
          </cell>
          <cell r="AM41">
            <v>0</v>
          </cell>
          <cell r="AN41">
            <v>2701</v>
          </cell>
          <cell r="AO41">
            <v>3767</v>
          </cell>
          <cell r="AP41">
            <v>14</v>
          </cell>
          <cell r="AQ41">
            <v>0</v>
          </cell>
          <cell r="AR41">
            <v>0</v>
          </cell>
          <cell r="AS41">
            <v>3767</v>
          </cell>
          <cell r="AT41">
            <v>14</v>
          </cell>
          <cell r="AU41">
            <v>7446</v>
          </cell>
          <cell r="AV41">
            <v>20</v>
          </cell>
          <cell r="AW41">
            <v>0</v>
          </cell>
          <cell r="AX41">
            <v>0</v>
          </cell>
          <cell r="AY41">
            <v>7446</v>
          </cell>
          <cell r="AZ41">
            <v>20</v>
          </cell>
        </row>
        <row r="42">
          <cell r="F42" t="str">
            <v>150B</v>
          </cell>
          <cell r="G42">
            <v>3423121</v>
          </cell>
          <cell r="H42">
            <v>205387260</v>
          </cell>
          <cell r="I42">
            <v>66675</v>
          </cell>
          <cell r="J42">
            <v>4083740</v>
          </cell>
          <cell r="K42">
            <v>8100811</v>
          </cell>
          <cell r="L42">
            <v>12184551</v>
          </cell>
          <cell r="M42">
            <v>37641</v>
          </cell>
          <cell r="N42">
            <v>109043</v>
          </cell>
          <cell r="O42">
            <v>13046</v>
          </cell>
          <cell r="P42">
            <v>122089</v>
          </cell>
          <cell r="Q42">
            <v>6542</v>
          </cell>
          <cell r="R42">
            <v>48572</v>
          </cell>
          <cell r="S42">
            <v>453</v>
          </cell>
          <cell r="T42">
            <v>49025</v>
          </cell>
          <cell r="U42">
            <v>44608</v>
          </cell>
          <cell r="V42">
            <v>7816</v>
          </cell>
          <cell r="W42">
            <v>210</v>
          </cell>
          <cell r="X42">
            <v>8026</v>
          </cell>
          <cell r="Y42">
            <v>96817</v>
          </cell>
          <cell r="AA42">
            <v>762347</v>
          </cell>
          <cell r="AC42">
            <v>1372001</v>
          </cell>
          <cell r="AD42">
            <v>2721604</v>
          </cell>
          <cell r="AE42">
            <v>4093605</v>
          </cell>
          <cell r="AF42">
            <v>15516</v>
          </cell>
          <cell r="AG42">
            <v>2711739</v>
          </cell>
          <cell r="AH42">
            <v>5379207</v>
          </cell>
          <cell r="AI42">
            <v>8090946</v>
          </cell>
          <cell r="AJ42">
            <v>22125</v>
          </cell>
          <cell r="AL42">
            <v>3415677</v>
          </cell>
          <cell r="AM42">
            <v>522699</v>
          </cell>
          <cell r="AN42">
            <v>2892978</v>
          </cell>
          <cell r="AO42">
            <v>4093605</v>
          </cell>
          <cell r="AP42">
            <v>15516</v>
          </cell>
          <cell r="AQ42">
            <v>626442</v>
          </cell>
          <cell r="AR42">
            <v>2374</v>
          </cell>
          <cell r="AS42">
            <v>3467163</v>
          </cell>
          <cell r="AT42">
            <v>13142</v>
          </cell>
          <cell r="AU42">
            <v>8090946</v>
          </cell>
          <cell r="AV42">
            <v>22125</v>
          </cell>
          <cell r="AW42">
            <v>1238153</v>
          </cell>
          <cell r="AX42">
            <v>3386</v>
          </cell>
          <cell r="AY42">
            <v>6852793</v>
          </cell>
          <cell r="AZ42">
            <v>18739</v>
          </cell>
        </row>
        <row r="43">
          <cell r="F43" t="str">
            <v>150BE</v>
          </cell>
          <cell r="G43">
            <v>468942</v>
          </cell>
          <cell r="H43">
            <v>28136520</v>
          </cell>
          <cell r="I43">
            <v>9134</v>
          </cell>
          <cell r="J43">
            <v>559442</v>
          </cell>
          <cell r="K43">
            <v>1109751</v>
          </cell>
          <cell r="L43">
            <v>1669193</v>
          </cell>
          <cell r="M43">
            <v>5157</v>
          </cell>
          <cell r="N43">
            <v>14938</v>
          </cell>
          <cell r="O43">
            <v>1787</v>
          </cell>
          <cell r="P43">
            <v>16725</v>
          </cell>
          <cell r="Q43">
            <v>896</v>
          </cell>
          <cell r="R43">
            <v>6654</v>
          </cell>
          <cell r="S43">
            <v>62</v>
          </cell>
          <cell r="T43">
            <v>6716</v>
          </cell>
          <cell r="U43">
            <v>6111</v>
          </cell>
          <cell r="V43">
            <v>1071</v>
          </cell>
          <cell r="W43">
            <v>29</v>
          </cell>
          <cell r="X43">
            <v>1100</v>
          </cell>
          <cell r="Y43">
            <v>13264</v>
          </cell>
          <cell r="AA43">
            <v>104436</v>
          </cell>
          <cell r="AC43">
            <v>187954</v>
          </cell>
          <cell r="AD43">
            <v>372839</v>
          </cell>
          <cell r="AE43">
            <v>560793</v>
          </cell>
          <cell r="AF43">
            <v>2126</v>
          </cell>
          <cell r="AG43">
            <v>371488</v>
          </cell>
          <cell r="AH43">
            <v>736911</v>
          </cell>
          <cell r="AI43">
            <v>1108399</v>
          </cell>
          <cell r="AJ43">
            <v>3031</v>
          </cell>
          <cell r="AL43">
            <v>468942</v>
          </cell>
          <cell r="AM43">
            <v>0</v>
          </cell>
          <cell r="AN43">
            <v>468942</v>
          </cell>
          <cell r="AO43">
            <v>560793</v>
          </cell>
          <cell r="AP43">
            <v>2126</v>
          </cell>
          <cell r="AQ43">
            <v>0</v>
          </cell>
          <cell r="AR43">
            <v>0</v>
          </cell>
          <cell r="AS43">
            <v>560793</v>
          </cell>
          <cell r="AT43">
            <v>2126</v>
          </cell>
          <cell r="AU43">
            <v>1108399</v>
          </cell>
          <cell r="AV43">
            <v>3031</v>
          </cell>
          <cell r="AW43">
            <v>0</v>
          </cell>
          <cell r="AX43">
            <v>0</v>
          </cell>
          <cell r="AY43">
            <v>1108399</v>
          </cell>
          <cell r="AZ43">
            <v>3031</v>
          </cell>
        </row>
        <row r="44">
          <cell r="F44" t="str">
            <v>150C</v>
          </cell>
          <cell r="G44">
            <v>276712</v>
          </cell>
          <cell r="H44">
            <v>16602720</v>
          </cell>
          <cell r="I44">
            <v>5390</v>
          </cell>
          <cell r="J44">
            <v>330114</v>
          </cell>
          <cell r="K44">
            <v>654839</v>
          </cell>
          <cell r="L44">
            <v>984953</v>
          </cell>
          <cell r="M44">
            <v>3043</v>
          </cell>
          <cell r="N44">
            <v>8815</v>
          </cell>
          <cell r="O44">
            <v>1055</v>
          </cell>
          <cell r="P44">
            <v>9870</v>
          </cell>
          <cell r="Q44">
            <v>529</v>
          </cell>
          <cell r="R44">
            <v>3926</v>
          </cell>
          <cell r="S44">
            <v>37</v>
          </cell>
          <cell r="T44">
            <v>3963</v>
          </cell>
          <cell r="U44">
            <v>3606</v>
          </cell>
          <cell r="V44">
            <v>632</v>
          </cell>
          <cell r="W44">
            <v>17</v>
          </cell>
          <cell r="X44">
            <v>649</v>
          </cell>
          <cell r="Y44">
            <v>7827</v>
          </cell>
          <cell r="AA44">
            <v>61625</v>
          </cell>
          <cell r="AC44">
            <v>110907</v>
          </cell>
          <cell r="AD44">
            <v>220004</v>
          </cell>
          <cell r="AE44">
            <v>330911</v>
          </cell>
          <cell r="AF44">
            <v>1254</v>
          </cell>
          <cell r="AG44">
            <v>219207</v>
          </cell>
          <cell r="AH44">
            <v>434835</v>
          </cell>
          <cell r="AI44">
            <v>654042</v>
          </cell>
          <cell r="AJ44">
            <v>1788</v>
          </cell>
          <cell r="AL44">
            <v>276371</v>
          </cell>
          <cell r="AM44">
            <v>26283</v>
          </cell>
          <cell r="AN44">
            <v>250088</v>
          </cell>
          <cell r="AO44">
            <v>330911</v>
          </cell>
          <cell r="AP44">
            <v>1254</v>
          </cell>
          <cell r="AQ44">
            <v>31470</v>
          </cell>
          <cell r="AR44">
            <v>119</v>
          </cell>
          <cell r="AS44">
            <v>299441</v>
          </cell>
          <cell r="AT44">
            <v>1135</v>
          </cell>
          <cell r="AU44">
            <v>654042</v>
          </cell>
          <cell r="AV44">
            <v>1788</v>
          </cell>
          <cell r="AW44">
            <v>62200</v>
          </cell>
          <cell r="AX44">
            <v>170</v>
          </cell>
          <cell r="AY44">
            <v>591842</v>
          </cell>
          <cell r="AZ44">
            <v>1618</v>
          </cell>
        </row>
        <row r="45">
          <cell r="F45" t="str">
            <v>150CE</v>
          </cell>
          <cell r="G45">
            <v>125466</v>
          </cell>
          <cell r="H45">
            <v>7527960</v>
          </cell>
          <cell r="I45">
            <v>2444</v>
          </cell>
          <cell r="J45">
            <v>149679</v>
          </cell>
          <cell r="K45">
            <v>296915</v>
          </cell>
          <cell r="L45">
            <v>446594</v>
          </cell>
          <cell r="M45">
            <v>1380</v>
          </cell>
          <cell r="N45">
            <v>3997</v>
          </cell>
          <cell r="O45">
            <v>478</v>
          </cell>
          <cell r="P45">
            <v>4475</v>
          </cell>
          <cell r="Q45">
            <v>240</v>
          </cell>
          <cell r="R45">
            <v>1780</v>
          </cell>
          <cell r="S45">
            <v>17</v>
          </cell>
          <cell r="T45">
            <v>1797</v>
          </cell>
          <cell r="U45">
            <v>1635</v>
          </cell>
          <cell r="V45">
            <v>286</v>
          </cell>
          <cell r="W45">
            <v>8</v>
          </cell>
          <cell r="X45">
            <v>294</v>
          </cell>
          <cell r="Y45">
            <v>3549</v>
          </cell>
          <cell r="AA45">
            <v>27942</v>
          </cell>
          <cell r="AC45">
            <v>50287</v>
          </cell>
          <cell r="AD45">
            <v>99754</v>
          </cell>
          <cell r="AE45">
            <v>150041</v>
          </cell>
          <cell r="AF45">
            <v>569</v>
          </cell>
          <cell r="AG45">
            <v>99392</v>
          </cell>
          <cell r="AH45">
            <v>197161</v>
          </cell>
          <cell r="AI45">
            <v>296553</v>
          </cell>
          <cell r="AJ45">
            <v>811</v>
          </cell>
          <cell r="AL45">
            <v>125466</v>
          </cell>
          <cell r="AM45">
            <v>0</v>
          </cell>
          <cell r="AN45">
            <v>125466</v>
          </cell>
          <cell r="AO45">
            <v>150041</v>
          </cell>
          <cell r="AP45">
            <v>569</v>
          </cell>
          <cell r="AQ45">
            <v>0</v>
          </cell>
          <cell r="AR45">
            <v>0</v>
          </cell>
          <cell r="AS45">
            <v>150041</v>
          </cell>
          <cell r="AT45">
            <v>569</v>
          </cell>
          <cell r="AU45">
            <v>296553</v>
          </cell>
          <cell r="AV45">
            <v>811</v>
          </cell>
          <cell r="AW45">
            <v>0</v>
          </cell>
          <cell r="AX45">
            <v>0</v>
          </cell>
          <cell r="AY45">
            <v>296553</v>
          </cell>
          <cell r="AZ45">
            <v>811</v>
          </cell>
        </row>
        <row r="46">
          <cell r="F46" t="str">
            <v>150D</v>
          </cell>
          <cell r="G46">
            <v>13813</v>
          </cell>
          <cell r="H46">
            <v>828780</v>
          </cell>
          <cell r="I46">
            <v>269</v>
          </cell>
          <cell r="J46">
            <v>16479</v>
          </cell>
          <cell r="K46">
            <v>32688</v>
          </cell>
          <cell r="L46">
            <v>49167</v>
          </cell>
          <cell r="M46">
            <v>152</v>
          </cell>
          <cell r="N46">
            <v>440</v>
          </cell>
          <cell r="O46">
            <v>53</v>
          </cell>
          <cell r="P46">
            <v>493</v>
          </cell>
          <cell r="Q46">
            <v>26</v>
          </cell>
          <cell r="R46">
            <v>196</v>
          </cell>
          <cell r="S46">
            <v>2</v>
          </cell>
          <cell r="T46">
            <v>198</v>
          </cell>
          <cell r="U46">
            <v>180</v>
          </cell>
          <cell r="V46">
            <v>32</v>
          </cell>
          <cell r="W46">
            <v>1</v>
          </cell>
          <cell r="X46">
            <v>33</v>
          </cell>
          <cell r="Y46">
            <v>391</v>
          </cell>
          <cell r="AA46">
            <v>3076</v>
          </cell>
          <cell r="AC46">
            <v>5536</v>
          </cell>
          <cell r="AD46">
            <v>10982</v>
          </cell>
          <cell r="AE46">
            <v>16518</v>
          </cell>
          <cell r="AF46">
            <v>63</v>
          </cell>
          <cell r="AG46">
            <v>10942</v>
          </cell>
          <cell r="AH46">
            <v>21706</v>
          </cell>
          <cell r="AI46">
            <v>32648</v>
          </cell>
          <cell r="AJ46">
            <v>89</v>
          </cell>
          <cell r="AL46">
            <v>13813</v>
          </cell>
          <cell r="AM46">
            <v>1030</v>
          </cell>
          <cell r="AN46">
            <v>12783</v>
          </cell>
          <cell r="AO46">
            <v>16518</v>
          </cell>
          <cell r="AP46">
            <v>63</v>
          </cell>
          <cell r="AQ46">
            <v>1232</v>
          </cell>
          <cell r="AR46">
            <v>5</v>
          </cell>
          <cell r="AS46">
            <v>15286</v>
          </cell>
          <cell r="AT46">
            <v>58</v>
          </cell>
          <cell r="AU46">
            <v>32648</v>
          </cell>
          <cell r="AV46">
            <v>89</v>
          </cell>
          <cell r="AW46">
            <v>2434</v>
          </cell>
          <cell r="AX46">
            <v>7</v>
          </cell>
          <cell r="AY46">
            <v>30214</v>
          </cell>
          <cell r="AZ46">
            <v>82</v>
          </cell>
        </row>
        <row r="47">
          <cell r="F47" t="str">
            <v>180B</v>
          </cell>
          <cell r="G47">
            <v>161726</v>
          </cell>
          <cell r="H47">
            <v>8086300</v>
          </cell>
          <cell r="I47">
            <v>3150</v>
          </cell>
          <cell r="J47">
            <v>192937</v>
          </cell>
          <cell r="K47">
            <v>318937</v>
          </cell>
          <cell r="L47">
            <v>511874</v>
          </cell>
          <cell r="M47">
            <v>1581</v>
          </cell>
          <cell r="N47">
            <v>5152</v>
          </cell>
          <cell r="O47">
            <v>514</v>
          </cell>
          <cell r="P47">
            <v>5666</v>
          </cell>
          <cell r="Q47">
            <v>304</v>
          </cell>
          <cell r="R47">
            <v>2295</v>
          </cell>
          <cell r="S47">
            <v>18</v>
          </cell>
          <cell r="T47">
            <v>2313</v>
          </cell>
          <cell r="U47">
            <v>2105</v>
          </cell>
          <cell r="V47">
            <v>369</v>
          </cell>
          <cell r="W47">
            <v>8</v>
          </cell>
          <cell r="X47">
            <v>377</v>
          </cell>
          <cell r="Y47">
            <v>4367</v>
          </cell>
          <cell r="AA47">
            <v>30014</v>
          </cell>
          <cell r="AC47">
            <v>64820</v>
          </cell>
          <cell r="AD47">
            <v>107152</v>
          </cell>
          <cell r="AE47">
            <v>171972</v>
          </cell>
          <cell r="AF47">
            <v>652</v>
          </cell>
          <cell r="AG47">
            <v>128117</v>
          </cell>
          <cell r="AH47">
            <v>211785</v>
          </cell>
          <cell r="AI47">
            <v>339902</v>
          </cell>
          <cell r="AJ47">
            <v>929</v>
          </cell>
          <cell r="AL47">
            <v>161491</v>
          </cell>
          <cell r="AM47">
            <v>5495</v>
          </cell>
          <cell r="AN47">
            <v>155996</v>
          </cell>
          <cell r="AO47">
            <v>171972</v>
          </cell>
          <cell r="AP47">
            <v>652</v>
          </cell>
          <cell r="AQ47">
            <v>5852</v>
          </cell>
          <cell r="AR47">
            <v>22</v>
          </cell>
          <cell r="AS47">
            <v>166120</v>
          </cell>
          <cell r="AT47">
            <v>630</v>
          </cell>
          <cell r="AU47">
            <v>339902</v>
          </cell>
          <cell r="AV47">
            <v>929</v>
          </cell>
          <cell r="AW47">
            <v>11566</v>
          </cell>
          <cell r="AX47">
            <v>32</v>
          </cell>
          <cell r="AY47">
            <v>328336</v>
          </cell>
          <cell r="AZ47">
            <v>897</v>
          </cell>
        </row>
        <row r="48">
          <cell r="F48" t="str">
            <v>180BE</v>
          </cell>
          <cell r="G48">
            <v>3004</v>
          </cell>
          <cell r="H48">
            <v>150200</v>
          </cell>
          <cell r="I48">
            <v>59</v>
          </cell>
          <cell r="J48">
            <v>3584</v>
          </cell>
          <cell r="K48">
            <v>5924</v>
          </cell>
          <cell r="L48">
            <v>9508</v>
          </cell>
          <cell r="M48">
            <v>29</v>
          </cell>
          <cell r="N48">
            <v>96</v>
          </cell>
          <cell r="O48">
            <v>10</v>
          </cell>
          <cell r="P48">
            <v>106</v>
          </cell>
          <cell r="Q48">
            <v>6</v>
          </cell>
          <cell r="R48">
            <v>43</v>
          </cell>
          <cell r="S48">
            <v>0</v>
          </cell>
          <cell r="T48">
            <v>43</v>
          </cell>
          <cell r="U48">
            <v>39</v>
          </cell>
          <cell r="V48">
            <v>7</v>
          </cell>
          <cell r="W48">
            <v>0</v>
          </cell>
          <cell r="X48">
            <v>7</v>
          </cell>
          <cell r="Y48">
            <v>81</v>
          </cell>
          <cell r="AA48">
            <v>558</v>
          </cell>
          <cell r="AC48">
            <v>1204</v>
          </cell>
          <cell r="AD48">
            <v>1990</v>
          </cell>
          <cell r="AE48">
            <v>3194</v>
          </cell>
          <cell r="AF48">
            <v>12</v>
          </cell>
          <cell r="AG48">
            <v>2380</v>
          </cell>
          <cell r="AH48">
            <v>3934</v>
          </cell>
          <cell r="AI48">
            <v>6314</v>
          </cell>
          <cell r="AJ48">
            <v>16</v>
          </cell>
          <cell r="AL48">
            <v>3004</v>
          </cell>
          <cell r="AM48">
            <v>0</v>
          </cell>
          <cell r="AN48">
            <v>3004</v>
          </cell>
          <cell r="AO48">
            <v>3194</v>
          </cell>
          <cell r="AP48">
            <v>12</v>
          </cell>
          <cell r="AQ48">
            <v>0</v>
          </cell>
          <cell r="AR48">
            <v>0</v>
          </cell>
          <cell r="AS48">
            <v>3194</v>
          </cell>
          <cell r="AT48">
            <v>12</v>
          </cell>
          <cell r="AU48">
            <v>6314</v>
          </cell>
          <cell r="AV48">
            <v>16</v>
          </cell>
          <cell r="AW48">
            <v>0</v>
          </cell>
          <cell r="AX48">
            <v>0</v>
          </cell>
          <cell r="AY48">
            <v>6314</v>
          </cell>
          <cell r="AZ48">
            <v>16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F51" t="str">
            <v>225B</v>
          </cell>
          <cell r="G51">
            <v>537980</v>
          </cell>
          <cell r="H51">
            <v>21519200</v>
          </cell>
          <cell r="I51">
            <v>10479</v>
          </cell>
          <cell r="J51">
            <v>641803</v>
          </cell>
          <cell r="K51">
            <v>848753</v>
          </cell>
          <cell r="L51">
            <v>1490556</v>
          </cell>
          <cell r="M51">
            <v>4605</v>
          </cell>
          <cell r="N51">
            <v>17137</v>
          </cell>
          <cell r="O51">
            <v>1367</v>
          </cell>
          <cell r="P51">
            <v>18504</v>
          </cell>
          <cell r="Q51">
            <v>991</v>
          </cell>
          <cell r="R51">
            <v>7634</v>
          </cell>
          <cell r="S51">
            <v>47</v>
          </cell>
          <cell r="T51">
            <v>7681</v>
          </cell>
          <cell r="U51">
            <v>6989</v>
          </cell>
          <cell r="V51">
            <v>1228</v>
          </cell>
          <cell r="W51">
            <v>22</v>
          </cell>
          <cell r="X51">
            <v>1250</v>
          </cell>
          <cell r="Y51">
            <v>13835</v>
          </cell>
          <cell r="AA51">
            <v>79874</v>
          </cell>
          <cell r="AC51">
            <v>215625</v>
          </cell>
          <cell r="AD51">
            <v>285153</v>
          </cell>
          <cell r="AE51">
            <v>500778</v>
          </cell>
          <cell r="AF51">
            <v>1898</v>
          </cell>
          <cell r="AG51">
            <v>426179</v>
          </cell>
          <cell r="AH51">
            <v>563600</v>
          </cell>
          <cell r="AI51">
            <v>989779</v>
          </cell>
          <cell r="AJ51">
            <v>2707</v>
          </cell>
          <cell r="AL51">
            <v>536498</v>
          </cell>
          <cell r="AM51">
            <v>17028</v>
          </cell>
          <cell r="AN51">
            <v>519470</v>
          </cell>
          <cell r="AO51">
            <v>500778</v>
          </cell>
          <cell r="AP51">
            <v>1898</v>
          </cell>
          <cell r="AQ51">
            <v>15894</v>
          </cell>
          <cell r="AR51">
            <v>60</v>
          </cell>
          <cell r="AS51">
            <v>484884</v>
          </cell>
          <cell r="AT51">
            <v>1838</v>
          </cell>
          <cell r="AU51">
            <v>989779</v>
          </cell>
          <cell r="AV51">
            <v>2707</v>
          </cell>
          <cell r="AW51">
            <v>31415</v>
          </cell>
          <cell r="AX51">
            <v>86</v>
          </cell>
          <cell r="AY51">
            <v>958364</v>
          </cell>
          <cell r="AZ51">
            <v>2621</v>
          </cell>
        </row>
        <row r="52">
          <cell r="F52" t="str">
            <v>225BE</v>
          </cell>
          <cell r="G52">
            <v>16939</v>
          </cell>
          <cell r="H52">
            <v>677560</v>
          </cell>
          <cell r="I52">
            <v>330</v>
          </cell>
          <cell r="J52">
            <v>20208</v>
          </cell>
          <cell r="K52">
            <v>26724</v>
          </cell>
          <cell r="L52">
            <v>46932</v>
          </cell>
          <cell r="M52">
            <v>145</v>
          </cell>
          <cell r="N52">
            <v>540</v>
          </cell>
          <cell r="O52">
            <v>43</v>
          </cell>
          <cell r="P52">
            <v>583</v>
          </cell>
          <cell r="Q52">
            <v>31</v>
          </cell>
          <cell r="R52">
            <v>240</v>
          </cell>
          <cell r="S52">
            <v>1</v>
          </cell>
          <cell r="T52">
            <v>241</v>
          </cell>
          <cell r="U52">
            <v>219</v>
          </cell>
          <cell r="V52">
            <v>39</v>
          </cell>
          <cell r="W52">
            <v>1</v>
          </cell>
          <cell r="X52">
            <v>40</v>
          </cell>
          <cell r="Y52">
            <v>435</v>
          </cell>
          <cell r="AA52">
            <v>2515</v>
          </cell>
          <cell r="AC52">
            <v>6789</v>
          </cell>
          <cell r="AD52">
            <v>8978</v>
          </cell>
          <cell r="AE52">
            <v>15767</v>
          </cell>
          <cell r="AF52">
            <v>60</v>
          </cell>
          <cell r="AG52">
            <v>13419</v>
          </cell>
          <cell r="AH52">
            <v>17746</v>
          </cell>
          <cell r="AI52">
            <v>31165</v>
          </cell>
          <cell r="AJ52">
            <v>85</v>
          </cell>
          <cell r="AL52">
            <v>16939</v>
          </cell>
          <cell r="AM52">
            <v>0</v>
          </cell>
          <cell r="AN52">
            <v>16939</v>
          </cell>
          <cell r="AO52">
            <v>15767</v>
          </cell>
          <cell r="AP52">
            <v>60</v>
          </cell>
          <cell r="AQ52">
            <v>0</v>
          </cell>
          <cell r="AR52">
            <v>0</v>
          </cell>
          <cell r="AS52">
            <v>15767</v>
          </cell>
          <cell r="AT52">
            <v>60</v>
          </cell>
          <cell r="AU52">
            <v>31165</v>
          </cell>
          <cell r="AV52">
            <v>85</v>
          </cell>
          <cell r="AW52">
            <v>0</v>
          </cell>
          <cell r="AX52">
            <v>0</v>
          </cell>
          <cell r="AY52">
            <v>31165</v>
          </cell>
          <cell r="AZ52">
            <v>85</v>
          </cell>
        </row>
        <row r="53">
          <cell r="F53" t="str">
            <v>225C</v>
          </cell>
          <cell r="G53">
            <v>38830</v>
          </cell>
          <cell r="H53">
            <v>1553200</v>
          </cell>
          <cell r="I53">
            <v>756</v>
          </cell>
          <cell r="J53">
            <v>46324</v>
          </cell>
          <cell r="K53">
            <v>61261</v>
          </cell>
          <cell r="L53">
            <v>107585</v>
          </cell>
          <cell r="M53">
            <v>332</v>
          </cell>
          <cell r="N53">
            <v>1237</v>
          </cell>
          <cell r="O53">
            <v>99</v>
          </cell>
          <cell r="P53">
            <v>1336</v>
          </cell>
          <cell r="Q53">
            <v>72</v>
          </cell>
          <cell r="R53">
            <v>551</v>
          </cell>
          <cell r="S53">
            <v>3</v>
          </cell>
          <cell r="T53">
            <v>554</v>
          </cell>
          <cell r="U53">
            <v>504</v>
          </cell>
          <cell r="V53">
            <v>89</v>
          </cell>
          <cell r="W53">
            <v>2</v>
          </cell>
          <cell r="X53">
            <v>91</v>
          </cell>
          <cell r="Y53">
            <v>999</v>
          </cell>
          <cell r="AA53">
            <v>5765</v>
          </cell>
          <cell r="AC53">
            <v>15563</v>
          </cell>
          <cell r="AD53">
            <v>20582</v>
          </cell>
          <cell r="AE53">
            <v>36145</v>
          </cell>
          <cell r="AF53">
            <v>137</v>
          </cell>
          <cell r="AG53">
            <v>30760</v>
          </cell>
          <cell r="AH53">
            <v>40679</v>
          </cell>
          <cell r="AI53">
            <v>71439</v>
          </cell>
          <cell r="AJ53">
            <v>195</v>
          </cell>
          <cell r="AL53">
            <v>38830</v>
          </cell>
          <cell r="AM53">
            <v>2002</v>
          </cell>
          <cell r="AN53">
            <v>36828</v>
          </cell>
          <cell r="AO53">
            <v>36145</v>
          </cell>
          <cell r="AP53">
            <v>137</v>
          </cell>
          <cell r="AQ53">
            <v>1864</v>
          </cell>
          <cell r="AR53">
            <v>7</v>
          </cell>
          <cell r="AS53">
            <v>34281</v>
          </cell>
          <cell r="AT53">
            <v>130</v>
          </cell>
          <cell r="AU53">
            <v>71439</v>
          </cell>
          <cell r="AV53">
            <v>195</v>
          </cell>
          <cell r="AW53">
            <v>3683</v>
          </cell>
          <cell r="AX53">
            <v>10</v>
          </cell>
          <cell r="AY53">
            <v>67756</v>
          </cell>
          <cell r="AZ53">
            <v>185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F55" t="str">
            <v>300B</v>
          </cell>
          <cell r="G55">
            <v>682598</v>
          </cell>
          <cell r="H55">
            <v>20477940</v>
          </cell>
          <cell r="I55">
            <v>13295</v>
          </cell>
          <cell r="J55">
            <v>814331</v>
          </cell>
          <cell r="K55">
            <v>807684</v>
          </cell>
          <cell r="L55">
            <v>1622015</v>
          </cell>
          <cell r="M55">
            <v>5011</v>
          </cell>
          <cell r="N55">
            <v>21744</v>
          </cell>
          <cell r="O55">
            <v>1301</v>
          </cell>
          <cell r="P55">
            <v>23045</v>
          </cell>
          <cell r="Q55">
            <v>1235</v>
          </cell>
          <cell r="R55">
            <v>9686</v>
          </cell>
          <cell r="S55">
            <v>45</v>
          </cell>
          <cell r="T55">
            <v>9731</v>
          </cell>
          <cell r="U55">
            <v>8854</v>
          </cell>
          <cell r="V55">
            <v>1559</v>
          </cell>
          <cell r="W55">
            <v>21</v>
          </cell>
          <cell r="X55">
            <v>1580</v>
          </cell>
          <cell r="Y55">
            <v>16680</v>
          </cell>
          <cell r="AA55">
            <v>76009</v>
          </cell>
          <cell r="AC55">
            <v>273588</v>
          </cell>
          <cell r="AD55">
            <v>271355</v>
          </cell>
          <cell r="AE55">
            <v>544943</v>
          </cell>
          <cell r="AF55">
            <v>2065</v>
          </cell>
          <cell r="AG55">
            <v>540743</v>
          </cell>
          <cell r="AH55">
            <v>536329</v>
          </cell>
          <cell r="AI55">
            <v>1077072</v>
          </cell>
          <cell r="AJ55">
            <v>2945</v>
          </cell>
          <cell r="AL55">
            <v>690870</v>
          </cell>
          <cell r="AM55">
            <v>39303</v>
          </cell>
          <cell r="AN55">
            <v>651567</v>
          </cell>
          <cell r="AO55">
            <v>544943</v>
          </cell>
          <cell r="AP55">
            <v>2065</v>
          </cell>
          <cell r="AQ55">
            <v>31001</v>
          </cell>
          <cell r="AR55">
            <v>117</v>
          </cell>
          <cell r="AS55">
            <v>513942</v>
          </cell>
          <cell r="AT55">
            <v>1948</v>
          </cell>
          <cell r="AU55">
            <v>1077072</v>
          </cell>
          <cell r="AV55">
            <v>2945</v>
          </cell>
          <cell r="AW55">
            <v>61274</v>
          </cell>
          <cell r="AX55">
            <v>168</v>
          </cell>
          <cell r="AY55">
            <v>1015798</v>
          </cell>
          <cell r="AZ55">
            <v>2777</v>
          </cell>
        </row>
        <row r="56">
          <cell r="F56" t="str">
            <v>300BE</v>
          </cell>
          <cell r="G56">
            <v>559306</v>
          </cell>
          <cell r="H56">
            <v>16779180</v>
          </cell>
          <cell r="I56">
            <v>10894</v>
          </cell>
          <cell r="J56">
            <v>667245</v>
          </cell>
          <cell r="K56">
            <v>661798</v>
          </cell>
          <cell r="L56">
            <v>1329043</v>
          </cell>
          <cell r="M56">
            <v>4106</v>
          </cell>
          <cell r="N56">
            <v>17817</v>
          </cell>
          <cell r="O56">
            <v>1066</v>
          </cell>
          <cell r="P56">
            <v>18883</v>
          </cell>
          <cell r="Q56">
            <v>1012</v>
          </cell>
          <cell r="R56">
            <v>7936</v>
          </cell>
          <cell r="S56">
            <v>37</v>
          </cell>
          <cell r="T56">
            <v>7973</v>
          </cell>
          <cell r="U56">
            <v>7255</v>
          </cell>
          <cell r="V56">
            <v>1277</v>
          </cell>
          <cell r="W56">
            <v>17</v>
          </cell>
          <cell r="X56">
            <v>1294</v>
          </cell>
          <cell r="Y56">
            <v>13667</v>
          </cell>
          <cell r="AA56">
            <v>62280</v>
          </cell>
          <cell r="AC56">
            <v>224172</v>
          </cell>
          <cell r="AD56">
            <v>222342</v>
          </cell>
          <cell r="AE56">
            <v>446514</v>
          </cell>
          <cell r="AF56">
            <v>1692</v>
          </cell>
          <cell r="AG56">
            <v>443073</v>
          </cell>
          <cell r="AH56">
            <v>439456</v>
          </cell>
          <cell r="AI56">
            <v>882529</v>
          </cell>
          <cell r="AJ56">
            <v>2413</v>
          </cell>
          <cell r="AL56">
            <v>559306</v>
          </cell>
          <cell r="AM56">
            <v>0</v>
          </cell>
          <cell r="AN56">
            <v>559306</v>
          </cell>
          <cell r="AO56">
            <v>446514</v>
          </cell>
          <cell r="AP56">
            <v>1692</v>
          </cell>
          <cell r="AQ56">
            <v>0</v>
          </cell>
          <cell r="AR56">
            <v>0</v>
          </cell>
          <cell r="AS56">
            <v>446514</v>
          </cell>
          <cell r="AT56">
            <v>1692</v>
          </cell>
          <cell r="AU56">
            <v>882529</v>
          </cell>
          <cell r="AV56">
            <v>2413</v>
          </cell>
          <cell r="AW56">
            <v>0</v>
          </cell>
          <cell r="AX56">
            <v>0</v>
          </cell>
          <cell r="AY56">
            <v>882529</v>
          </cell>
          <cell r="AZ56">
            <v>2413</v>
          </cell>
        </row>
        <row r="57">
          <cell r="F57" t="str">
            <v>300C</v>
          </cell>
          <cell r="G57">
            <v>69498</v>
          </cell>
          <cell r="H57">
            <v>2084940</v>
          </cell>
          <cell r="I57">
            <v>1354</v>
          </cell>
          <cell r="J57">
            <v>82910</v>
          </cell>
          <cell r="K57">
            <v>82233</v>
          </cell>
          <cell r="L57">
            <v>165143</v>
          </cell>
          <cell r="M57">
            <v>510</v>
          </cell>
          <cell r="N57">
            <v>2214</v>
          </cell>
          <cell r="O57">
            <v>132</v>
          </cell>
          <cell r="P57">
            <v>2346</v>
          </cell>
          <cell r="Q57">
            <v>126</v>
          </cell>
          <cell r="R57">
            <v>986</v>
          </cell>
          <cell r="S57">
            <v>5</v>
          </cell>
          <cell r="T57">
            <v>991</v>
          </cell>
          <cell r="U57">
            <v>902</v>
          </cell>
          <cell r="V57">
            <v>159</v>
          </cell>
          <cell r="W57">
            <v>2</v>
          </cell>
          <cell r="X57">
            <v>161</v>
          </cell>
          <cell r="Y57">
            <v>1699</v>
          </cell>
          <cell r="AA57">
            <v>7739</v>
          </cell>
          <cell r="AC57">
            <v>27855</v>
          </cell>
          <cell r="AD57">
            <v>27628</v>
          </cell>
          <cell r="AE57">
            <v>55483</v>
          </cell>
          <cell r="AF57">
            <v>210</v>
          </cell>
          <cell r="AG57">
            <v>55055</v>
          </cell>
          <cell r="AH57">
            <v>54606</v>
          </cell>
          <cell r="AI57">
            <v>109661</v>
          </cell>
          <cell r="AJ57">
            <v>300</v>
          </cell>
          <cell r="AL57">
            <v>73089</v>
          </cell>
          <cell r="AM57">
            <v>29800</v>
          </cell>
          <cell r="AN57">
            <v>43289</v>
          </cell>
          <cell r="AO57">
            <v>55483</v>
          </cell>
          <cell r="AP57">
            <v>210</v>
          </cell>
          <cell r="AQ57">
            <v>22622</v>
          </cell>
          <cell r="AR57">
            <v>86</v>
          </cell>
          <cell r="AS57">
            <v>32861</v>
          </cell>
          <cell r="AT57">
            <v>124</v>
          </cell>
          <cell r="AU57">
            <v>109661</v>
          </cell>
          <cell r="AV57">
            <v>300</v>
          </cell>
          <cell r="AW57">
            <v>44711</v>
          </cell>
          <cell r="AX57">
            <v>122</v>
          </cell>
          <cell r="AY57">
            <v>64950</v>
          </cell>
          <cell r="AZ57">
            <v>178</v>
          </cell>
        </row>
        <row r="58">
          <cell r="F58" t="str">
            <v>300CE</v>
          </cell>
          <cell r="G58">
            <v>730114</v>
          </cell>
          <cell r="H58">
            <v>21903420</v>
          </cell>
          <cell r="I58">
            <v>14221</v>
          </cell>
          <cell r="J58">
            <v>871017</v>
          </cell>
          <cell r="K58">
            <v>863907</v>
          </cell>
          <cell r="L58">
            <v>1734924</v>
          </cell>
          <cell r="M58">
            <v>5360</v>
          </cell>
          <cell r="N58">
            <v>23258</v>
          </cell>
          <cell r="O58">
            <v>1391</v>
          </cell>
          <cell r="P58">
            <v>24649</v>
          </cell>
          <cell r="Q58">
            <v>1321</v>
          </cell>
          <cell r="R58">
            <v>10360</v>
          </cell>
          <cell r="S58">
            <v>48</v>
          </cell>
          <cell r="T58">
            <v>10408</v>
          </cell>
          <cell r="U58">
            <v>9470</v>
          </cell>
          <cell r="V58">
            <v>1667</v>
          </cell>
          <cell r="W58">
            <v>22</v>
          </cell>
          <cell r="X58">
            <v>1689</v>
          </cell>
          <cell r="Y58">
            <v>17840</v>
          </cell>
          <cell r="AA58">
            <v>81300</v>
          </cell>
          <cell r="AC58">
            <v>292633</v>
          </cell>
          <cell r="AD58">
            <v>290244</v>
          </cell>
          <cell r="AE58">
            <v>582877</v>
          </cell>
          <cell r="AF58">
            <v>2209</v>
          </cell>
          <cell r="AG58">
            <v>578384</v>
          </cell>
          <cell r="AH58">
            <v>573663</v>
          </cell>
          <cell r="AI58">
            <v>1152047</v>
          </cell>
          <cell r="AJ58">
            <v>3150</v>
          </cell>
          <cell r="AL58">
            <v>730114</v>
          </cell>
          <cell r="AM58">
            <v>0</v>
          </cell>
          <cell r="AN58">
            <v>730114</v>
          </cell>
          <cell r="AO58">
            <v>582877</v>
          </cell>
          <cell r="AP58">
            <v>2209</v>
          </cell>
          <cell r="AQ58">
            <v>0</v>
          </cell>
          <cell r="AR58">
            <v>0</v>
          </cell>
          <cell r="AS58">
            <v>582877</v>
          </cell>
          <cell r="AT58">
            <v>2209</v>
          </cell>
          <cell r="AU58">
            <v>1152047</v>
          </cell>
          <cell r="AV58">
            <v>3150</v>
          </cell>
          <cell r="AW58">
            <v>0</v>
          </cell>
          <cell r="AX58">
            <v>0</v>
          </cell>
          <cell r="AY58">
            <v>1152047</v>
          </cell>
          <cell r="AZ58">
            <v>3150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AA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F64" t="str">
            <v>450B</v>
          </cell>
          <cell r="G64">
            <v>1173972</v>
          </cell>
          <cell r="H64">
            <v>23479440</v>
          </cell>
          <cell r="I64">
            <v>22866</v>
          </cell>
          <cell r="J64">
            <v>1400534</v>
          </cell>
          <cell r="K64">
            <v>926068</v>
          </cell>
          <cell r="L64">
            <v>2326602</v>
          </cell>
          <cell r="M64">
            <v>7187</v>
          </cell>
          <cell r="N64">
            <v>37397</v>
          </cell>
          <cell r="O64">
            <v>1491</v>
          </cell>
          <cell r="P64">
            <v>38888</v>
          </cell>
          <cell r="Q64">
            <v>2084</v>
          </cell>
          <cell r="R64">
            <v>16658</v>
          </cell>
          <cell r="S64">
            <v>52</v>
          </cell>
          <cell r="T64">
            <v>16710</v>
          </cell>
          <cell r="U64">
            <v>15205</v>
          </cell>
          <cell r="V64">
            <v>2681</v>
          </cell>
          <cell r="W64">
            <v>24</v>
          </cell>
          <cell r="X64">
            <v>2705</v>
          </cell>
          <cell r="Y64">
            <v>27181</v>
          </cell>
          <cell r="AA64">
            <v>87150</v>
          </cell>
          <cell r="AC64">
            <v>470533</v>
          </cell>
          <cell r="AD64">
            <v>311128</v>
          </cell>
          <cell r="AE64">
            <v>781661</v>
          </cell>
          <cell r="AF64">
            <v>2963</v>
          </cell>
          <cell r="AG64">
            <v>930001</v>
          </cell>
          <cell r="AH64">
            <v>614940</v>
          </cell>
          <cell r="AI64">
            <v>1544941</v>
          </cell>
          <cell r="AJ64">
            <v>4225</v>
          </cell>
          <cell r="AL64">
            <v>1171271</v>
          </cell>
          <cell r="AM64">
            <v>43328</v>
          </cell>
          <cell r="AN64">
            <v>1127943</v>
          </cell>
          <cell r="AO64">
            <v>781661</v>
          </cell>
          <cell r="AP64">
            <v>2963</v>
          </cell>
          <cell r="AQ64">
            <v>28915</v>
          </cell>
          <cell r="AR64">
            <v>110</v>
          </cell>
          <cell r="AS64">
            <v>752746</v>
          </cell>
          <cell r="AT64">
            <v>2853</v>
          </cell>
          <cell r="AU64">
            <v>1544941</v>
          </cell>
          <cell r="AV64">
            <v>4225</v>
          </cell>
          <cell r="AW64">
            <v>57151</v>
          </cell>
          <cell r="AX64">
            <v>156</v>
          </cell>
          <cell r="AY64">
            <v>1487790</v>
          </cell>
          <cell r="AZ64">
            <v>4069</v>
          </cell>
        </row>
        <row r="65">
          <cell r="F65" t="str">
            <v>450BE</v>
          </cell>
          <cell r="G65">
            <v>132446</v>
          </cell>
          <cell r="H65">
            <v>2648920</v>
          </cell>
          <cell r="I65">
            <v>2580</v>
          </cell>
          <cell r="J65">
            <v>158006</v>
          </cell>
          <cell r="K65">
            <v>104478</v>
          </cell>
          <cell r="L65">
            <v>262484</v>
          </cell>
          <cell r="M65">
            <v>811</v>
          </cell>
          <cell r="N65">
            <v>4219</v>
          </cell>
          <cell r="O65">
            <v>168</v>
          </cell>
          <cell r="P65">
            <v>4387</v>
          </cell>
          <cell r="Q65">
            <v>235</v>
          </cell>
          <cell r="R65">
            <v>1879</v>
          </cell>
          <cell r="S65">
            <v>6</v>
          </cell>
          <cell r="T65">
            <v>1885</v>
          </cell>
          <cell r="U65">
            <v>1715</v>
          </cell>
          <cell r="V65">
            <v>302</v>
          </cell>
          <cell r="W65">
            <v>3</v>
          </cell>
          <cell r="X65">
            <v>305</v>
          </cell>
          <cell r="Y65">
            <v>3066</v>
          </cell>
          <cell r="AA65">
            <v>9832</v>
          </cell>
          <cell r="AC65">
            <v>53085</v>
          </cell>
          <cell r="AD65">
            <v>35101</v>
          </cell>
          <cell r="AE65">
            <v>88186</v>
          </cell>
          <cell r="AF65">
            <v>334</v>
          </cell>
          <cell r="AG65">
            <v>104921</v>
          </cell>
          <cell r="AH65">
            <v>69377</v>
          </cell>
          <cell r="AI65">
            <v>174298</v>
          </cell>
          <cell r="AJ65">
            <v>476</v>
          </cell>
          <cell r="AL65">
            <v>132446</v>
          </cell>
          <cell r="AM65">
            <v>0</v>
          </cell>
          <cell r="AN65">
            <v>132446</v>
          </cell>
          <cell r="AO65">
            <v>88186</v>
          </cell>
          <cell r="AP65">
            <v>334</v>
          </cell>
          <cell r="AQ65">
            <v>0</v>
          </cell>
          <cell r="AR65">
            <v>0</v>
          </cell>
          <cell r="AS65">
            <v>88186</v>
          </cell>
          <cell r="AT65">
            <v>334</v>
          </cell>
          <cell r="AU65">
            <v>174298</v>
          </cell>
          <cell r="AV65">
            <v>476</v>
          </cell>
          <cell r="AW65">
            <v>0</v>
          </cell>
          <cell r="AX65">
            <v>0</v>
          </cell>
          <cell r="AY65">
            <v>174298</v>
          </cell>
          <cell r="AZ65">
            <v>476</v>
          </cell>
        </row>
        <row r="66">
          <cell r="F66" t="str">
            <v>450C</v>
          </cell>
          <cell r="G66">
            <v>389235</v>
          </cell>
          <cell r="H66">
            <v>7784700</v>
          </cell>
          <cell r="I66">
            <v>7581</v>
          </cell>
          <cell r="J66">
            <v>464352</v>
          </cell>
          <cell r="K66">
            <v>307041</v>
          </cell>
          <cell r="L66">
            <v>771393</v>
          </cell>
          <cell r="M66">
            <v>2383</v>
          </cell>
          <cell r="N66">
            <v>12399</v>
          </cell>
          <cell r="O66">
            <v>494</v>
          </cell>
          <cell r="P66">
            <v>12893</v>
          </cell>
          <cell r="Q66">
            <v>691</v>
          </cell>
          <cell r="R66">
            <v>5523</v>
          </cell>
          <cell r="S66">
            <v>17</v>
          </cell>
          <cell r="T66">
            <v>5540</v>
          </cell>
          <cell r="U66">
            <v>5041</v>
          </cell>
          <cell r="V66">
            <v>889</v>
          </cell>
          <cell r="W66">
            <v>8</v>
          </cell>
          <cell r="X66">
            <v>897</v>
          </cell>
          <cell r="Y66">
            <v>9012</v>
          </cell>
          <cell r="AA66">
            <v>28895</v>
          </cell>
          <cell r="AC66">
            <v>156007</v>
          </cell>
          <cell r="AD66">
            <v>103156</v>
          </cell>
          <cell r="AE66">
            <v>259163</v>
          </cell>
          <cell r="AF66">
            <v>982</v>
          </cell>
          <cell r="AG66">
            <v>308345</v>
          </cell>
          <cell r="AH66">
            <v>203886</v>
          </cell>
          <cell r="AI66">
            <v>512231</v>
          </cell>
          <cell r="AJ66">
            <v>1401</v>
          </cell>
          <cell r="AL66">
            <v>387873</v>
          </cell>
          <cell r="AM66">
            <v>17073</v>
          </cell>
          <cell r="AN66">
            <v>370800</v>
          </cell>
          <cell r="AO66">
            <v>259163</v>
          </cell>
          <cell r="AP66">
            <v>982</v>
          </cell>
          <cell r="AQ66">
            <v>11408</v>
          </cell>
          <cell r="AR66">
            <v>43</v>
          </cell>
          <cell r="AS66">
            <v>247755</v>
          </cell>
          <cell r="AT66">
            <v>939</v>
          </cell>
          <cell r="AU66">
            <v>512231</v>
          </cell>
          <cell r="AV66">
            <v>1401</v>
          </cell>
          <cell r="AW66">
            <v>22547</v>
          </cell>
          <cell r="AX66">
            <v>62</v>
          </cell>
          <cell r="AY66">
            <v>489684</v>
          </cell>
          <cell r="AZ66">
            <v>1339</v>
          </cell>
        </row>
        <row r="67">
          <cell r="F67" t="str">
            <v>450CE</v>
          </cell>
          <cell r="G67">
            <v>39759</v>
          </cell>
          <cell r="H67">
            <v>795180</v>
          </cell>
          <cell r="I67">
            <v>774</v>
          </cell>
          <cell r="J67">
            <v>47432</v>
          </cell>
          <cell r="K67">
            <v>31363</v>
          </cell>
          <cell r="L67">
            <v>78795</v>
          </cell>
          <cell r="M67">
            <v>243</v>
          </cell>
          <cell r="N67">
            <v>1267</v>
          </cell>
          <cell r="O67">
            <v>51</v>
          </cell>
          <cell r="P67">
            <v>1318</v>
          </cell>
          <cell r="Q67">
            <v>71</v>
          </cell>
          <cell r="R67">
            <v>564</v>
          </cell>
          <cell r="S67">
            <v>2</v>
          </cell>
          <cell r="T67">
            <v>566</v>
          </cell>
          <cell r="U67">
            <v>515</v>
          </cell>
          <cell r="V67">
            <v>91</v>
          </cell>
          <cell r="W67">
            <v>1</v>
          </cell>
          <cell r="X67">
            <v>92</v>
          </cell>
          <cell r="Y67">
            <v>921</v>
          </cell>
          <cell r="AA67">
            <v>2952</v>
          </cell>
          <cell r="AC67">
            <v>15936</v>
          </cell>
          <cell r="AD67">
            <v>10537</v>
          </cell>
          <cell r="AE67">
            <v>26473</v>
          </cell>
          <cell r="AF67">
            <v>100</v>
          </cell>
          <cell r="AG67">
            <v>31496</v>
          </cell>
          <cell r="AH67">
            <v>20826</v>
          </cell>
          <cell r="AI67">
            <v>52322</v>
          </cell>
          <cell r="AJ67">
            <v>143</v>
          </cell>
          <cell r="AL67">
            <v>39759</v>
          </cell>
          <cell r="AM67">
            <v>0</v>
          </cell>
          <cell r="AN67">
            <v>39759</v>
          </cell>
          <cell r="AO67">
            <v>26473</v>
          </cell>
          <cell r="AP67">
            <v>100</v>
          </cell>
          <cell r="AQ67">
            <v>0</v>
          </cell>
          <cell r="AR67">
            <v>0</v>
          </cell>
          <cell r="AS67">
            <v>26473</v>
          </cell>
          <cell r="AT67">
            <v>100</v>
          </cell>
          <cell r="AU67">
            <v>52322</v>
          </cell>
          <cell r="AV67">
            <v>143</v>
          </cell>
          <cell r="AW67">
            <v>0</v>
          </cell>
          <cell r="AX67">
            <v>0</v>
          </cell>
          <cell r="AY67">
            <v>52322</v>
          </cell>
          <cell r="AZ67">
            <v>143</v>
          </cell>
        </row>
        <row r="68">
          <cell r="F68" t="str">
            <v>600B</v>
          </cell>
          <cell r="G68">
            <v>703595</v>
          </cell>
          <cell r="H68">
            <v>10553925</v>
          </cell>
          <cell r="I68">
            <v>13704</v>
          </cell>
          <cell r="J68">
            <v>839380</v>
          </cell>
          <cell r="K68">
            <v>416264</v>
          </cell>
          <cell r="L68">
            <v>1255644</v>
          </cell>
          <cell r="M68">
            <v>3879</v>
          </cell>
          <cell r="N68">
            <v>22413</v>
          </cell>
          <cell r="O68">
            <v>670</v>
          </cell>
          <cell r="P68">
            <v>23083</v>
          </cell>
          <cell r="Q68">
            <v>1237</v>
          </cell>
          <cell r="R68">
            <v>9984</v>
          </cell>
          <cell r="S68">
            <v>23</v>
          </cell>
          <cell r="T68">
            <v>10007</v>
          </cell>
          <cell r="U68">
            <v>9105</v>
          </cell>
          <cell r="V68">
            <v>1607</v>
          </cell>
          <cell r="W68">
            <v>11</v>
          </cell>
          <cell r="X68">
            <v>1618</v>
          </cell>
          <cell r="Y68">
            <v>15839</v>
          </cell>
          <cell r="AA68">
            <v>39174</v>
          </cell>
          <cell r="AC68">
            <v>282004</v>
          </cell>
          <cell r="AD68">
            <v>139851</v>
          </cell>
          <cell r="AE68">
            <v>421855</v>
          </cell>
          <cell r="AF68">
            <v>1599</v>
          </cell>
          <cell r="AG68">
            <v>557376</v>
          </cell>
          <cell r="AH68">
            <v>276413</v>
          </cell>
          <cell r="AI68">
            <v>833789</v>
          </cell>
          <cell r="AJ68">
            <v>2280</v>
          </cell>
          <cell r="AL68">
            <v>703306</v>
          </cell>
          <cell r="AM68">
            <v>52152</v>
          </cell>
          <cell r="AN68">
            <v>651154</v>
          </cell>
          <cell r="AO68">
            <v>421855</v>
          </cell>
          <cell r="AP68">
            <v>1599</v>
          </cell>
          <cell r="AQ68">
            <v>31282</v>
          </cell>
          <cell r="AR68">
            <v>119</v>
          </cell>
          <cell r="AS68">
            <v>390573</v>
          </cell>
          <cell r="AT68">
            <v>1480</v>
          </cell>
          <cell r="AU68">
            <v>833789</v>
          </cell>
          <cell r="AV68">
            <v>2280</v>
          </cell>
          <cell r="AW68">
            <v>61828</v>
          </cell>
          <cell r="AX68">
            <v>170</v>
          </cell>
          <cell r="AY68">
            <v>771961</v>
          </cell>
          <cell r="AZ68">
            <v>2110</v>
          </cell>
        </row>
        <row r="69">
          <cell r="F69" t="str">
            <v>600BE</v>
          </cell>
          <cell r="G69">
            <v>463704</v>
          </cell>
          <cell r="H69">
            <v>6955560</v>
          </cell>
          <cell r="I69">
            <v>9032</v>
          </cell>
          <cell r="J69">
            <v>553193</v>
          </cell>
          <cell r="K69">
            <v>274339</v>
          </cell>
          <cell r="L69">
            <v>827532</v>
          </cell>
          <cell r="M69">
            <v>2556</v>
          </cell>
          <cell r="N69">
            <v>14771</v>
          </cell>
          <cell r="O69">
            <v>442</v>
          </cell>
          <cell r="P69">
            <v>15213</v>
          </cell>
          <cell r="Q69">
            <v>815</v>
          </cell>
          <cell r="R69">
            <v>6580</v>
          </cell>
          <cell r="S69">
            <v>15</v>
          </cell>
          <cell r="T69">
            <v>6595</v>
          </cell>
          <cell r="U69">
            <v>6001</v>
          </cell>
          <cell r="V69">
            <v>1059</v>
          </cell>
          <cell r="W69">
            <v>7</v>
          </cell>
          <cell r="X69">
            <v>1066</v>
          </cell>
          <cell r="Y69">
            <v>10438</v>
          </cell>
          <cell r="AA69">
            <v>25817</v>
          </cell>
          <cell r="AC69">
            <v>185854</v>
          </cell>
          <cell r="AD69">
            <v>92169</v>
          </cell>
          <cell r="AE69">
            <v>278023</v>
          </cell>
          <cell r="AF69">
            <v>1054</v>
          </cell>
          <cell r="AG69">
            <v>367339</v>
          </cell>
          <cell r="AH69">
            <v>182170</v>
          </cell>
          <cell r="AI69">
            <v>549509</v>
          </cell>
          <cell r="AJ69">
            <v>1503</v>
          </cell>
          <cell r="AL69">
            <v>463704</v>
          </cell>
          <cell r="AM69">
            <v>0</v>
          </cell>
          <cell r="AN69">
            <v>463704</v>
          </cell>
          <cell r="AO69">
            <v>278023</v>
          </cell>
          <cell r="AP69">
            <v>1054</v>
          </cell>
          <cell r="AQ69">
            <v>0</v>
          </cell>
          <cell r="AR69">
            <v>0</v>
          </cell>
          <cell r="AS69">
            <v>278023</v>
          </cell>
          <cell r="AT69">
            <v>1054</v>
          </cell>
          <cell r="AU69">
            <v>549509</v>
          </cell>
          <cell r="AV69">
            <v>1503</v>
          </cell>
          <cell r="AW69">
            <v>0</v>
          </cell>
          <cell r="AX69">
            <v>0</v>
          </cell>
          <cell r="AY69">
            <v>549509</v>
          </cell>
          <cell r="AZ69">
            <v>1503</v>
          </cell>
        </row>
        <row r="70">
          <cell r="F70" t="str">
            <v>600C</v>
          </cell>
          <cell r="G70">
            <v>188504</v>
          </cell>
          <cell r="H70">
            <v>2827560</v>
          </cell>
          <cell r="I70">
            <v>3672</v>
          </cell>
          <cell r="J70">
            <v>224883</v>
          </cell>
          <cell r="K70">
            <v>111524</v>
          </cell>
          <cell r="L70">
            <v>336407</v>
          </cell>
          <cell r="M70">
            <v>1039</v>
          </cell>
          <cell r="N70">
            <v>6005</v>
          </cell>
          <cell r="O70">
            <v>180</v>
          </cell>
          <cell r="P70">
            <v>6185</v>
          </cell>
          <cell r="Q70">
            <v>331</v>
          </cell>
          <cell r="R70">
            <v>2675</v>
          </cell>
          <cell r="S70">
            <v>6</v>
          </cell>
          <cell r="T70">
            <v>2681</v>
          </cell>
          <cell r="U70">
            <v>2439</v>
          </cell>
          <cell r="V70">
            <v>430</v>
          </cell>
          <cell r="W70">
            <v>3</v>
          </cell>
          <cell r="X70">
            <v>433</v>
          </cell>
          <cell r="Y70">
            <v>4242</v>
          </cell>
          <cell r="AA70">
            <v>10495</v>
          </cell>
          <cell r="AC70">
            <v>75553</v>
          </cell>
          <cell r="AD70">
            <v>37468</v>
          </cell>
          <cell r="AE70">
            <v>113021</v>
          </cell>
          <cell r="AF70">
            <v>428</v>
          </cell>
          <cell r="AG70">
            <v>149330</v>
          </cell>
          <cell r="AH70">
            <v>74055</v>
          </cell>
          <cell r="AI70">
            <v>223385</v>
          </cell>
          <cell r="AJ70">
            <v>612</v>
          </cell>
          <cell r="AL70">
            <v>187494</v>
          </cell>
          <cell r="AM70">
            <v>10001</v>
          </cell>
          <cell r="AN70">
            <v>177493</v>
          </cell>
          <cell r="AO70">
            <v>113021</v>
          </cell>
          <cell r="AP70">
            <v>428</v>
          </cell>
          <cell r="AQ70">
            <v>6029</v>
          </cell>
          <cell r="AR70">
            <v>23</v>
          </cell>
          <cell r="AS70">
            <v>106992</v>
          </cell>
          <cell r="AT70">
            <v>405</v>
          </cell>
          <cell r="AU70">
            <v>223385</v>
          </cell>
          <cell r="AV70">
            <v>612</v>
          </cell>
          <cell r="AW70">
            <v>11915</v>
          </cell>
          <cell r="AX70">
            <v>33</v>
          </cell>
          <cell r="AY70">
            <v>211470</v>
          </cell>
          <cell r="AZ70">
            <v>579</v>
          </cell>
        </row>
        <row r="71">
          <cell r="F71" t="str">
            <v>600CE</v>
          </cell>
          <cell r="G71">
            <v>60664</v>
          </cell>
          <cell r="H71">
            <v>909960</v>
          </cell>
          <cell r="I71">
            <v>1182</v>
          </cell>
          <cell r="J71">
            <v>72371</v>
          </cell>
          <cell r="K71">
            <v>35890</v>
          </cell>
          <cell r="L71">
            <v>108261</v>
          </cell>
          <cell r="M71">
            <v>334</v>
          </cell>
          <cell r="N71">
            <v>1932</v>
          </cell>
          <cell r="O71">
            <v>58</v>
          </cell>
          <cell r="P71">
            <v>1990</v>
          </cell>
          <cell r="Q71">
            <v>107</v>
          </cell>
          <cell r="R71">
            <v>861</v>
          </cell>
          <cell r="S71">
            <v>2</v>
          </cell>
          <cell r="T71">
            <v>863</v>
          </cell>
          <cell r="U71">
            <v>785</v>
          </cell>
          <cell r="V71">
            <v>139</v>
          </cell>
          <cell r="W71">
            <v>1</v>
          </cell>
          <cell r="X71">
            <v>140</v>
          </cell>
          <cell r="Y71">
            <v>1366</v>
          </cell>
          <cell r="AA71">
            <v>3378</v>
          </cell>
          <cell r="AC71">
            <v>24314</v>
          </cell>
          <cell r="AD71">
            <v>12058</v>
          </cell>
          <cell r="AE71">
            <v>36372</v>
          </cell>
          <cell r="AF71">
            <v>138</v>
          </cell>
          <cell r="AG71">
            <v>48057</v>
          </cell>
          <cell r="AH71">
            <v>23832</v>
          </cell>
          <cell r="AI71">
            <v>71889</v>
          </cell>
          <cell r="AJ71">
            <v>197</v>
          </cell>
          <cell r="AL71">
            <v>60664</v>
          </cell>
          <cell r="AM71">
            <v>0</v>
          </cell>
          <cell r="AN71">
            <v>60664</v>
          </cell>
          <cell r="AO71">
            <v>36372</v>
          </cell>
          <cell r="AP71">
            <v>138</v>
          </cell>
          <cell r="AQ71">
            <v>0</v>
          </cell>
          <cell r="AR71">
            <v>0</v>
          </cell>
          <cell r="AS71">
            <v>36372</v>
          </cell>
          <cell r="AT71">
            <v>138</v>
          </cell>
          <cell r="AU71">
            <v>71889</v>
          </cell>
          <cell r="AV71">
            <v>197</v>
          </cell>
          <cell r="AW71">
            <v>0</v>
          </cell>
          <cell r="AX71">
            <v>0</v>
          </cell>
          <cell r="AY71">
            <v>71889</v>
          </cell>
          <cell r="AZ71">
            <v>197</v>
          </cell>
        </row>
        <row r="72">
          <cell r="F72" t="str">
            <v>700B</v>
          </cell>
          <cell r="G72">
            <v>5059</v>
          </cell>
          <cell r="H72">
            <v>65044</v>
          </cell>
          <cell r="I72">
            <v>99</v>
          </cell>
          <cell r="J72">
            <v>6035</v>
          </cell>
          <cell r="K72">
            <v>2565</v>
          </cell>
          <cell r="L72">
            <v>8600</v>
          </cell>
          <cell r="M72">
            <v>27</v>
          </cell>
          <cell r="N72">
            <v>161</v>
          </cell>
          <cell r="O72">
            <v>4</v>
          </cell>
          <cell r="P72">
            <v>165</v>
          </cell>
          <cell r="Q72">
            <v>9</v>
          </cell>
          <cell r="R72">
            <v>72</v>
          </cell>
          <cell r="S72">
            <v>0</v>
          </cell>
          <cell r="T72">
            <v>72</v>
          </cell>
          <cell r="U72">
            <v>66</v>
          </cell>
          <cell r="V72">
            <v>12</v>
          </cell>
          <cell r="W72">
            <v>0</v>
          </cell>
          <cell r="X72">
            <v>12</v>
          </cell>
          <cell r="Y72">
            <v>114</v>
          </cell>
          <cell r="AA72">
            <v>241</v>
          </cell>
          <cell r="AC72">
            <v>2028</v>
          </cell>
          <cell r="AD72">
            <v>862</v>
          </cell>
          <cell r="AE72">
            <v>2890</v>
          </cell>
          <cell r="AF72">
            <v>11</v>
          </cell>
          <cell r="AG72">
            <v>4008</v>
          </cell>
          <cell r="AH72">
            <v>1704</v>
          </cell>
          <cell r="AI72">
            <v>5712</v>
          </cell>
          <cell r="AJ72">
            <v>16</v>
          </cell>
          <cell r="AL72">
            <v>5059</v>
          </cell>
          <cell r="AM72">
            <v>190</v>
          </cell>
          <cell r="AN72">
            <v>4869</v>
          </cell>
          <cell r="AO72">
            <v>2890</v>
          </cell>
          <cell r="AP72">
            <v>11</v>
          </cell>
          <cell r="AQ72">
            <v>109</v>
          </cell>
          <cell r="AR72">
            <v>0</v>
          </cell>
          <cell r="AS72">
            <v>2781</v>
          </cell>
          <cell r="AT72">
            <v>11</v>
          </cell>
          <cell r="AU72">
            <v>5712</v>
          </cell>
          <cell r="AV72">
            <v>16</v>
          </cell>
          <cell r="AW72">
            <v>215</v>
          </cell>
          <cell r="AX72">
            <v>1</v>
          </cell>
          <cell r="AY72">
            <v>5497</v>
          </cell>
          <cell r="AZ72">
            <v>15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-1</v>
          </cell>
          <cell r="AY73">
            <v>0</v>
          </cell>
          <cell r="AZ73">
            <v>1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F79" t="str">
            <v>130B</v>
          </cell>
          <cell r="G79">
            <v>450729</v>
          </cell>
          <cell r="H79">
            <v>31204315</v>
          </cell>
          <cell r="I79">
            <v>8779</v>
          </cell>
          <cell r="J79">
            <v>537714</v>
          </cell>
          <cell r="K79">
            <v>1230749</v>
          </cell>
          <cell r="L79">
            <v>1768463</v>
          </cell>
          <cell r="M79">
            <v>5463</v>
          </cell>
          <cell r="N79">
            <v>14358</v>
          </cell>
          <cell r="O79">
            <v>1982</v>
          </cell>
          <cell r="P79">
            <v>16340</v>
          </cell>
          <cell r="Q79">
            <v>876</v>
          </cell>
          <cell r="R79">
            <v>6396</v>
          </cell>
          <cell r="S79">
            <v>69</v>
          </cell>
          <cell r="T79">
            <v>6465</v>
          </cell>
          <cell r="U79">
            <v>5883</v>
          </cell>
          <cell r="V79">
            <v>1029</v>
          </cell>
          <cell r="W79">
            <v>32</v>
          </cell>
          <cell r="X79">
            <v>1061</v>
          </cell>
          <cell r="Y79">
            <v>13283</v>
          </cell>
          <cell r="AA79">
            <v>115823</v>
          </cell>
          <cell r="AC79">
            <v>180654</v>
          </cell>
          <cell r="AD79">
            <v>413491</v>
          </cell>
          <cell r="AE79">
            <v>594145</v>
          </cell>
          <cell r="AF79">
            <v>2252</v>
          </cell>
          <cell r="AG79">
            <v>357060</v>
          </cell>
          <cell r="AH79">
            <v>817258</v>
          </cell>
          <cell r="AI79">
            <v>1174318</v>
          </cell>
          <cell r="AJ79">
            <v>3211</v>
          </cell>
          <cell r="AL79">
            <v>448968</v>
          </cell>
          <cell r="AM79">
            <v>387469</v>
          </cell>
          <cell r="AN79">
            <v>61499</v>
          </cell>
          <cell r="AO79">
            <v>594145</v>
          </cell>
          <cell r="AP79">
            <v>2252</v>
          </cell>
          <cell r="AQ79">
            <v>512760</v>
          </cell>
          <cell r="AR79">
            <v>1944</v>
          </cell>
          <cell r="AS79">
            <v>81385</v>
          </cell>
          <cell r="AT79">
            <v>308</v>
          </cell>
          <cell r="AU79">
            <v>1174318</v>
          </cell>
          <cell r="AV79">
            <v>3211</v>
          </cell>
          <cell r="AW79">
            <v>1013462</v>
          </cell>
          <cell r="AX79">
            <v>2771</v>
          </cell>
          <cell r="AY79">
            <v>160856</v>
          </cell>
          <cell r="AZ79">
            <v>440</v>
          </cell>
        </row>
        <row r="80">
          <cell r="F80" t="str">
            <v>78B</v>
          </cell>
          <cell r="G80">
            <v>9950</v>
          </cell>
          <cell r="H80">
            <v>1148077</v>
          </cell>
          <cell r="I80">
            <v>194</v>
          </cell>
          <cell r="J80">
            <v>11870</v>
          </cell>
          <cell r="K80">
            <v>45282</v>
          </cell>
          <cell r="L80">
            <v>57152</v>
          </cell>
          <cell r="M80">
            <v>177</v>
          </cell>
          <cell r="N80">
            <v>317</v>
          </cell>
          <cell r="O80">
            <v>73</v>
          </cell>
          <cell r="P80">
            <v>390</v>
          </cell>
          <cell r="Q80">
            <v>21</v>
          </cell>
          <cell r="R80">
            <v>141</v>
          </cell>
          <cell r="S80">
            <v>3</v>
          </cell>
          <cell r="T80">
            <v>144</v>
          </cell>
          <cell r="U80">
            <v>131</v>
          </cell>
          <cell r="V80">
            <v>23</v>
          </cell>
          <cell r="W80">
            <v>1</v>
          </cell>
          <cell r="X80">
            <v>24</v>
          </cell>
          <cell r="Y80">
            <v>353</v>
          </cell>
          <cell r="AA80">
            <v>4261</v>
          </cell>
          <cell r="AC80">
            <v>3988</v>
          </cell>
          <cell r="AD80">
            <v>15213</v>
          </cell>
          <cell r="AE80">
            <v>19201</v>
          </cell>
          <cell r="AF80">
            <v>73</v>
          </cell>
          <cell r="AG80">
            <v>7882</v>
          </cell>
          <cell r="AH80">
            <v>30069</v>
          </cell>
          <cell r="AI80">
            <v>37951</v>
          </cell>
          <cell r="AJ80">
            <v>104</v>
          </cell>
          <cell r="AL80">
            <v>9950</v>
          </cell>
          <cell r="AM80">
            <v>563</v>
          </cell>
          <cell r="AN80">
            <v>9387</v>
          </cell>
          <cell r="AO80">
            <v>19201</v>
          </cell>
          <cell r="AP80">
            <v>73</v>
          </cell>
          <cell r="AQ80">
            <v>1086</v>
          </cell>
          <cell r="AR80">
            <v>4</v>
          </cell>
          <cell r="AS80">
            <v>18115</v>
          </cell>
          <cell r="AT80">
            <v>69</v>
          </cell>
          <cell r="AU80">
            <v>37951</v>
          </cell>
          <cell r="AV80">
            <v>104</v>
          </cell>
          <cell r="AW80">
            <v>2147</v>
          </cell>
          <cell r="AX80">
            <v>6</v>
          </cell>
          <cell r="AY80">
            <v>35804</v>
          </cell>
          <cell r="AZ80">
            <v>98</v>
          </cell>
        </row>
        <row r="81">
          <cell r="F81" t="str">
            <v>50B</v>
          </cell>
          <cell r="G81">
            <v>13238</v>
          </cell>
          <cell r="H81">
            <v>2382840</v>
          </cell>
          <cell r="I81">
            <v>258</v>
          </cell>
          <cell r="J81">
            <v>15793</v>
          </cell>
          <cell r="K81">
            <v>93983</v>
          </cell>
          <cell r="L81">
            <v>109776</v>
          </cell>
          <cell r="M81">
            <v>339</v>
          </cell>
          <cell r="N81">
            <v>422</v>
          </cell>
          <cell r="O81">
            <v>151</v>
          </cell>
          <cell r="P81">
            <v>573</v>
          </cell>
          <cell r="Q81">
            <v>31</v>
          </cell>
          <cell r="R81">
            <v>188</v>
          </cell>
          <cell r="S81">
            <v>5</v>
          </cell>
          <cell r="T81">
            <v>193</v>
          </cell>
          <cell r="U81">
            <v>176</v>
          </cell>
          <cell r="V81">
            <v>30</v>
          </cell>
          <cell r="W81">
            <v>2</v>
          </cell>
          <cell r="X81">
            <v>32</v>
          </cell>
          <cell r="Y81">
            <v>578</v>
          </cell>
          <cell r="AA81">
            <v>8845</v>
          </cell>
          <cell r="AC81">
            <v>5306</v>
          </cell>
          <cell r="AD81">
            <v>31575</v>
          </cell>
          <cell r="AE81">
            <v>36881</v>
          </cell>
          <cell r="AF81">
            <v>140</v>
          </cell>
          <cell r="AG81">
            <v>10487</v>
          </cell>
          <cell r="AH81">
            <v>62408</v>
          </cell>
          <cell r="AI81">
            <v>72895</v>
          </cell>
          <cell r="AJ81">
            <v>199</v>
          </cell>
          <cell r="AL81">
            <v>13238</v>
          </cell>
          <cell r="AM81">
            <v>4804</v>
          </cell>
          <cell r="AN81">
            <v>8434</v>
          </cell>
          <cell r="AO81">
            <v>36881</v>
          </cell>
          <cell r="AP81">
            <v>140</v>
          </cell>
          <cell r="AQ81">
            <v>13384</v>
          </cell>
          <cell r="AR81">
            <v>51</v>
          </cell>
          <cell r="AS81">
            <v>23497</v>
          </cell>
          <cell r="AT81">
            <v>89</v>
          </cell>
          <cell r="AU81">
            <v>72895</v>
          </cell>
          <cell r="AV81">
            <v>199</v>
          </cell>
          <cell r="AW81">
            <v>26453</v>
          </cell>
          <cell r="AX81">
            <v>72</v>
          </cell>
          <cell r="AY81">
            <v>46442</v>
          </cell>
          <cell r="AZ81">
            <v>127</v>
          </cell>
        </row>
        <row r="82">
          <cell r="F82" t="str">
            <v>180C</v>
          </cell>
          <cell r="G82">
            <v>15988</v>
          </cell>
          <cell r="H82">
            <v>799400</v>
          </cell>
          <cell r="I82">
            <v>311</v>
          </cell>
          <cell r="J82">
            <v>19073</v>
          </cell>
          <cell r="K82">
            <v>31530</v>
          </cell>
          <cell r="L82">
            <v>50603</v>
          </cell>
          <cell r="M82">
            <v>156</v>
          </cell>
          <cell r="N82">
            <v>509</v>
          </cell>
          <cell r="O82">
            <v>51</v>
          </cell>
          <cell r="P82">
            <v>560</v>
          </cell>
          <cell r="Q82">
            <v>30</v>
          </cell>
          <cell r="R82">
            <v>227</v>
          </cell>
          <cell r="S82">
            <v>2</v>
          </cell>
          <cell r="T82">
            <v>229</v>
          </cell>
          <cell r="U82">
            <v>208</v>
          </cell>
          <cell r="V82">
            <v>37</v>
          </cell>
          <cell r="W82">
            <v>1</v>
          </cell>
          <cell r="X82">
            <v>38</v>
          </cell>
          <cell r="Y82">
            <v>432</v>
          </cell>
          <cell r="AA82">
            <v>2967</v>
          </cell>
          <cell r="AC82">
            <v>6408</v>
          </cell>
          <cell r="AD82">
            <v>10593</v>
          </cell>
          <cell r="AE82">
            <v>17001</v>
          </cell>
          <cell r="AF82">
            <v>64</v>
          </cell>
          <cell r="AG82">
            <v>12665</v>
          </cell>
          <cell r="AH82">
            <v>20937</v>
          </cell>
          <cell r="AI82">
            <v>33602</v>
          </cell>
          <cell r="AJ82">
            <v>92</v>
          </cell>
          <cell r="AL82">
            <v>14799</v>
          </cell>
          <cell r="AM82">
            <v>669</v>
          </cell>
          <cell r="AN82">
            <v>14130</v>
          </cell>
          <cell r="AO82">
            <v>17001</v>
          </cell>
          <cell r="AP82">
            <v>64</v>
          </cell>
          <cell r="AQ82">
            <v>769</v>
          </cell>
          <cell r="AR82">
            <v>3</v>
          </cell>
          <cell r="AS82">
            <v>16232</v>
          </cell>
          <cell r="AT82">
            <v>61</v>
          </cell>
          <cell r="AU82">
            <v>33602</v>
          </cell>
          <cell r="AV82">
            <v>92</v>
          </cell>
          <cell r="AW82">
            <v>1519</v>
          </cell>
          <cell r="AX82">
            <v>4</v>
          </cell>
          <cell r="AY82">
            <v>32083</v>
          </cell>
          <cell r="AZ82">
            <v>88</v>
          </cell>
        </row>
        <row r="83">
          <cell r="F83" t="str">
            <v>35B</v>
          </cell>
          <cell r="G83">
            <v>1088</v>
          </cell>
          <cell r="H83">
            <v>279771</v>
          </cell>
          <cell r="I83">
            <v>21</v>
          </cell>
          <cell r="J83">
            <v>1298</v>
          </cell>
          <cell r="K83">
            <v>11035</v>
          </cell>
          <cell r="L83">
            <v>12333</v>
          </cell>
          <cell r="M83">
            <v>38</v>
          </cell>
          <cell r="N83">
            <v>35</v>
          </cell>
          <cell r="O83">
            <v>18</v>
          </cell>
          <cell r="P83">
            <v>53</v>
          </cell>
          <cell r="Q83">
            <v>3</v>
          </cell>
          <cell r="R83">
            <v>15</v>
          </cell>
          <cell r="S83">
            <v>1</v>
          </cell>
          <cell r="T83">
            <v>16</v>
          </cell>
          <cell r="U83">
            <v>15</v>
          </cell>
          <cell r="V83">
            <v>2</v>
          </cell>
          <cell r="W83">
            <v>0</v>
          </cell>
          <cell r="X83">
            <v>2</v>
          </cell>
          <cell r="Y83">
            <v>58</v>
          </cell>
          <cell r="AA83">
            <v>1038</v>
          </cell>
          <cell r="AC83">
            <v>436</v>
          </cell>
          <cell r="AD83">
            <v>3707</v>
          </cell>
          <cell r="AE83">
            <v>4143</v>
          </cell>
          <cell r="AF83">
            <v>16</v>
          </cell>
          <cell r="AG83">
            <v>862</v>
          </cell>
          <cell r="AH83">
            <v>7327</v>
          </cell>
          <cell r="AI83">
            <v>8189</v>
          </cell>
          <cell r="AJ83">
            <v>22</v>
          </cell>
          <cell r="AL83">
            <v>1031</v>
          </cell>
          <cell r="AM83">
            <v>471</v>
          </cell>
          <cell r="AN83">
            <v>560</v>
          </cell>
          <cell r="AO83">
            <v>4143</v>
          </cell>
          <cell r="AP83">
            <v>16</v>
          </cell>
          <cell r="AQ83">
            <v>1893</v>
          </cell>
          <cell r="AR83">
            <v>7</v>
          </cell>
          <cell r="AS83">
            <v>2250</v>
          </cell>
          <cell r="AT83">
            <v>9</v>
          </cell>
          <cell r="AU83">
            <v>8189</v>
          </cell>
          <cell r="AV83">
            <v>22</v>
          </cell>
          <cell r="AW83">
            <v>3741</v>
          </cell>
          <cell r="AX83">
            <v>10</v>
          </cell>
          <cell r="AY83">
            <v>4448</v>
          </cell>
          <cell r="AZ83">
            <v>12</v>
          </cell>
        </row>
        <row r="84">
          <cell r="F84" t="str">
            <v>30B</v>
          </cell>
          <cell r="G84">
            <v>6752</v>
          </cell>
          <cell r="H84">
            <v>2025600</v>
          </cell>
          <cell r="I84">
            <v>132</v>
          </cell>
          <cell r="J84">
            <v>8055</v>
          </cell>
          <cell r="K84">
            <v>79893</v>
          </cell>
          <cell r="L84">
            <v>87948</v>
          </cell>
          <cell r="M84">
            <v>272</v>
          </cell>
          <cell r="N84">
            <v>215</v>
          </cell>
          <cell r="O84">
            <v>129</v>
          </cell>
          <cell r="P84">
            <v>344</v>
          </cell>
          <cell r="Q84">
            <v>18</v>
          </cell>
          <cell r="R84">
            <v>96</v>
          </cell>
          <cell r="S84">
            <v>4</v>
          </cell>
          <cell r="T84">
            <v>100</v>
          </cell>
          <cell r="U84">
            <v>91</v>
          </cell>
          <cell r="V84">
            <v>15</v>
          </cell>
          <cell r="W84">
            <v>2</v>
          </cell>
          <cell r="X84">
            <v>17</v>
          </cell>
          <cell r="Y84">
            <v>398</v>
          </cell>
          <cell r="AA84">
            <v>7519</v>
          </cell>
          <cell r="AC84">
            <v>2706</v>
          </cell>
          <cell r="AD84">
            <v>26841</v>
          </cell>
          <cell r="AE84">
            <v>29547</v>
          </cell>
          <cell r="AF84">
            <v>112</v>
          </cell>
          <cell r="AG84">
            <v>5349</v>
          </cell>
          <cell r="AH84">
            <v>53052</v>
          </cell>
          <cell r="AI84">
            <v>58401</v>
          </cell>
          <cell r="AJ84">
            <v>160</v>
          </cell>
          <cell r="AL84">
            <v>6752</v>
          </cell>
          <cell r="AM84">
            <v>2263</v>
          </cell>
          <cell r="AN84">
            <v>4489</v>
          </cell>
          <cell r="AO84">
            <v>29547</v>
          </cell>
          <cell r="AP84">
            <v>112</v>
          </cell>
          <cell r="AQ84">
            <v>9903</v>
          </cell>
          <cell r="AR84">
            <v>38</v>
          </cell>
          <cell r="AS84">
            <v>19644</v>
          </cell>
          <cell r="AT84">
            <v>74</v>
          </cell>
          <cell r="AU84">
            <v>58401</v>
          </cell>
          <cell r="AV84">
            <v>160</v>
          </cell>
          <cell r="AW84">
            <v>19574</v>
          </cell>
          <cell r="AX84">
            <v>54</v>
          </cell>
          <cell r="AY84">
            <v>38827</v>
          </cell>
          <cell r="AZ84">
            <v>106</v>
          </cell>
        </row>
        <row r="85">
          <cell r="F85" t="str">
            <v>150DE</v>
          </cell>
          <cell r="G85">
            <v>10919</v>
          </cell>
          <cell r="H85">
            <v>655140</v>
          </cell>
          <cell r="I85">
            <v>213</v>
          </cell>
          <cell r="J85">
            <v>13026</v>
          </cell>
          <cell r="K85">
            <v>25840</v>
          </cell>
          <cell r="L85">
            <v>38866</v>
          </cell>
          <cell r="M85">
            <v>120</v>
          </cell>
          <cell r="N85">
            <v>348</v>
          </cell>
          <cell r="O85">
            <v>42</v>
          </cell>
          <cell r="P85">
            <v>390</v>
          </cell>
          <cell r="Q85">
            <v>21</v>
          </cell>
          <cell r="R85">
            <v>155</v>
          </cell>
          <cell r="S85">
            <v>1</v>
          </cell>
          <cell r="T85">
            <v>156</v>
          </cell>
          <cell r="U85">
            <v>142</v>
          </cell>
          <cell r="V85">
            <v>25</v>
          </cell>
          <cell r="W85">
            <v>1</v>
          </cell>
          <cell r="X85">
            <v>26</v>
          </cell>
          <cell r="Y85">
            <v>309</v>
          </cell>
          <cell r="AA85">
            <v>2432</v>
          </cell>
          <cell r="AC85">
            <v>4376</v>
          </cell>
          <cell r="AD85">
            <v>8681</v>
          </cell>
          <cell r="AE85">
            <v>13057</v>
          </cell>
          <cell r="AF85">
            <v>49</v>
          </cell>
          <cell r="AG85">
            <v>8650</v>
          </cell>
          <cell r="AH85">
            <v>17158</v>
          </cell>
          <cell r="AI85">
            <v>25808</v>
          </cell>
          <cell r="AJ85">
            <v>71</v>
          </cell>
          <cell r="AL85">
            <v>10919</v>
          </cell>
          <cell r="AM85">
            <v>0</v>
          </cell>
          <cell r="AN85">
            <v>10919</v>
          </cell>
          <cell r="AO85">
            <v>13057</v>
          </cell>
          <cell r="AP85">
            <v>49</v>
          </cell>
          <cell r="AQ85">
            <v>0</v>
          </cell>
          <cell r="AR85">
            <v>0</v>
          </cell>
          <cell r="AS85">
            <v>13057</v>
          </cell>
          <cell r="AT85">
            <v>49</v>
          </cell>
          <cell r="AU85">
            <v>25808</v>
          </cell>
          <cell r="AV85">
            <v>71</v>
          </cell>
          <cell r="AW85">
            <v>0</v>
          </cell>
          <cell r="AX85">
            <v>0</v>
          </cell>
          <cell r="AY85">
            <v>25808</v>
          </cell>
          <cell r="AZ85">
            <v>71</v>
          </cell>
        </row>
        <row r="93">
          <cell r="F93" t="str">
            <v>151-1500 (A)L</v>
          </cell>
          <cell r="G93">
            <v>3966985</v>
          </cell>
          <cell r="H93">
            <v>99231649</v>
          </cell>
          <cell r="I93">
            <v>77267</v>
          </cell>
          <cell r="J93">
            <v>4732562</v>
          </cell>
          <cell r="K93">
            <v>3913860</v>
          </cell>
          <cell r="L93">
            <v>8646422</v>
          </cell>
          <cell r="M93">
            <v>26710</v>
          </cell>
          <cell r="N93">
            <v>126368</v>
          </cell>
          <cell r="O93">
            <v>6303</v>
          </cell>
          <cell r="P93">
            <v>132671</v>
          </cell>
          <cell r="Q93">
            <v>7110</v>
          </cell>
          <cell r="R93">
            <v>56291</v>
          </cell>
          <cell r="S93">
            <v>218</v>
          </cell>
          <cell r="T93">
            <v>56509</v>
          </cell>
          <cell r="U93">
            <v>51418</v>
          </cell>
          <cell r="V93">
            <v>9060</v>
          </cell>
          <cell r="W93">
            <v>102</v>
          </cell>
          <cell r="X93">
            <v>9162</v>
          </cell>
          <cell r="Y93">
            <v>94400</v>
          </cell>
          <cell r="AA93">
            <v>368323</v>
          </cell>
          <cell r="AC93">
            <v>1589984</v>
          </cell>
          <cell r="AD93">
            <v>1314928</v>
          </cell>
          <cell r="AE93">
            <v>2904912</v>
          </cell>
          <cell r="AF93">
            <v>11009</v>
          </cell>
          <cell r="AG93">
            <v>3142579</v>
          </cell>
          <cell r="AH93">
            <v>2598934</v>
          </cell>
          <cell r="AI93">
            <v>5741513</v>
          </cell>
          <cell r="AJ93">
            <v>15702</v>
          </cell>
          <cell r="AL93">
            <v>3970580</v>
          </cell>
          <cell r="AM93">
            <v>217041</v>
          </cell>
          <cell r="AN93">
            <v>3753539</v>
          </cell>
          <cell r="AO93">
            <v>2904912</v>
          </cell>
          <cell r="AP93">
            <v>11009</v>
          </cell>
          <cell r="AQ93">
            <v>155745</v>
          </cell>
          <cell r="AR93">
            <v>590</v>
          </cell>
          <cell r="AS93">
            <v>2749167</v>
          </cell>
          <cell r="AT93">
            <v>10419</v>
          </cell>
          <cell r="AU93">
            <v>5741513</v>
          </cell>
          <cell r="AV93">
            <v>15702</v>
          </cell>
          <cell r="AW93">
            <v>307824</v>
          </cell>
          <cell r="AX93">
            <v>843</v>
          </cell>
          <cell r="AY93">
            <v>5433689</v>
          </cell>
          <cell r="AZ93">
            <v>14859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F94" t="str">
            <v>151-1500 (A)E</v>
          </cell>
          <cell r="G94">
            <v>2005936</v>
          </cell>
          <cell r="H94">
            <v>50819980</v>
          </cell>
          <cell r="I94">
            <v>39072</v>
          </cell>
          <cell r="J94">
            <v>2393056</v>
          </cell>
          <cell r="K94">
            <v>2004423</v>
          </cell>
          <cell r="L94">
            <v>4397479</v>
          </cell>
          <cell r="M94">
            <v>13584</v>
          </cell>
          <cell r="N94">
            <v>63900</v>
          </cell>
          <cell r="O94">
            <v>3229</v>
          </cell>
          <cell r="P94">
            <v>67129</v>
          </cell>
          <cell r="Q94">
            <v>3598</v>
          </cell>
          <cell r="R94">
            <v>28463</v>
          </cell>
          <cell r="S94">
            <v>111</v>
          </cell>
          <cell r="T94">
            <v>28574</v>
          </cell>
          <cell r="U94">
            <v>25999</v>
          </cell>
          <cell r="V94">
            <v>4581</v>
          </cell>
          <cell r="W94">
            <v>52</v>
          </cell>
          <cell r="X94">
            <v>4633</v>
          </cell>
          <cell r="Y94">
            <v>47814</v>
          </cell>
          <cell r="AA94">
            <v>188632</v>
          </cell>
          <cell r="AC94">
            <v>803987</v>
          </cell>
          <cell r="AD94">
            <v>673419</v>
          </cell>
          <cell r="AE94">
            <v>1477406</v>
          </cell>
          <cell r="AF94">
            <v>5599</v>
          </cell>
          <cell r="AG94">
            <v>1589069</v>
          </cell>
          <cell r="AH94">
            <v>1331004</v>
          </cell>
          <cell r="AI94">
            <v>2920073</v>
          </cell>
          <cell r="AJ94">
            <v>7983</v>
          </cell>
          <cell r="AL94">
            <v>2005936</v>
          </cell>
          <cell r="AM94">
            <v>0</v>
          </cell>
          <cell r="AN94">
            <v>2005936</v>
          </cell>
          <cell r="AO94">
            <v>1477406</v>
          </cell>
          <cell r="AP94">
            <v>5599</v>
          </cell>
          <cell r="AQ94">
            <v>0</v>
          </cell>
          <cell r="AR94">
            <v>0</v>
          </cell>
          <cell r="AS94">
            <v>1477406</v>
          </cell>
          <cell r="AT94">
            <v>5599</v>
          </cell>
          <cell r="AU94">
            <v>2920073</v>
          </cell>
          <cell r="AV94">
            <v>7983</v>
          </cell>
          <cell r="AW94">
            <v>0</v>
          </cell>
          <cell r="AX94">
            <v>0</v>
          </cell>
          <cell r="AY94">
            <v>2920073</v>
          </cell>
          <cell r="AZ94">
            <v>7983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F95" t="str">
            <v>151-1500 (A) (L+E)</v>
          </cell>
          <cell r="G95">
            <v>5972921</v>
          </cell>
          <cell r="H95">
            <v>150051629</v>
          </cell>
          <cell r="I95">
            <v>116339</v>
          </cell>
          <cell r="J95">
            <v>7125618</v>
          </cell>
          <cell r="K95">
            <v>5918283</v>
          </cell>
          <cell r="L95">
            <v>13043901</v>
          </cell>
          <cell r="M95">
            <v>40294</v>
          </cell>
          <cell r="N95">
            <v>190268</v>
          </cell>
          <cell r="O95">
            <v>9532</v>
          </cell>
          <cell r="P95">
            <v>199800</v>
          </cell>
          <cell r="Q95">
            <v>10708</v>
          </cell>
          <cell r="R95">
            <v>84754</v>
          </cell>
          <cell r="S95">
            <v>329</v>
          </cell>
          <cell r="T95">
            <v>85083</v>
          </cell>
          <cell r="U95">
            <v>77417</v>
          </cell>
          <cell r="V95">
            <v>13641</v>
          </cell>
          <cell r="W95">
            <v>154</v>
          </cell>
          <cell r="X95">
            <v>13795</v>
          </cell>
          <cell r="Y95">
            <v>142214</v>
          </cell>
          <cell r="Z95">
            <v>0</v>
          </cell>
          <cell r="AA95">
            <v>556955</v>
          </cell>
          <cell r="AC95">
            <v>2393971</v>
          </cell>
          <cell r="AD95">
            <v>1988347</v>
          </cell>
          <cell r="AE95">
            <v>4382318</v>
          </cell>
          <cell r="AF95">
            <v>16608</v>
          </cell>
          <cell r="AG95">
            <v>4731648</v>
          </cell>
          <cell r="AH95">
            <v>3929938</v>
          </cell>
          <cell r="AI95">
            <v>8661586</v>
          </cell>
          <cell r="AJ95">
            <v>23685</v>
          </cell>
          <cell r="AL95">
            <v>5976516</v>
          </cell>
          <cell r="AM95">
            <v>217041</v>
          </cell>
          <cell r="AN95">
            <v>5759475</v>
          </cell>
          <cell r="AO95">
            <v>4382318</v>
          </cell>
          <cell r="AP95">
            <v>16608</v>
          </cell>
          <cell r="AQ95">
            <v>155745</v>
          </cell>
          <cell r="AR95">
            <v>590</v>
          </cell>
          <cell r="AS95">
            <v>4226573</v>
          </cell>
          <cell r="AT95">
            <v>16018</v>
          </cell>
          <cell r="AU95">
            <v>8661586</v>
          </cell>
          <cell r="AV95">
            <v>23685</v>
          </cell>
          <cell r="AW95">
            <v>307824</v>
          </cell>
          <cell r="AX95">
            <v>843</v>
          </cell>
          <cell r="AY95">
            <v>8353762</v>
          </cell>
          <cell r="AZ95">
            <v>22842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</sheetData>
      <sheetData sheetId="15">
        <row r="15">
          <cell r="F15" t="str">
            <v>Linked Info</v>
          </cell>
          <cell r="G15">
            <v>16561705</v>
          </cell>
          <cell r="H15">
            <v>948180352</v>
          </cell>
          <cell r="I15">
            <v>63451</v>
          </cell>
          <cell r="J15">
            <v>126203</v>
          </cell>
          <cell r="K15">
            <v>189654</v>
          </cell>
          <cell r="L15">
            <v>34813</v>
          </cell>
          <cell r="M15">
            <v>72128</v>
          </cell>
          <cell r="N15">
            <v>106941</v>
          </cell>
          <cell r="O15">
            <v>38608</v>
          </cell>
          <cell r="P15">
            <v>30460</v>
          </cell>
          <cell r="Q15">
            <v>69068</v>
          </cell>
          <cell r="R15">
            <v>1765</v>
          </cell>
          <cell r="S15">
            <v>2413</v>
          </cell>
          <cell r="T15">
            <v>4178</v>
          </cell>
          <cell r="U15">
            <v>20711</v>
          </cell>
          <cell r="V15">
            <v>6505</v>
          </cell>
          <cell r="W15">
            <v>27216</v>
          </cell>
          <cell r="X15">
            <v>21846</v>
          </cell>
          <cell r="Y15">
            <v>29874</v>
          </cell>
          <cell r="Z15">
            <v>51720</v>
          </cell>
          <cell r="AA15">
            <v>462578</v>
          </cell>
          <cell r="AB15">
            <v>322585</v>
          </cell>
          <cell r="AC15">
            <v>322585</v>
          </cell>
          <cell r="AD15">
            <v>1233940</v>
          </cell>
          <cell r="AE15">
            <v>955085</v>
          </cell>
          <cell r="AF15">
            <v>2189025</v>
          </cell>
          <cell r="AG15">
            <v>616970</v>
          </cell>
          <cell r="AH15">
            <v>37.25</v>
          </cell>
          <cell r="AI15">
            <v>57.65</v>
          </cell>
          <cell r="AJ15">
            <v>94.9</v>
          </cell>
          <cell r="AM15">
            <v>51720</v>
          </cell>
          <cell r="AN15">
            <v>24451</v>
          </cell>
          <cell r="AO15">
            <v>27269</v>
          </cell>
          <cell r="AQ15">
            <v>189654</v>
          </cell>
          <cell r="AR15">
            <v>16828</v>
          </cell>
          <cell r="AS15">
            <v>159955</v>
          </cell>
          <cell r="AT15">
            <v>12871</v>
          </cell>
          <cell r="AU15">
            <v>0</v>
          </cell>
        </row>
        <row r="16">
          <cell r="F16" t="str">
            <v>2002-2003</v>
          </cell>
          <cell r="G16" t="str">
            <v>EFFECTIVE</v>
          </cell>
          <cell r="H16" t="str">
            <v>EFFECTIVE</v>
          </cell>
          <cell r="I16" t="str">
            <v>REP &amp;MAINT</v>
          </cell>
          <cell r="J16" t="str">
            <v>REP &amp;MAINT</v>
          </cell>
          <cell r="K16" t="str">
            <v>TOTAL</v>
          </cell>
          <cell r="L16" t="str">
            <v>STORES\SP</v>
          </cell>
          <cell r="M16" t="str">
            <v>STORES\SP</v>
          </cell>
          <cell r="N16" t="str">
            <v>TOTAL</v>
          </cell>
          <cell r="O16" t="str">
            <v>OTHERFO.H</v>
          </cell>
          <cell r="P16" t="str">
            <v>OTHERFO.H</v>
          </cell>
          <cell r="Q16" t="str">
            <v>OTHERO.H</v>
          </cell>
          <cell r="R16" t="str">
            <v>RES&amp;DEV</v>
          </cell>
          <cell r="S16" t="str">
            <v>RES&amp;DEV</v>
          </cell>
          <cell r="T16" t="str">
            <v>RES&amp;DEV</v>
          </cell>
          <cell r="U16" t="str">
            <v>DEPRECIAT</v>
          </cell>
          <cell r="V16" t="str">
            <v>DEPRECIAT</v>
          </cell>
          <cell r="W16" t="str">
            <v>DEPRECIAT</v>
          </cell>
          <cell r="X16" t="str">
            <v>SHARE OF</v>
          </cell>
          <cell r="Y16" t="str">
            <v>SHARE OF</v>
          </cell>
          <cell r="Z16" t="str">
            <v>SHARE OF</v>
          </cell>
          <cell r="AA16" t="str">
            <v>POWER</v>
          </cell>
          <cell r="AB16" t="str">
            <v>DIRECT</v>
          </cell>
          <cell r="AC16" t="str">
            <v>DIRECT</v>
          </cell>
          <cell r="AD16" t="str">
            <v>SUB-TOTAL</v>
          </cell>
          <cell r="AE16" t="str">
            <v>TOTAL</v>
          </cell>
          <cell r="AF16" t="str">
            <v>TOTAL</v>
          </cell>
          <cell r="AG16" t="str">
            <v>50%OF LAB</v>
          </cell>
          <cell r="AH16" t="str">
            <v>COST RS/KG</v>
          </cell>
          <cell r="AI16" t="str">
            <v>COST RS/KG</v>
          </cell>
          <cell r="AJ16" t="str">
            <v>TOTAL</v>
          </cell>
          <cell r="AM16" t="str">
            <v>SHARE OF</v>
          </cell>
          <cell r="AN16" t="str">
            <v>SHARE OF</v>
          </cell>
          <cell r="AO16" t="str">
            <v>SHARE OF</v>
          </cell>
          <cell r="AQ16" t="str">
            <v>TOTAL</v>
          </cell>
          <cell r="AR16" t="str">
            <v>BUILDING</v>
          </cell>
          <cell r="AS16" t="str">
            <v>P &amp; M</v>
          </cell>
          <cell r="AT16" t="str">
            <v>OTHERS</v>
          </cell>
        </row>
        <row r="17">
          <cell r="G17" t="str">
            <v>PROD</v>
          </cell>
          <cell r="H17" t="str">
            <v>PROD</v>
          </cell>
          <cell r="X17" t="str">
            <v>AOH</v>
          </cell>
          <cell r="Y17" t="str">
            <v>AOH</v>
          </cell>
          <cell r="Z17" t="str">
            <v>AOH</v>
          </cell>
          <cell r="AA17" t="str">
            <v>WATER</v>
          </cell>
          <cell r="AB17" t="str">
            <v xml:space="preserve">LABOUR </v>
          </cell>
          <cell r="AC17" t="str">
            <v xml:space="preserve">LABOUR </v>
          </cell>
          <cell r="AE17" t="str">
            <v>RAW\AUX</v>
          </cell>
          <cell r="AG17" t="str">
            <v>O.H.&amp;UTILIT</v>
          </cell>
          <cell r="AH17" t="str">
            <v>LAB/O.H</v>
          </cell>
          <cell r="AI17" t="str">
            <v>RAW MAT.</v>
          </cell>
          <cell r="AJ17" t="str">
            <v>COST RS/KG</v>
          </cell>
          <cell r="AM17" t="str">
            <v>AOH</v>
          </cell>
          <cell r="AN17" t="str">
            <v>AOH</v>
          </cell>
          <cell r="AO17" t="str">
            <v>AOH</v>
          </cell>
        </row>
        <row r="18">
          <cell r="F18" t="str">
            <v>DENIER</v>
          </cell>
          <cell r="G18" t="str">
            <v>UPTOCOND</v>
          </cell>
          <cell r="H18" t="str">
            <v>UPTOCOND</v>
          </cell>
          <cell r="I18" t="str">
            <v>VIS\SB\AT</v>
          </cell>
          <cell r="J18" t="str">
            <v>SPG</v>
          </cell>
          <cell r="K18" t="str">
            <v>REP &amp;MAINT</v>
          </cell>
          <cell r="L18" t="str">
            <v>VIS\SB\AT</v>
          </cell>
          <cell r="M18" t="str">
            <v>SPG</v>
          </cell>
          <cell r="N18" t="str">
            <v>STORES\SP</v>
          </cell>
          <cell r="O18" t="str">
            <v>VIS\SB\AT</v>
          </cell>
          <cell r="P18" t="str">
            <v>SPG</v>
          </cell>
          <cell r="Q18" t="str">
            <v>TOTAL</v>
          </cell>
          <cell r="R18" t="str">
            <v>VIS\SB\AT</v>
          </cell>
          <cell r="S18" t="str">
            <v>SPG</v>
          </cell>
          <cell r="T18" t="str">
            <v>TOTAL</v>
          </cell>
          <cell r="U18" t="str">
            <v>VIS\SB\AT</v>
          </cell>
          <cell r="V18" t="str">
            <v>SPG</v>
          </cell>
          <cell r="W18" t="str">
            <v>TOTAL</v>
          </cell>
          <cell r="X18" t="str">
            <v>VIS\SB\AT</v>
          </cell>
          <cell r="Y18" t="str">
            <v>SPG</v>
          </cell>
          <cell r="Z18" t="str">
            <v>TOTAL</v>
          </cell>
          <cell r="AA18" t="str">
            <v>STEAM\AC</v>
          </cell>
          <cell r="AE18" t="str">
            <v>MAT</v>
          </cell>
          <cell r="AG18" t="str">
            <v>VIS\SB\AT\</v>
          </cell>
          <cell r="AH18" t="str">
            <v>UTILITIES</v>
          </cell>
          <cell r="AI18" t="str">
            <v>AUX &amp;DULL</v>
          </cell>
          <cell r="AM18" t="str">
            <v>TOTAL</v>
          </cell>
          <cell r="AN18" t="str">
            <v>SALARY &amp; WAG</v>
          </cell>
          <cell r="AO18" t="str">
            <v>OTHERS</v>
          </cell>
          <cell r="AQ18" t="str">
            <v>REP &amp;MAINT</v>
          </cell>
          <cell r="AR18" t="str">
            <v>REP &amp;MAINT</v>
          </cell>
          <cell r="AS18" t="str">
            <v>REP &amp;MAINT</v>
          </cell>
          <cell r="AT18" t="str">
            <v>REP &amp;MAINT</v>
          </cell>
          <cell r="AU18" t="str">
            <v>REP &amp;MAINT</v>
          </cell>
        </row>
        <row r="19">
          <cell r="AG19" t="str">
            <v>SPG</v>
          </cell>
          <cell r="AH19" t="str">
            <v>STRS &amp; SPARE</v>
          </cell>
        </row>
        <row r="20">
          <cell r="G20" t="str">
            <v>M . T .</v>
          </cell>
          <cell r="H20" t="str">
            <v>000MTRS</v>
          </cell>
          <cell r="I20" t="str">
            <v>Rs.'000</v>
          </cell>
          <cell r="J20" t="str">
            <v>Rs.'000</v>
          </cell>
          <cell r="K20" t="str">
            <v>Rs.'000</v>
          </cell>
          <cell r="L20" t="str">
            <v>Rs.'000</v>
          </cell>
          <cell r="M20" t="str">
            <v>Rs.'000</v>
          </cell>
          <cell r="N20" t="str">
            <v>Rs.'000</v>
          </cell>
          <cell r="O20" t="str">
            <v>Rs.'000</v>
          </cell>
          <cell r="P20" t="str">
            <v>Rs.'000</v>
          </cell>
          <cell r="Q20" t="str">
            <v>Rs.'000</v>
          </cell>
          <cell r="R20" t="str">
            <v>Rs.'000</v>
          </cell>
          <cell r="S20" t="str">
            <v>Rs.'000</v>
          </cell>
          <cell r="T20" t="str">
            <v>Rs.'000</v>
          </cell>
          <cell r="U20" t="str">
            <v>Rs.'000</v>
          </cell>
          <cell r="V20" t="str">
            <v>Rs.'000</v>
          </cell>
          <cell r="W20" t="str">
            <v>Rs.'000</v>
          </cell>
          <cell r="X20" t="str">
            <v>Rs.'000</v>
          </cell>
          <cell r="Y20" t="str">
            <v>Rs.'000</v>
          </cell>
          <cell r="Z20" t="str">
            <v>Rs.'000</v>
          </cell>
          <cell r="AA20" t="str">
            <v>Rs.'000</v>
          </cell>
          <cell r="AB20" t="str">
            <v>Rs.'000</v>
          </cell>
          <cell r="AC20" t="str">
            <v>Rs.'000</v>
          </cell>
          <cell r="AD20" t="str">
            <v>Rs.'000</v>
          </cell>
          <cell r="AE20" t="str">
            <v>Rs.'000</v>
          </cell>
          <cell r="AF20" t="str">
            <v>Rs.'000</v>
          </cell>
          <cell r="AG20" t="str">
            <v>Rs.'000</v>
          </cell>
          <cell r="AM20" t="str">
            <v>Rs.'000</v>
          </cell>
          <cell r="AN20" t="str">
            <v>Rs.'000</v>
          </cell>
          <cell r="AO20" t="str">
            <v>Rs.'000</v>
          </cell>
          <cell r="AQ20" t="str">
            <v>Rs.'000</v>
          </cell>
          <cell r="AR20" t="str">
            <v>Rs.'000</v>
          </cell>
          <cell r="AS20" t="str">
            <v>Rs.'000</v>
          </cell>
          <cell r="AT20" t="str">
            <v>Rs.'000</v>
          </cell>
          <cell r="AU20" t="str">
            <v>Rs.'000</v>
          </cell>
        </row>
        <row r="21">
          <cell r="F21" t="str">
            <v>Rounding Off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M21">
            <v>0</v>
          </cell>
          <cell r="AN21">
            <v>0</v>
          </cell>
          <cell r="AO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</row>
        <row r="22">
          <cell r="F22" t="str">
            <v>Total</v>
          </cell>
          <cell r="G22">
            <v>16561705</v>
          </cell>
          <cell r="H22">
            <v>948180352</v>
          </cell>
          <cell r="I22">
            <v>63451</v>
          </cell>
          <cell r="J22">
            <v>126203</v>
          </cell>
          <cell r="K22">
            <v>189654</v>
          </cell>
          <cell r="L22">
            <v>34813</v>
          </cell>
          <cell r="M22">
            <v>72128</v>
          </cell>
          <cell r="N22">
            <v>106941</v>
          </cell>
          <cell r="O22">
            <v>38608</v>
          </cell>
          <cell r="P22">
            <v>30460</v>
          </cell>
          <cell r="Q22">
            <v>69068</v>
          </cell>
          <cell r="R22">
            <v>1765</v>
          </cell>
          <cell r="S22">
            <v>2413</v>
          </cell>
          <cell r="T22">
            <v>4178</v>
          </cell>
          <cell r="U22">
            <v>20711</v>
          </cell>
          <cell r="V22">
            <v>6505</v>
          </cell>
          <cell r="W22">
            <v>27216</v>
          </cell>
          <cell r="X22">
            <v>21846</v>
          </cell>
          <cell r="Y22">
            <v>29874</v>
          </cell>
          <cell r="Z22">
            <v>51720</v>
          </cell>
          <cell r="AA22">
            <v>462578</v>
          </cell>
          <cell r="AB22">
            <v>322585</v>
          </cell>
          <cell r="AC22">
            <v>322585</v>
          </cell>
          <cell r="AD22">
            <v>1233940</v>
          </cell>
          <cell r="AE22">
            <v>955085</v>
          </cell>
          <cell r="AF22">
            <v>2189025</v>
          </cell>
          <cell r="AG22">
            <v>616970</v>
          </cell>
          <cell r="AH22">
            <v>37.25</v>
          </cell>
          <cell r="AI22">
            <v>57.65</v>
          </cell>
          <cell r="AJ22">
            <v>94.9</v>
          </cell>
          <cell r="AM22">
            <v>51720</v>
          </cell>
          <cell r="AN22">
            <v>24451</v>
          </cell>
          <cell r="AO22">
            <v>27269</v>
          </cell>
          <cell r="AQ22">
            <v>189654</v>
          </cell>
          <cell r="AR22">
            <v>16828</v>
          </cell>
          <cell r="AS22">
            <v>159955</v>
          </cell>
          <cell r="AT22">
            <v>12871</v>
          </cell>
          <cell r="AU22">
            <v>0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16561705</v>
          </cell>
          <cell r="H24">
            <v>948180352</v>
          </cell>
          <cell r="I24">
            <v>63451</v>
          </cell>
          <cell r="J24">
            <v>126203</v>
          </cell>
          <cell r="K24">
            <v>189654</v>
          </cell>
          <cell r="L24">
            <v>34813</v>
          </cell>
          <cell r="M24">
            <v>72128</v>
          </cell>
          <cell r="N24">
            <v>106941</v>
          </cell>
          <cell r="O24">
            <v>38608</v>
          </cell>
          <cell r="P24">
            <v>30460</v>
          </cell>
          <cell r="Q24">
            <v>69068</v>
          </cell>
          <cell r="R24">
            <v>1765</v>
          </cell>
          <cell r="S24">
            <v>2413</v>
          </cell>
          <cell r="T24">
            <v>4178</v>
          </cell>
          <cell r="U24">
            <v>20711</v>
          </cell>
          <cell r="V24">
            <v>6505</v>
          </cell>
          <cell r="W24">
            <v>27216</v>
          </cell>
          <cell r="X24">
            <v>21846</v>
          </cell>
          <cell r="Y24">
            <v>29874</v>
          </cell>
          <cell r="Z24">
            <v>51720</v>
          </cell>
          <cell r="AA24">
            <v>462578</v>
          </cell>
          <cell r="AB24">
            <v>322585</v>
          </cell>
          <cell r="AC24">
            <v>322585</v>
          </cell>
          <cell r="AD24">
            <v>1233940</v>
          </cell>
          <cell r="AE24">
            <v>955085</v>
          </cell>
          <cell r="AF24">
            <v>2189025</v>
          </cell>
          <cell r="AG24">
            <v>616970</v>
          </cell>
          <cell r="AH24">
            <v>37.25</v>
          </cell>
          <cell r="AI24">
            <v>2475.1800000000003</v>
          </cell>
          <cell r="AJ24">
            <v>2512.4300000000003</v>
          </cell>
          <cell r="AM24">
            <v>51720</v>
          </cell>
          <cell r="AN24">
            <v>24451</v>
          </cell>
          <cell r="AO24">
            <v>27269</v>
          </cell>
          <cell r="AQ24">
            <v>189654</v>
          </cell>
          <cell r="AR24">
            <v>16828</v>
          </cell>
          <cell r="AS24">
            <v>159955</v>
          </cell>
          <cell r="AT24">
            <v>12871</v>
          </cell>
          <cell r="AU24">
            <v>0</v>
          </cell>
        </row>
        <row r="25">
          <cell r="F25" t="str">
            <v>G.TOTAL(L)</v>
          </cell>
          <cell r="G25">
            <v>13834189</v>
          </cell>
          <cell r="H25">
            <v>851494752</v>
          </cell>
          <cell r="I25">
            <v>53001</v>
          </cell>
          <cell r="J25">
            <v>113334</v>
          </cell>
          <cell r="K25">
            <v>166335</v>
          </cell>
          <cell r="L25">
            <v>29077</v>
          </cell>
          <cell r="M25">
            <v>64773</v>
          </cell>
          <cell r="N25">
            <v>93850</v>
          </cell>
          <cell r="O25">
            <v>32251</v>
          </cell>
          <cell r="P25">
            <v>27353</v>
          </cell>
          <cell r="Q25">
            <v>59604</v>
          </cell>
          <cell r="R25">
            <v>1476</v>
          </cell>
          <cell r="S25">
            <v>2165</v>
          </cell>
          <cell r="T25">
            <v>3641</v>
          </cell>
          <cell r="U25">
            <v>17299</v>
          </cell>
          <cell r="V25">
            <v>5843</v>
          </cell>
          <cell r="W25">
            <v>23142</v>
          </cell>
          <cell r="X25">
            <v>18248</v>
          </cell>
          <cell r="Y25">
            <v>26828</v>
          </cell>
          <cell r="Z25">
            <v>45076</v>
          </cell>
          <cell r="AA25">
            <v>394028</v>
          </cell>
          <cell r="AB25">
            <v>269457</v>
          </cell>
          <cell r="AC25">
            <v>269457</v>
          </cell>
          <cell r="AD25">
            <v>1055133</v>
          </cell>
          <cell r="AE25">
            <v>794346</v>
          </cell>
          <cell r="AF25">
            <v>1849479</v>
          </cell>
          <cell r="AG25">
            <v>527564</v>
          </cell>
          <cell r="AH25">
            <v>38.130000000000003</v>
          </cell>
          <cell r="AI25">
            <v>57.4</v>
          </cell>
          <cell r="AJ25">
            <v>95.53</v>
          </cell>
          <cell r="AM25">
            <v>45076</v>
          </cell>
          <cell r="AN25">
            <v>21311</v>
          </cell>
          <cell r="AO25">
            <v>23765</v>
          </cell>
          <cell r="AQ25">
            <v>166335</v>
          </cell>
          <cell r="AR25">
            <v>14759</v>
          </cell>
          <cell r="AS25">
            <v>140289</v>
          </cell>
          <cell r="AT25">
            <v>11287</v>
          </cell>
          <cell r="AU25">
            <v>0</v>
          </cell>
        </row>
        <row r="26">
          <cell r="F26" t="str">
            <v>G.TOTAL(E</v>
          </cell>
          <cell r="G26">
            <v>2727516</v>
          </cell>
          <cell r="H26">
            <v>96685600</v>
          </cell>
          <cell r="I26">
            <v>10450</v>
          </cell>
          <cell r="J26">
            <v>12869</v>
          </cell>
          <cell r="K26">
            <v>23319</v>
          </cell>
          <cell r="L26">
            <v>5736</v>
          </cell>
          <cell r="M26">
            <v>7355</v>
          </cell>
          <cell r="N26">
            <v>13091</v>
          </cell>
          <cell r="O26">
            <v>6357</v>
          </cell>
          <cell r="P26">
            <v>3107</v>
          </cell>
          <cell r="Q26">
            <v>9464</v>
          </cell>
          <cell r="R26">
            <v>289</v>
          </cell>
          <cell r="S26">
            <v>248</v>
          </cell>
          <cell r="T26">
            <v>537</v>
          </cell>
          <cell r="U26">
            <v>3412</v>
          </cell>
          <cell r="V26">
            <v>662</v>
          </cell>
          <cell r="W26">
            <v>4074</v>
          </cell>
          <cell r="X26">
            <v>3598</v>
          </cell>
          <cell r="Y26">
            <v>3046</v>
          </cell>
          <cell r="Z26">
            <v>6644</v>
          </cell>
          <cell r="AA26">
            <v>68550</v>
          </cell>
          <cell r="AB26">
            <v>53128</v>
          </cell>
          <cell r="AC26">
            <v>53128</v>
          </cell>
          <cell r="AD26">
            <v>178807</v>
          </cell>
          <cell r="AE26">
            <v>160739</v>
          </cell>
          <cell r="AF26">
            <v>339546</v>
          </cell>
          <cell r="AG26">
            <v>89406</v>
          </cell>
          <cell r="AH26">
            <v>32.78</v>
          </cell>
          <cell r="AI26">
            <v>944.57999999999993</v>
          </cell>
          <cell r="AJ26">
            <v>977.3599999999999</v>
          </cell>
          <cell r="AM26">
            <v>6644</v>
          </cell>
          <cell r="AN26">
            <v>3140</v>
          </cell>
          <cell r="AO26">
            <v>3504</v>
          </cell>
          <cell r="AQ26">
            <v>23319</v>
          </cell>
          <cell r="AR26">
            <v>2069</v>
          </cell>
          <cell r="AS26">
            <v>19666</v>
          </cell>
          <cell r="AT26">
            <v>1584</v>
          </cell>
          <cell r="AU26">
            <v>0</v>
          </cell>
        </row>
        <row r="28">
          <cell r="F28" t="str">
            <v>40B</v>
          </cell>
          <cell r="G28">
            <v>70897</v>
          </cell>
          <cell r="H28">
            <v>15951825</v>
          </cell>
          <cell r="I28">
            <v>272</v>
          </cell>
          <cell r="J28">
            <v>2123</v>
          </cell>
          <cell r="K28">
            <v>2395</v>
          </cell>
          <cell r="L28">
            <v>149</v>
          </cell>
          <cell r="M28">
            <v>1213</v>
          </cell>
          <cell r="N28">
            <v>1362</v>
          </cell>
          <cell r="O28">
            <v>165</v>
          </cell>
          <cell r="P28">
            <v>512</v>
          </cell>
          <cell r="Q28">
            <v>677</v>
          </cell>
          <cell r="R28">
            <v>8</v>
          </cell>
          <cell r="S28">
            <v>41</v>
          </cell>
          <cell r="T28">
            <v>49</v>
          </cell>
          <cell r="U28">
            <v>89</v>
          </cell>
          <cell r="V28">
            <v>109</v>
          </cell>
          <cell r="W28">
            <v>198</v>
          </cell>
          <cell r="X28">
            <v>94</v>
          </cell>
          <cell r="Y28">
            <v>503</v>
          </cell>
          <cell r="Z28">
            <v>597</v>
          </cell>
          <cell r="AA28">
            <v>3505</v>
          </cell>
          <cell r="AB28">
            <v>1381</v>
          </cell>
          <cell r="AC28">
            <v>1381</v>
          </cell>
          <cell r="AD28">
            <v>10164</v>
          </cell>
          <cell r="AE28">
            <v>4029</v>
          </cell>
          <cell r="AF28">
            <v>14193</v>
          </cell>
          <cell r="AG28">
            <v>5082</v>
          </cell>
          <cell r="AH28">
            <v>71.680000000000007</v>
          </cell>
          <cell r="AI28">
            <v>56.5</v>
          </cell>
          <cell r="AJ28">
            <v>128.18</v>
          </cell>
          <cell r="AM28">
            <v>597</v>
          </cell>
          <cell r="AN28">
            <v>282</v>
          </cell>
          <cell r="AO28">
            <v>315</v>
          </cell>
          <cell r="AQ28">
            <v>2395</v>
          </cell>
          <cell r="AR28">
            <v>213</v>
          </cell>
          <cell r="AS28">
            <v>2019</v>
          </cell>
          <cell r="AT28">
            <v>163</v>
          </cell>
          <cell r="AU28">
            <v>0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M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</row>
        <row r="30">
          <cell r="F30" t="str">
            <v>75B</v>
          </cell>
          <cell r="G30">
            <v>408033</v>
          </cell>
          <cell r="H30">
            <v>48963960</v>
          </cell>
          <cell r="I30">
            <v>1563</v>
          </cell>
          <cell r="J30">
            <v>6517</v>
          </cell>
          <cell r="K30">
            <v>8080</v>
          </cell>
          <cell r="L30">
            <v>858</v>
          </cell>
          <cell r="M30">
            <v>3725</v>
          </cell>
          <cell r="N30">
            <v>4583</v>
          </cell>
          <cell r="O30">
            <v>951</v>
          </cell>
          <cell r="P30">
            <v>1573</v>
          </cell>
          <cell r="Q30">
            <v>2524</v>
          </cell>
          <cell r="R30">
            <v>43</v>
          </cell>
          <cell r="S30">
            <v>125</v>
          </cell>
          <cell r="T30">
            <v>168</v>
          </cell>
          <cell r="U30">
            <v>510</v>
          </cell>
          <cell r="V30">
            <v>336</v>
          </cell>
          <cell r="W30">
            <v>846</v>
          </cell>
          <cell r="X30">
            <v>538</v>
          </cell>
          <cell r="Y30">
            <v>1543</v>
          </cell>
          <cell r="Z30">
            <v>2081</v>
          </cell>
          <cell r="AA30">
            <v>14682</v>
          </cell>
          <cell r="AB30">
            <v>7948</v>
          </cell>
          <cell r="AC30">
            <v>7948</v>
          </cell>
          <cell r="AD30">
            <v>40912</v>
          </cell>
          <cell r="AE30">
            <v>23050</v>
          </cell>
          <cell r="AF30">
            <v>63962</v>
          </cell>
          <cell r="AG30">
            <v>20455</v>
          </cell>
          <cell r="AH30">
            <v>50.13</v>
          </cell>
          <cell r="AI30">
            <v>56.49</v>
          </cell>
          <cell r="AJ30">
            <v>106.62</v>
          </cell>
          <cell r="AM30">
            <v>2081</v>
          </cell>
          <cell r="AN30">
            <v>984</v>
          </cell>
          <cell r="AO30">
            <v>1097</v>
          </cell>
          <cell r="AQ30">
            <v>8080</v>
          </cell>
          <cell r="AR30">
            <v>717</v>
          </cell>
          <cell r="AS30">
            <v>6815</v>
          </cell>
          <cell r="AT30">
            <v>548</v>
          </cell>
          <cell r="AU30">
            <v>0</v>
          </cell>
        </row>
        <row r="31">
          <cell r="F31" t="str">
            <v>75BE</v>
          </cell>
          <cell r="G31">
            <v>18140</v>
          </cell>
          <cell r="H31">
            <v>2176800</v>
          </cell>
          <cell r="I31">
            <v>69</v>
          </cell>
          <cell r="J31">
            <v>290</v>
          </cell>
          <cell r="K31">
            <v>359</v>
          </cell>
          <cell r="L31">
            <v>38</v>
          </cell>
          <cell r="M31">
            <v>166</v>
          </cell>
          <cell r="N31">
            <v>204</v>
          </cell>
          <cell r="O31">
            <v>42</v>
          </cell>
          <cell r="P31">
            <v>70</v>
          </cell>
          <cell r="Q31">
            <v>112</v>
          </cell>
          <cell r="R31">
            <v>2</v>
          </cell>
          <cell r="S31">
            <v>6</v>
          </cell>
          <cell r="T31">
            <v>8</v>
          </cell>
          <cell r="U31">
            <v>23</v>
          </cell>
          <cell r="V31">
            <v>15</v>
          </cell>
          <cell r="W31">
            <v>38</v>
          </cell>
          <cell r="X31">
            <v>24</v>
          </cell>
          <cell r="Y31">
            <v>69</v>
          </cell>
          <cell r="Z31">
            <v>93</v>
          </cell>
          <cell r="AA31">
            <v>651</v>
          </cell>
          <cell r="AB31">
            <v>353</v>
          </cell>
          <cell r="AC31">
            <v>353</v>
          </cell>
          <cell r="AD31">
            <v>1818</v>
          </cell>
          <cell r="AE31">
            <v>1023</v>
          </cell>
          <cell r="AF31">
            <v>2841</v>
          </cell>
          <cell r="AG31">
            <v>908</v>
          </cell>
          <cell r="AH31">
            <v>50.06</v>
          </cell>
          <cell r="AI31">
            <v>56.39</v>
          </cell>
          <cell r="AJ31">
            <v>106.45</v>
          </cell>
          <cell r="AM31">
            <v>93</v>
          </cell>
          <cell r="AN31">
            <v>44</v>
          </cell>
          <cell r="AO31">
            <v>49</v>
          </cell>
          <cell r="AQ31">
            <v>359</v>
          </cell>
          <cell r="AR31">
            <v>32</v>
          </cell>
          <cell r="AS31">
            <v>303</v>
          </cell>
          <cell r="AT31">
            <v>24</v>
          </cell>
          <cell r="AU31">
            <v>0</v>
          </cell>
        </row>
        <row r="32">
          <cell r="F32" t="str">
            <v>75C</v>
          </cell>
          <cell r="G32">
            <v>10058</v>
          </cell>
          <cell r="H32">
            <v>1206960</v>
          </cell>
          <cell r="I32">
            <v>39</v>
          </cell>
          <cell r="J32">
            <v>161</v>
          </cell>
          <cell r="K32">
            <v>200</v>
          </cell>
          <cell r="L32">
            <v>21</v>
          </cell>
          <cell r="M32">
            <v>92</v>
          </cell>
          <cell r="N32">
            <v>113</v>
          </cell>
          <cell r="O32">
            <v>23</v>
          </cell>
          <cell r="P32">
            <v>39</v>
          </cell>
          <cell r="Q32">
            <v>62</v>
          </cell>
          <cell r="R32">
            <v>1</v>
          </cell>
          <cell r="S32">
            <v>3</v>
          </cell>
          <cell r="T32">
            <v>4</v>
          </cell>
          <cell r="U32">
            <v>13</v>
          </cell>
          <cell r="V32">
            <v>8</v>
          </cell>
          <cell r="W32">
            <v>21</v>
          </cell>
          <cell r="X32">
            <v>13</v>
          </cell>
          <cell r="Y32">
            <v>38</v>
          </cell>
          <cell r="Z32">
            <v>51</v>
          </cell>
          <cell r="AA32">
            <v>362</v>
          </cell>
          <cell r="AB32">
            <v>196</v>
          </cell>
          <cell r="AC32">
            <v>196</v>
          </cell>
          <cell r="AD32">
            <v>1009</v>
          </cell>
          <cell r="AE32">
            <v>614</v>
          </cell>
          <cell r="AF32">
            <v>1623</v>
          </cell>
          <cell r="AG32">
            <v>505</v>
          </cell>
          <cell r="AH32">
            <v>50.21</v>
          </cell>
          <cell r="AI32">
            <v>63.42</v>
          </cell>
          <cell r="AJ32">
            <v>113.63</v>
          </cell>
          <cell r="AM32">
            <v>51</v>
          </cell>
          <cell r="AN32">
            <v>24</v>
          </cell>
          <cell r="AO32">
            <v>27</v>
          </cell>
          <cell r="AQ32">
            <v>200</v>
          </cell>
          <cell r="AR32">
            <v>18</v>
          </cell>
          <cell r="AS32">
            <v>168</v>
          </cell>
          <cell r="AT32">
            <v>14</v>
          </cell>
          <cell r="AU32">
            <v>0</v>
          </cell>
        </row>
        <row r="33">
          <cell r="F33" t="str">
            <v>100B</v>
          </cell>
          <cell r="G33">
            <v>2504668</v>
          </cell>
          <cell r="H33">
            <v>225420120</v>
          </cell>
          <cell r="I33">
            <v>9596</v>
          </cell>
          <cell r="J33">
            <v>30003</v>
          </cell>
          <cell r="K33">
            <v>39599</v>
          </cell>
          <cell r="L33">
            <v>5265</v>
          </cell>
          <cell r="M33">
            <v>17148</v>
          </cell>
          <cell r="N33">
            <v>22413</v>
          </cell>
          <cell r="O33">
            <v>5839</v>
          </cell>
          <cell r="P33">
            <v>7242</v>
          </cell>
          <cell r="Q33">
            <v>13081</v>
          </cell>
          <cell r="R33">
            <v>267</v>
          </cell>
          <cell r="S33">
            <v>574</v>
          </cell>
          <cell r="T33">
            <v>841</v>
          </cell>
          <cell r="U33">
            <v>3132</v>
          </cell>
          <cell r="V33">
            <v>1546</v>
          </cell>
          <cell r="W33">
            <v>4678</v>
          </cell>
          <cell r="X33">
            <v>3304</v>
          </cell>
          <cell r="Y33">
            <v>7102</v>
          </cell>
          <cell r="Z33">
            <v>10406</v>
          </cell>
          <cell r="AA33">
            <v>80477</v>
          </cell>
          <cell r="AB33">
            <v>48785</v>
          </cell>
          <cell r="AC33">
            <v>48785</v>
          </cell>
          <cell r="AD33">
            <v>220280</v>
          </cell>
          <cell r="AE33">
            <v>140910</v>
          </cell>
          <cell r="AF33">
            <v>361190</v>
          </cell>
          <cell r="AG33">
            <v>110137</v>
          </cell>
          <cell r="AH33">
            <v>43.97</v>
          </cell>
          <cell r="AI33">
            <v>56.49</v>
          </cell>
          <cell r="AJ33">
            <v>100.46000000000001</v>
          </cell>
          <cell r="AM33">
            <v>10406</v>
          </cell>
          <cell r="AN33">
            <v>4920</v>
          </cell>
          <cell r="AO33">
            <v>5486</v>
          </cell>
          <cell r="AQ33">
            <v>39599</v>
          </cell>
          <cell r="AR33">
            <v>3514</v>
          </cell>
          <cell r="AS33">
            <v>33398</v>
          </cell>
          <cell r="AT33">
            <v>2687</v>
          </cell>
          <cell r="AU33">
            <v>0</v>
          </cell>
        </row>
        <row r="34">
          <cell r="F34" t="str">
            <v>100BE</v>
          </cell>
          <cell r="G34">
            <v>715</v>
          </cell>
          <cell r="H34">
            <v>64350</v>
          </cell>
          <cell r="I34">
            <v>3</v>
          </cell>
          <cell r="J34">
            <v>9</v>
          </cell>
          <cell r="K34">
            <v>12</v>
          </cell>
          <cell r="L34">
            <v>2</v>
          </cell>
          <cell r="M34">
            <v>5</v>
          </cell>
          <cell r="N34">
            <v>7</v>
          </cell>
          <cell r="O34">
            <v>2</v>
          </cell>
          <cell r="P34">
            <v>2</v>
          </cell>
          <cell r="Q34">
            <v>4</v>
          </cell>
          <cell r="R34">
            <v>0</v>
          </cell>
          <cell r="S34">
            <v>0</v>
          </cell>
          <cell r="T34">
            <v>0</v>
          </cell>
          <cell r="U34">
            <v>1</v>
          </cell>
          <cell r="V34">
            <v>0</v>
          </cell>
          <cell r="W34">
            <v>1</v>
          </cell>
          <cell r="X34">
            <v>1</v>
          </cell>
          <cell r="Y34">
            <v>2</v>
          </cell>
          <cell r="Z34">
            <v>3</v>
          </cell>
          <cell r="AA34">
            <v>22</v>
          </cell>
          <cell r="AB34">
            <v>14</v>
          </cell>
          <cell r="AC34">
            <v>14</v>
          </cell>
          <cell r="AD34">
            <v>63</v>
          </cell>
          <cell r="AE34">
            <v>40</v>
          </cell>
          <cell r="AF34">
            <v>103</v>
          </cell>
          <cell r="AG34">
            <v>32</v>
          </cell>
          <cell r="AH34">
            <v>44.76</v>
          </cell>
          <cell r="AI34">
            <v>55.94</v>
          </cell>
          <cell r="AJ34">
            <v>100.69999999999999</v>
          </cell>
          <cell r="AM34">
            <v>3</v>
          </cell>
          <cell r="AN34">
            <v>1</v>
          </cell>
          <cell r="AO34">
            <v>2</v>
          </cell>
          <cell r="AQ34">
            <v>12</v>
          </cell>
          <cell r="AR34">
            <v>1</v>
          </cell>
          <cell r="AS34">
            <v>10</v>
          </cell>
          <cell r="AT34">
            <v>1</v>
          </cell>
          <cell r="AU34">
            <v>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O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</row>
        <row r="36">
          <cell r="F36" t="str">
            <v>120B</v>
          </cell>
          <cell r="G36">
            <v>1812972</v>
          </cell>
          <cell r="H36">
            <v>135972900</v>
          </cell>
          <cell r="I36">
            <v>6944</v>
          </cell>
          <cell r="J36">
            <v>18099</v>
          </cell>
          <cell r="K36">
            <v>25043</v>
          </cell>
          <cell r="L36">
            <v>3807</v>
          </cell>
          <cell r="M36">
            <v>10343</v>
          </cell>
          <cell r="N36">
            <v>14150</v>
          </cell>
          <cell r="O36">
            <v>4228</v>
          </cell>
          <cell r="P36">
            <v>4367</v>
          </cell>
          <cell r="Q36">
            <v>8595</v>
          </cell>
          <cell r="R36">
            <v>197</v>
          </cell>
          <cell r="S36">
            <v>343</v>
          </cell>
          <cell r="T36">
            <v>540</v>
          </cell>
          <cell r="U36">
            <v>2265</v>
          </cell>
          <cell r="V36">
            <v>938</v>
          </cell>
          <cell r="W36">
            <v>3203</v>
          </cell>
          <cell r="X36">
            <v>2391</v>
          </cell>
          <cell r="Y36">
            <v>4283</v>
          </cell>
          <cell r="Z36">
            <v>6674</v>
          </cell>
          <cell r="AA36">
            <v>54764</v>
          </cell>
          <cell r="AB36">
            <v>35310</v>
          </cell>
          <cell r="AC36">
            <v>35310</v>
          </cell>
          <cell r="AD36">
            <v>148279</v>
          </cell>
          <cell r="AE36">
            <v>103013</v>
          </cell>
          <cell r="AF36">
            <v>251292</v>
          </cell>
          <cell r="AG36">
            <v>74135</v>
          </cell>
          <cell r="AH36">
            <v>40.89</v>
          </cell>
          <cell r="AI36">
            <v>56.49</v>
          </cell>
          <cell r="AJ36">
            <v>97.38</v>
          </cell>
          <cell r="AM36">
            <v>6674</v>
          </cell>
          <cell r="AN36">
            <v>3156</v>
          </cell>
          <cell r="AO36">
            <v>3518</v>
          </cell>
          <cell r="AQ36">
            <v>25043</v>
          </cell>
          <cell r="AR36">
            <v>2222</v>
          </cell>
          <cell r="AS36">
            <v>21121</v>
          </cell>
          <cell r="AT36">
            <v>1700</v>
          </cell>
          <cell r="AU36">
            <v>0</v>
          </cell>
        </row>
        <row r="37">
          <cell r="F37" t="str">
            <v>120BE</v>
          </cell>
          <cell r="G37">
            <v>92655</v>
          </cell>
          <cell r="H37">
            <v>6949125</v>
          </cell>
          <cell r="I37">
            <v>355</v>
          </cell>
          <cell r="J37">
            <v>925</v>
          </cell>
          <cell r="K37">
            <v>1280</v>
          </cell>
          <cell r="L37">
            <v>195</v>
          </cell>
          <cell r="M37">
            <v>529</v>
          </cell>
          <cell r="N37">
            <v>724</v>
          </cell>
          <cell r="O37">
            <v>216</v>
          </cell>
          <cell r="P37">
            <v>223</v>
          </cell>
          <cell r="Q37">
            <v>439</v>
          </cell>
          <cell r="R37">
            <v>10</v>
          </cell>
          <cell r="S37">
            <v>18</v>
          </cell>
          <cell r="T37">
            <v>28</v>
          </cell>
          <cell r="U37">
            <v>116</v>
          </cell>
          <cell r="V37">
            <v>48</v>
          </cell>
          <cell r="W37">
            <v>164</v>
          </cell>
          <cell r="X37">
            <v>122</v>
          </cell>
          <cell r="Y37">
            <v>219</v>
          </cell>
          <cell r="Z37">
            <v>341</v>
          </cell>
          <cell r="AA37">
            <v>2799</v>
          </cell>
          <cell r="AB37">
            <v>1805</v>
          </cell>
          <cell r="AC37">
            <v>1805</v>
          </cell>
          <cell r="AD37">
            <v>7580</v>
          </cell>
          <cell r="AE37">
            <v>5234</v>
          </cell>
          <cell r="AF37">
            <v>12814</v>
          </cell>
          <cell r="AG37">
            <v>3790</v>
          </cell>
          <cell r="AH37">
            <v>40.9</v>
          </cell>
          <cell r="AI37">
            <v>56.49</v>
          </cell>
          <cell r="AJ37">
            <v>97.39</v>
          </cell>
          <cell r="AM37">
            <v>341</v>
          </cell>
          <cell r="AN37">
            <v>161</v>
          </cell>
          <cell r="AO37">
            <v>180</v>
          </cell>
          <cell r="AQ37">
            <v>1280</v>
          </cell>
          <cell r="AR37">
            <v>114</v>
          </cell>
          <cell r="AS37">
            <v>1079</v>
          </cell>
          <cell r="AT37">
            <v>87</v>
          </cell>
          <cell r="AU37">
            <v>0</v>
          </cell>
        </row>
        <row r="38">
          <cell r="F38" t="str">
            <v>120C</v>
          </cell>
          <cell r="G38">
            <v>808558</v>
          </cell>
          <cell r="H38">
            <v>60641850</v>
          </cell>
          <cell r="I38">
            <v>3098</v>
          </cell>
          <cell r="J38">
            <v>8071</v>
          </cell>
          <cell r="K38">
            <v>11169</v>
          </cell>
          <cell r="L38">
            <v>1700</v>
          </cell>
          <cell r="M38">
            <v>4613</v>
          </cell>
          <cell r="N38">
            <v>6313</v>
          </cell>
          <cell r="O38">
            <v>1885</v>
          </cell>
          <cell r="P38">
            <v>1948</v>
          </cell>
          <cell r="Q38">
            <v>3833</v>
          </cell>
          <cell r="R38">
            <v>86</v>
          </cell>
          <cell r="S38">
            <v>154</v>
          </cell>
          <cell r="T38">
            <v>240</v>
          </cell>
          <cell r="U38">
            <v>1011</v>
          </cell>
          <cell r="V38">
            <v>416</v>
          </cell>
          <cell r="W38">
            <v>1427</v>
          </cell>
          <cell r="X38">
            <v>1067</v>
          </cell>
          <cell r="Y38">
            <v>1911</v>
          </cell>
          <cell r="Z38">
            <v>2978</v>
          </cell>
          <cell r="AA38">
            <v>24424</v>
          </cell>
          <cell r="AB38">
            <v>15749</v>
          </cell>
          <cell r="AC38">
            <v>15749</v>
          </cell>
          <cell r="AD38">
            <v>66133</v>
          </cell>
          <cell r="AE38">
            <v>51168</v>
          </cell>
          <cell r="AF38">
            <v>117301</v>
          </cell>
          <cell r="AG38">
            <v>33067</v>
          </cell>
          <cell r="AH38">
            <v>40.9</v>
          </cell>
          <cell r="AI38">
            <v>63.39</v>
          </cell>
          <cell r="AJ38">
            <v>104.28999999999999</v>
          </cell>
          <cell r="AM38">
            <v>2978</v>
          </cell>
          <cell r="AN38">
            <v>1408</v>
          </cell>
          <cell r="AO38">
            <v>1570</v>
          </cell>
          <cell r="AQ38">
            <v>11169</v>
          </cell>
          <cell r="AR38">
            <v>991</v>
          </cell>
          <cell r="AS38">
            <v>9420</v>
          </cell>
          <cell r="AT38">
            <v>758</v>
          </cell>
          <cell r="AU38">
            <v>0</v>
          </cell>
        </row>
        <row r="39">
          <cell r="F39" t="str">
            <v>120CE</v>
          </cell>
          <cell r="G39">
            <v>2042</v>
          </cell>
          <cell r="H39">
            <v>153150</v>
          </cell>
          <cell r="I39">
            <v>8</v>
          </cell>
          <cell r="J39">
            <v>20</v>
          </cell>
          <cell r="K39">
            <v>28</v>
          </cell>
          <cell r="L39">
            <v>4</v>
          </cell>
          <cell r="M39">
            <v>12</v>
          </cell>
          <cell r="N39">
            <v>16</v>
          </cell>
          <cell r="O39">
            <v>5</v>
          </cell>
          <cell r="P39">
            <v>5</v>
          </cell>
          <cell r="Q39">
            <v>10</v>
          </cell>
          <cell r="R39">
            <v>0</v>
          </cell>
          <cell r="S39">
            <v>0</v>
          </cell>
          <cell r="T39">
            <v>0</v>
          </cell>
          <cell r="U39">
            <v>3</v>
          </cell>
          <cell r="V39">
            <v>1</v>
          </cell>
          <cell r="W39">
            <v>4</v>
          </cell>
          <cell r="X39">
            <v>3</v>
          </cell>
          <cell r="Y39">
            <v>5</v>
          </cell>
          <cell r="Z39">
            <v>8</v>
          </cell>
          <cell r="AA39">
            <v>61</v>
          </cell>
          <cell r="AB39">
            <v>40</v>
          </cell>
          <cell r="AC39">
            <v>40</v>
          </cell>
          <cell r="AD39">
            <v>167</v>
          </cell>
          <cell r="AE39">
            <v>128</v>
          </cell>
          <cell r="AF39">
            <v>295</v>
          </cell>
          <cell r="AG39">
            <v>84</v>
          </cell>
          <cell r="AH39">
            <v>41.14</v>
          </cell>
          <cell r="AI39">
            <v>62.69</v>
          </cell>
          <cell r="AJ39">
            <v>103.83</v>
          </cell>
          <cell r="AM39">
            <v>8</v>
          </cell>
          <cell r="AN39">
            <v>4</v>
          </cell>
          <cell r="AO39">
            <v>4</v>
          </cell>
          <cell r="AQ39">
            <v>28</v>
          </cell>
          <cell r="AR39">
            <v>2</v>
          </cell>
          <cell r="AS39">
            <v>24</v>
          </cell>
          <cell r="AT39">
            <v>2</v>
          </cell>
          <cell r="AU39">
            <v>0</v>
          </cell>
        </row>
        <row r="40">
          <cell r="F40" t="str">
            <v>120D</v>
          </cell>
          <cell r="G40">
            <v>56615</v>
          </cell>
          <cell r="H40">
            <v>4246125</v>
          </cell>
          <cell r="I40">
            <v>217</v>
          </cell>
          <cell r="J40">
            <v>565</v>
          </cell>
          <cell r="K40">
            <v>782</v>
          </cell>
          <cell r="L40">
            <v>119</v>
          </cell>
          <cell r="M40">
            <v>323</v>
          </cell>
          <cell r="N40">
            <v>442</v>
          </cell>
          <cell r="O40">
            <v>132</v>
          </cell>
          <cell r="P40">
            <v>136</v>
          </cell>
          <cell r="Q40">
            <v>268</v>
          </cell>
          <cell r="R40">
            <v>6</v>
          </cell>
          <cell r="S40">
            <v>11</v>
          </cell>
          <cell r="T40">
            <v>17</v>
          </cell>
          <cell r="U40">
            <v>71</v>
          </cell>
          <cell r="V40">
            <v>29</v>
          </cell>
          <cell r="W40">
            <v>100</v>
          </cell>
          <cell r="X40">
            <v>75</v>
          </cell>
          <cell r="Y40">
            <v>134</v>
          </cell>
          <cell r="Z40">
            <v>209</v>
          </cell>
          <cell r="AA40">
            <v>1709</v>
          </cell>
          <cell r="AB40">
            <v>1103</v>
          </cell>
          <cell r="AC40">
            <v>1103</v>
          </cell>
          <cell r="AD40">
            <v>4630</v>
          </cell>
          <cell r="AE40">
            <v>3317</v>
          </cell>
          <cell r="AF40">
            <v>7947</v>
          </cell>
          <cell r="AG40">
            <v>2315</v>
          </cell>
          <cell r="AH40">
            <v>40.89</v>
          </cell>
          <cell r="AI40">
            <v>60.05</v>
          </cell>
          <cell r="AJ40">
            <v>100.94</v>
          </cell>
          <cell r="AM40">
            <v>209</v>
          </cell>
          <cell r="AN40">
            <v>99</v>
          </cell>
          <cell r="AO40">
            <v>110</v>
          </cell>
          <cell r="AQ40">
            <v>782</v>
          </cell>
          <cell r="AR40">
            <v>69</v>
          </cell>
          <cell r="AS40">
            <v>660</v>
          </cell>
          <cell r="AT40">
            <v>53</v>
          </cell>
          <cell r="AU40">
            <v>0</v>
          </cell>
        </row>
        <row r="41">
          <cell r="F41" t="str">
            <v>120DE</v>
          </cell>
          <cell r="G41">
            <v>2701</v>
          </cell>
          <cell r="H41">
            <v>202575</v>
          </cell>
          <cell r="I41">
            <v>10</v>
          </cell>
          <cell r="J41">
            <v>27</v>
          </cell>
          <cell r="K41">
            <v>37</v>
          </cell>
          <cell r="L41">
            <v>6</v>
          </cell>
          <cell r="M41">
            <v>15</v>
          </cell>
          <cell r="N41">
            <v>21</v>
          </cell>
          <cell r="O41">
            <v>6</v>
          </cell>
          <cell r="P41">
            <v>7</v>
          </cell>
          <cell r="Q41">
            <v>13</v>
          </cell>
          <cell r="R41">
            <v>0</v>
          </cell>
          <cell r="S41">
            <v>1</v>
          </cell>
          <cell r="T41">
            <v>1</v>
          </cell>
          <cell r="U41">
            <v>3</v>
          </cell>
          <cell r="V41">
            <v>1</v>
          </cell>
          <cell r="W41">
            <v>4</v>
          </cell>
          <cell r="X41">
            <v>4</v>
          </cell>
          <cell r="Y41">
            <v>6</v>
          </cell>
          <cell r="Z41">
            <v>10</v>
          </cell>
          <cell r="AA41">
            <v>81</v>
          </cell>
          <cell r="AB41">
            <v>53</v>
          </cell>
          <cell r="AC41">
            <v>53</v>
          </cell>
          <cell r="AD41">
            <v>220</v>
          </cell>
          <cell r="AE41">
            <v>163</v>
          </cell>
          <cell r="AF41">
            <v>383</v>
          </cell>
          <cell r="AG41">
            <v>110</v>
          </cell>
          <cell r="AH41">
            <v>40.729999999999997</v>
          </cell>
          <cell r="AI41">
            <v>60.35</v>
          </cell>
          <cell r="AJ41">
            <v>101.08</v>
          </cell>
          <cell r="AM41">
            <v>10</v>
          </cell>
          <cell r="AN41">
            <v>5</v>
          </cell>
          <cell r="AO41">
            <v>5</v>
          </cell>
          <cell r="AQ41">
            <v>37</v>
          </cell>
          <cell r="AR41">
            <v>3</v>
          </cell>
          <cell r="AS41">
            <v>31</v>
          </cell>
          <cell r="AT41">
            <v>3</v>
          </cell>
          <cell r="AU41">
            <v>0</v>
          </cell>
        </row>
        <row r="42">
          <cell r="F42" t="str">
            <v>150B</v>
          </cell>
          <cell r="G42">
            <v>3423121</v>
          </cell>
          <cell r="H42">
            <v>205387260</v>
          </cell>
          <cell r="I42">
            <v>13115</v>
          </cell>
          <cell r="J42">
            <v>27337</v>
          </cell>
          <cell r="K42">
            <v>40452</v>
          </cell>
          <cell r="L42">
            <v>7195</v>
          </cell>
          <cell r="M42">
            <v>15624</v>
          </cell>
          <cell r="N42">
            <v>22819</v>
          </cell>
          <cell r="O42">
            <v>7980</v>
          </cell>
          <cell r="P42">
            <v>6598</v>
          </cell>
          <cell r="Q42">
            <v>14578</v>
          </cell>
          <cell r="R42">
            <v>365</v>
          </cell>
          <cell r="S42">
            <v>523</v>
          </cell>
          <cell r="T42">
            <v>888</v>
          </cell>
          <cell r="U42">
            <v>4281</v>
          </cell>
          <cell r="V42">
            <v>1409</v>
          </cell>
          <cell r="W42">
            <v>5690</v>
          </cell>
          <cell r="X42">
            <v>4515</v>
          </cell>
          <cell r="Y42">
            <v>6471</v>
          </cell>
          <cell r="Z42">
            <v>10986</v>
          </cell>
          <cell r="AA42">
            <v>96817</v>
          </cell>
          <cell r="AB42">
            <v>66675</v>
          </cell>
          <cell r="AC42">
            <v>66675</v>
          </cell>
          <cell r="AD42">
            <v>258905</v>
          </cell>
          <cell r="AE42">
            <v>193791</v>
          </cell>
          <cell r="AF42">
            <v>452696</v>
          </cell>
          <cell r="AG42">
            <v>129453</v>
          </cell>
          <cell r="AH42">
            <v>37.82</v>
          </cell>
          <cell r="AI42">
            <v>56.49</v>
          </cell>
          <cell r="AJ42">
            <v>94.31</v>
          </cell>
          <cell r="AM42">
            <v>10986</v>
          </cell>
          <cell r="AN42">
            <v>5194</v>
          </cell>
          <cell r="AO42">
            <v>5792</v>
          </cell>
          <cell r="AQ42">
            <v>40452</v>
          </cell>
          <cell r="AR42">
            <v>3590</v>
          </cell>
          <cell r="AS42">
            <v>34117</v>
          </cell>
          <cell r="AT42">
            <v>2745</v>
          </cell>
          <cell r="AU42">
            <v>0</v>
          </cell>
        </row>
        <row r="43">
          <cell r="F43" t="str">
            <v>150BE</v>
          </cell>
          <cell r="G43">
            <v>468942</v>
          </cell>
          <cell r="H43">
            <v>28136520</v>
          </cell>
          <cell r="I43">
            <v>1797</v>
          </cell>
          <cell r="J43">
            <v>3745</v>
          </cell>
          <cell r="K43">
            <v>5542</v>
          </cell>
          <cell r="L43">
            <v>986</v>
          </cell>
          <cell r="M43">
            <v>2140</v>
          </cell>
          <cell r="N43">
            <v>3126</v>
          </cell>
          <cell r="O43">
            <v>1093</v>
          </cell>
          <cell r="P43">
            <v>904</v>
          </cell>
          <cell r="Q43">
            <v>1997</v>
          </cell>
          <cell r="R43">
            <v>50</v>
          </cell>
          <cell r="S43">
            <v>72</v>
          </cell>
          <cell r="T43">
            <v>122</v>
          </cell>
          <cell r="U43">
            <v>586</v>
          </cell>
          <cell r="V43">
            <v>193</v>
          </cell>
          <cell r="W43">
            <v>779</v>
          </cell>
          <cell r="X43">
            <v>619</v>
          </cell>
          <cell r="Y43">
            <v>886</v>
          </cell>
          <cell r="Z43">
            <v>1505</v>
          </cell>
          <cell r="AA43">
            <v>13264</v>
          </cell>
          <cell r="AB43">
            <v>9134</v>
          </cell>
          <cell r="AC43">
            <v>9134</v>
          </cell>
          <cell r="AD43">
            <v>35469</v>
          </cell>
          <cell r="AE43">
            <v>26492</v>
          </cell>
          <cell r="AF43">
            <v>61961</v>
          </cell>
          <cell r="AG43">
            <v>17735</v>
          </cell>
          <cell r="AH43">
            <v>37.82</v>
          </cell>
          <cell r="AI43">
            <v>56.49</v>
          </cell>
          <cell r="AJ43">
            <v>94.31</v>
          </cell>
          <cell r="AM43">
            <v>1505</v>
          </cell>
          <cell r="AN43">
            <v>711</v>
          </cell>
          <cell r="AO43">
            <v>794</v>
          </cell>
          <cell r="AQ43">
            <v>5542</v>
          </cell>
          <cell r="AR43">
            <v>492</v>
          </cell>
          <cell r="AS43">
            <v>4674</v>
          </cell>
          <cell r="AT43">
            <v>376</v>
          </cell>
          <cell r="AU43">
            <v>0</v>
          </cell>
        </row>
        <row r="44">
          <cell r="F44" t="str">
            <v>150C</v>
          </cell>
          <cell r="G44">
            <v>276712</v>
          </cell>
          <cell r="H44">
            <v>16602720</v>
          </cell>
          <cell r="I44">
            <v>1060</v>
          </cell>
          <cell r="J44">
            <v>2210</v>
          </cell>
          <cell r="K44">
            <v>3270</v>
          </cell>
          <cell r="L44">
            <v>582</v>
          </cell>
          <cell r="M44">
            <v>1263</v>
          </cell>
          <cell r="N44">
            <v>1845</v>
          </cell>
          <cell r="O44">
            <v>645</v>
          </cell>
          <cell r="P44">
            <v>533</v>
          </cell>
          <cell r="Q44">
            <v>1178</v>
          </cell>
          <cell r="R44">
            <v>29</v>
          </cell>
          <cell r="S44">
            <v>42</v>
          </cell>
          <cell r="T44">
            <v>71</v>
          </cell>
          <cell r="U44">
            <v>346</v>
          </cell>
          <cell r="V44">
            <v>114</v>
          </cell>
          <cell r="W44">
            <v>460</v>
          </cell>
          <cell r="X44">
            <v>365</v>
          </cell>
          <cell r="Y44">
            <v>523</v>
          </cell>
          <cell r="Z44">
            <v>888</v>
          </cell>
          <cell r="AA44">
            <v>7827</v>
          </cell>
          <cell r="AB44">
            <v>5390</v>
          </cell>
          <cell r="AC44">
            <v>5390</v>
          </cell>
          <cell r="AD44">
            <v>20929</v>
          </cell>
          <cell r="AE44">
            <v>17558</v>
          </cell>
          <cell r="AF44">
            <v>38487</v>
          </cell>
          <cell r="AG44">
            <v>10465</v>
          </cell>
          <cell r="AH44">
            <v>37.82</v>
          </cell>
          <cell r="AI44">
            <v>63.39</v>
          </cell>
          <cell r="AJ44">
            <v>101.21000000000001</v>
          </cell>
          <cell r="AM44">
            <v>888</v>
          </cell>
          <cell r="AN44">
            <v>420</v>
          </cell>
          <cell r="AO44">
            <v>468</v>
          </cell>
          <cell r="AQ44">
            <v>3270</v>
          </cell>
          <cell r="AR44">
            <v>290</v>
          </cell>
          <cell r="AS44">
            <v>2758</v>
          </cell>
          <cell r="AT44">
            <v>222</v>
          </cell>
          <cell r="AU44">
            <v>0</v>
          </cell>
        </row>
        <row r="45">
          <cell r="F45" t="str">
            <v>150CE</v>
          </cell>
          <cell r="G45">
            <v>125466</v>
          </cell>
          <cell r="H45">
            <v>7527960</v>
          </cell>
          <cell r="I45">
            <v>481</v>
          </cell>
          <cell r="J45">
            <v>1002</v>
          </cell>
          <cell r="K45">
            <v>1483</v>
          </cell>
          <cell r="L45">
            <v>264</v>
          </cell>
          <cell r="M45">
            <v>573</v>
          </cell>
          <cell r="N45">
            <v>837</v>
          </cell>
          <cell r="O45">
            <v>292</v>
          </cell>
          <cell r="P45">
            <v>242</v>
          </cell>
          <cell r="Q45">
            <v>534</v>
          </cell>
          <cell r="R45">
            <v>13</v>
          </cell>
          <cell r="S45">
            <v>19</v>
          </cell>
          <cell r="T45">
            <v>32</v>
          </cell>
          <cell r="U45">
            <v>157</v>
          </cell>
          <cell r="V45">
            <v>52</v>
          </cell>
          <cell r="W45">
            <v>209</v>
          </cell>
          <cell r="X45">
            <v>165</v>
          </cell>
          <cell r="Y45">
            <v>237</v>
          </cell>
          <cell r="Z45">
            <v>402</v>
          </cell>
          <cell r="AA45">
            <v>3549</v>
          </cell>
          <cell r="AB45">
            <v>2444</v>
          </cell>
          <cell r="AC45">
            <v>2444</v>
          </cell>
          <cell r="AD45">
            <v>9490</v>
          </cell>
          <cell r="AE45">
            <v>7953</v>
          </cell>
          <cell r="AF45">
            <v>17443</v>
          </cell>
          <cell r="AG45">
            <v>4745</v>
          </cell>
          <cell r="AH45">
            <v>37.82</v>
          </cell>
          <cell r="AI45">
            <v>63.39</v>
          </cell>
          <cell r="AJ45">
            <v>101.21000000000001</v>
          </cell>
          <cell r="AM45">
            <v>402</v>
          </cell>
          <cell r="AN45">
            <v>190</v>
          </cell>
          <cell r="AO45">
            <v>212</v>
          </cell>
          <cell r="AQ45">
            <v>1483</v>
          </cell>
          <cell r="AR45">
            <v>132</v>
          </cell>
          <cell r="AS45">
            <v>1250</v>
          </cell>
          <cell r="AT45">
            <v>101</v>
          </cell>
          <cell r="AU45">
            <v>0</v>
          </cell>
        </row>
        <row r="46">
          <cell r="F46" t="str">
            <v>150D</v>
          </cell>
          <cell r="G46">
            <v>13813</v>
          </cell>
          <cell r="H46">
            <v>828780</v>
          </cell>
          <cell r="I46">
            <v>53</v>
          </cell>
          <cell r="J46">
            <v>110</v>
          </cell>
          <cell r="K46">
            <v>163</v>
          </cell>
          <cell r="L46">
            <v>29</v>
          </cell>
          <cell r="M46">
            <v>63</v>
          </cell>
          <cell r="N46">
            <v>92</v>
          </cell>
          <cell r="O46">
            <v>32</v>
          </cell>
          <cell r="P46">
            <v>27</v>
          </cell>
          <cell r="Q46">
            <v>59</v>
          </cell>
          <cell r="R46">
            <v>1</v>
          </cell>
          <cell r="S46">
            <v>2</v>
          </cell>
          <cell r="T46">
            <v>3</v>
          </cell>
          <cell r="U46">
            <v>17</v>
          </cell>
          <cell r="V46">
            <v>6</v>
          </cell>
          <cell r="W46">
            <v>23</v>
          </cell>
          <cell r="X46">
            <v>18</v>
          </cell>
          <cell r="Y46">
            <v>26</v>
          </cell>
          <cell r="Z46">
            <v>44</v>
          </cell>
          <cell r="AA46">
            <v>391</v>
          </cell>
          <cell r="AB46">
            <v>269</v>
          </cell>
          <cell r="AC46">
            <v>269</v>
          </cell>
          <cell r="AD46">
            <v>1044</v>
          </cell>
          <cell r="AE46">
            <v>829</v>
          </cell>
          <cell r="AF46">
            <v>1873</v>
          </cell>
          <cell r="AG46">
            <v>522</v>
          </cell>
          <cell r="AH46">
            <v>37.79</v>
          </cell>
          <cell r="AI46">
            <v>60.019999999999996</v>
          </cell>
          <cell r="AJ46">
            <v>97.81</v>
          </cell>
          <cell r="AM46">
            <v>44</v>
          </cell>
          <cell r="AN46">
            <v>21</v>
          </cell>
          <cell r="AO46">
            <v>23</v>
          </cell>
          <cell r="AQ46">
            <v>163</v>
          </cell>
          <cell r="AR46">
            <v>14</v>
          </cell>
          <cell r="AS46">
            <v>138</v>
          </cell>
          <cell r="AT46">
            <v>11</v>
          </cell>
          <cell r="AU46">
            <v>0</v>
          </cell>
        </row>
        <row r="47">
          <cell r="F47" t="str">
            <v>180B</v>
          </cell>
          <cell r="G47">
            <v>161726</v>
          </cell>
          <cell r="H47">
            <v>8086300</v>
          </cell>
          <cell r="I47">
            <v>620</v>
          </cell>
          <cell r="J47">
            <v>1076</v>
          </cell>
          <cell r="K47">
            <v>1696</v>
          </cell>
          <cell r="L47">
            <v>340</v>
          </cell>
          <cell r="M47">
            <v>615</v>
          </cell>
          <cell r="N47">
            <v>955</v>
          </cell>
          <cell r="O47">
            <v>377</v>
          </cell>
          <cell r="P47">
            <v>260</v>
          </cell>
          <cell r="Q47">
            <v>637</v>
          </cell>
          <cell r="R47">
            <v>17</v>
          </cell>
          <cell r="S47">
            <v>21</v>
          </cell>
          <cell r="T47">
            <v>38</v>
          </cell>
          <cell r="U47">
            <v>202</v>
          </cell>
          <cell r="V47">
            <v>55</v>
          </cell>
          <cell r="W47">
            <v>257</v>
          </cell>
          <cell r="X47">
            <v>213</v>
          </cell>
          <cell r="Y47">
            <v>255</v>
          </cell>
          <cell r="Z47">
            <v>468</v>
          </cell>
          <cell r="AA47">
            <v>4367</v>
          </cell>
          <cell r="AB47">
            <v>3150</v>
          </cell>
          <cell r="AC47">
            <v>3150</v>
          </cell>
          <cell r="AD47">
            <v>11568</v>
          </cell>
          <cell r="AE47">
            <v>9155</v>
          </cell>
          <cell r="AF47">
            <v>20723</v>
          </cell>
          <cell r="AG47">
            <v>5784</v>
          </cell>
          <cell r="AH47">
            <v>35.76</v>
          </cell>
          <cell r="AI47">
            <v>56.49</v>
          </cell>
          <cell r="AJ47">
            <v>92.25</v>
          </cell>
          <cell r="AM47">
            <v>468</v>
          </cell>
          <cell r="AN47">
            <v>221</v>
          </cell>
          <cell r="AO47">
            <v>247</v>
          </cell>
          <cell r="AQ47">
            <v>1696</v>
          </cell>
          <cell r="AR47">
            <v>150</v>
          </cell>
          <cell r="AS47">
            <v>1431</v>
          </cell>
          <cell r="AT47">
            <v>115</v>
          </cell>
          <cell r="AU47">
            <v>0</v>
          </cell>
        </row>
        <row r="48">
          <cell r="F48" t="str">
            <v>180BE</v>
          </cell>
          <cell r="G48">
            <v>3004</v>
          </cell>
          <cell r="H48">
            <v>150200</v>
          </cell>
          <cell r="I48">
            <v>12</v>
          </cell>
          <cell r="J48">
            <v>20</v>
          </cell>
          <cell r="K48">
            <v>32</v>
          </cell>
          <cell r="L48">
            <v>6</v>
          </cell>
          <cell r="M48">
            <v>11</v>
          </cell>
          <cell r="N48">
            <v>17</v>
          </cell>
          <cell r="O48">
            <v>7</v>
          </cell>
          <cell r="P48">
            <v>5</v>
          </cell>
          <cell r="Q48">
            <v>12</v>
          </cell>
          <cell r="R48">
            <v>0</v>
          </cell>
          <cell r="S48">
            <v>0</v>
          </cell>
          <cell r="T48">
            <v>0</v>
          </cell>
          <cell r="U48">
            <v>4</v>
          </cell>
          <cell r="V48">
            <v>1</v>
          </cell>
          <cell r="W48">
            <v>5</v>
          </cell>
          <cell r="X48">
            <v>4</v>
          </cell>
          <cell r="Y48">
            <v>5</v>
          </cell>
          <cell r="Z48">
            <v>9</v>
          </cell>
          <cell r="AA48">
            <v>81</v>
          </cell>
          <cell r="AB48">
            <v>59</v>
          </cell>
          <cell r="AC48">
            <v>59</v>
          </cell>
          <cell r="AD48">
            <v>215</v>
          </cell>
          <cell r="AE48">
            <v>170</v>
          </cell>
          <cell r="AF48">
            <v>385</v>
          </cell>
          <cell r="AG48">
            <v>108</v>
          </cell>
          <cell r="AH48">
            <v>35.950000000000003</v>
          </cell>
          <cell r="AI48">
            <v>56.59</v>
          </cell>
          <cell r="AJ48">
            <v>92.54</v>
          </cell>
          <cell r="AM48">
            <v>9</v>
          </cell>
          <cell r="AN48">
            <v>4</v>
          </cell>
          <cell r="AO48">
            <v>5</v>
          </cell>
          <cell r="AQ48">
            <v>32</v>
          </cell>
          <cell r="AR48">
            <v>3</v>
          </cell>
          <cell r="AS48">
            <v>27</v>
          </cell>
          <cell r="AT48">
            <v>2</v>
          </cell>
          <cell r="AU48">
            <v>0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M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M50">
            <v>0</v>
          </cell>
          <cell r="AN50">
            <v>0</v>
          </cell>
          <cell r="AO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</row>
        <row r="51">
          <cell r="F51" t="str">
            <v>225B</v>
          </cell>
          <cell r="G51">
            <v>537980</v>
          </cell>
          <cell r="H51">
            <v>21519200</v>
          </cell>
          <cell r="I51">
            <v>2061</v>
          </cell>
          <cell r="J51">
            <v>2864</v>
          </cell>
          <cell r="K51">
            <v>4925</v>
          </cell>
          <cell r="L51">
            <v>1131</v>
          </cell>
          <cell r="M51">
            <v>1637</v>
          </cell>
          <cell r="N51">
            <v>2768</v>
          </cell>
          <cell r="O51">
            <v>1254</v>
          </cell>
          <cell r="P51">
            <v>691</v>
          </cell>
          <cell r="Q51">
            <v>1945</v>
          </cell>
          <cell r="R51">
            <v>57</v>
          </cell>
          <cell r="S51">
            <v>55</v>
          </cell>
          <cell r="T51">
            <v>112</v>
          </cell>
          <cell r="U51">
            <v>673</v>
          </cell>
          <cell r="V51">
            <v>148</v>
          </cell>
          <cell r="W51">
            <v>821</v>
          </cell>
          <cell r="X51">
            <v>710</v>
          </cell>
          <cell r="Y51">
            <v>678</v>
          </cell>
          <cell r="Z51">
            <v>1388</v>
          </cell>
          <cell r="AA51">
            <v>13835</v>
          </cell>
          <cell r="AB51">
            <v>10479</v>
          </cell>
          <cell r="AC51">
            <v>10479</v>
          </cell>
          <cell r="AD51">
            <v>36273</v>
          </cell>
          <cell r="AE51">
            <v>30476</v>
          </cell>
          <cell r="AF51">
            <v>66749</v>
          </cell>
          <cell r="AG51">
            <v>18137</v>
          </cell>
          <cell r="AH51">
            <v>33.71</v>
          </cell>
          <cell r="AI51">
            <v>56.49</v>
          </cell>
          <cell r="AJ51">
            <v>90.2</v>
          </cell>
          <cell r="AM51">
            <v>1388</v>
          </cell>
          <cell r="AN51">
            <v>656</v>
          </cell>
          <cell r="AO51">
            <v>732</v>
          </cell>
          <cell r="AQ51">
            <v>4925</v>
          </cell>
          <cell r="AR51">
            <v>437</v>
          </cell>
          <cell r="AS51">
            <v>4154</v>
          </cell>
          <cell r="AT51">
            <v>334</v>
          </cell>
          <cell r="AU51">
            <v>0</v>
          </cell>
        </row>
        <row r="52">
          <cell r="F52" t="str">
            <v>225BE</v>
          </cell>
          <cell r="G52">
            <v>16939</v>
          </cell>
          <cell r="H52">
            <v>677560</v>
          </cell>
          <cell r="I52">
            <v>65</v>
          </cell>
          <cell r="J52">
            <v>90</v>
          </cell>
          <cell r="K52">
            <v>155</v>
          </cell>
          <cell r="L52">
            <v>36</v>
          </cell>
          <cell r="M52">
            <v>52</v>
          </cell>
          <cell r="N52">
            <v>88</v>
          </cell>
          <cell r="O52">
            <v>39</v>
          </cell>
          <cell r="P52">
            <v>22</v>
          </cell>
          <cell r="Q52">
            <v>61</v>
          </cell>
          <cell r="R52">
            <v>2</v>
          </cell>
          <cell r="S52">
            <v>2</v>
          </cell>
          <cell r="T52">
            <v>4</v>
          </cell>
          <cell r="U52">
            <v>21</v>
          </cell>
          <cell r="V52">
            <v>5</v>
          </cell>
          <cell r="W52">
            <v>26</v>
          </cell>
          <cell r="X52">
            <v>22</v>
          </cell>
          <cell r="Y52">
            <v>21</v>
          </cell>
          <cell r="Z52">
            <v>43</v>
          </cell>
          <cell r="AA52">
            <v>435</v>
          </cell>
          <cell r="AB52">
            <v>330</v>
          </cell>
          <cell r="AC52">
            <v>330</v>
          </cell>
          <cell r="AD52">
            <v>1142</v>
          </cell>
          <cell r="AE52">
            <v>956</v>
          </cell>
          <cell r="AF52">
            <v>2098</v>
          </cell>
          <cell r="AG52">
            <v>571</v>
          </cell>
          <cell r="AH52">
            <v>33.71</v>
          </cell>
          <cell r="AI52">
            <v>56.44</v>
          </cell>
          <cell r="AJ52">
            <v>90.15</v>
          </cell>
          <cell r="AM52">
            <v>43</v>
          </cell>
          <cell r="AN52">
            <v>20</v>
          </cell>
          <cell r="AO52">
            <v>23</v>
          </cell>
          <cell r="AQ52">
            <v>155</v>
          </cell>
          <cell r="AR52">
            <v>14</v>
          </cell>
          <cell r="AS52">
            <v>130</v>
          </cell>
          <cell r="AT52">
            <v>11</v>
          </cell>
          <cell r="AU52">
            <v>0</v>
          </cell>
        </row>
        <row r="53">
          <cell r="F53" t="str">
            <v>225C</v>
          </cell>
          <cell r="G53">
            <v>38830</v>
          </cell>
          <cell r="H53">
            <v>1553200</v>
          </cell>
          <cell r="I53">
            <v>149</v>
          </cell>
          <cell r="J53">
            <v>207</v>
          </cell>
          <cell r="K53">
            <v>356</v>
          </cell>
          <cell r="L53">
            <v>82</v>
          </cell>
          <cell r="M53">
            <v>118</v>
          </cell>
          <cell r="N53">
            <v>200</v>
          </cell>
          <cell r="O53">
            <v>91</v>
          </cell>
          <cell r="P53">
            <v>50</v>
          </cell>
          <cell r="Q53">
            <v>141</v>
          </cell>
          <cell r="R53">
            <v>4</v>
          </cell>
          <cell r="S53">
            <v>4</v>
          </cell>
          <cell r="T53">
            <v>8</v>
          </cell>
          <cell r="U53">
            <v>49</v>
          </cell>
          <cell r="V53">
            <v>11</v>
          </cell>
          <cell r="W53">
            <v>60</v>
          </cell>
          <cell r="X53">
            <v>51</v>
          </cell>
          <cell r="Y53">
            <v>49</v>
          </cell>
          <cell r="Z53">
            <v>100</v>
          </cell>
          <cell r="AA53">
            <v>999</v>
          </cell>
          <cell r="AB53">
            <v>756</v>
          </cell>
          <cell r="AC53">
            <v>756</v>
          </cell>
          <cell r="AD53">
            <v>2620</v>
          </cell>
          <cell r="AE53">
            <v>2462</v>
          </cell>
          <cell r="AF53">
            <v>5082</v>
          </cell>
          <cell r="AG53">
            <v>1310</v>
          </cell>
          <cell r="AH53">
            <v>33.74</v>
          </cell>
          <cell r="AI53">
            <v>63.4</v>
          </cell>
          <cell r="AJ53">
            <v>97.14</v>
          </cell>
          <cell r="AM53">
            <v>100</v>
          </cell>
          <cell r="AN53">
            <v>47</v>
          </cell>
          <cell r="AO53">
            <v>53</v>
          </cell>
          <cell r="AQ53">
            <v>356</v>
          </cell>
          <cell r="AR53">
            <v>32</v>
          </cell>
          <cell r="AS53">
            <v>300</v>
          </cell>
          <cell r="AT53">
            <v>24</v>
          </cell>
          <cell r="AU53">
            <v>0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M54">
            <v>0</v>
          </cell>
          <cell r="AN54">
            <v>0</v>
          </cell>
          <cell r="AO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</row>
        <row r="55">
          <cell r="F55" t="str">
            <v>300B</v>
          </cell>
          <cell r="G55">
            <v>682598</v>
          </cell>
          <cell r="H55">
            <v>20477940</v>
          </cell>
          <cell r="I55">
            <v>2615</v>
          </cell>
          <cell r="J55">
            <v>2726</v>
          </cell>
          <cell r="K55">
            <v>5341</v>
          </cell>
          <cell r="L55">
            <v>1435</v>
          </cell>
          <cell r="M55">
            <v>1558</v>
          </cell>
          <cell r="N55">
            <v>2993</v>
          </cell>
          <cell r="O55">
            <v>1591</v>
          </cell>
          <cell r="P55">
            <v>658</v>
          </cell>
          <cell r="Q55">
            <v>2249</v>
          </cell>
          <cell r="R55">
            <v>73</v>
          </cell>
          <cell r="S55">
            <v>52</v>
          </cell>
          <cell r="T55">
            <v>125</v>
          </cell>
          <cell r="U55">
            <v>854</v>
          </cell>
          <cell r="V55">
            <v>140</v>
          </cell>
          <cell r="W55">
            <v>994</v>
          </cell>
          <cell r="X55">
            <v>900</v>
          </cell>
          <cell r="Y55">
            <v>645</v>
          </cell>
          <cell r="Z55">
            <v>1545</v>
          </cell>
          <cell r="AA55">
            <v>16680</v>
          </cell>
          <cell r="AB55">
            <v>13295</v>
          </cell>
          <cell r="AC55">
            <v>13295</v>
          </cell>
          <cell r="AD55">
            <v>43222</v>
          </cell>
          <cell r="AE55">
            <v>38102</v>
          </cell>
          <cell r="AF55">
            <v>81324</v>
          </cell>
          <cell r="AG55">
            <v>21611</v>
          </cell>
          <cell r="AH55">
            <v>31.66</v>
          </cell>
          <cell r="AI55">
            <v>56.49</v>
          </cell>
          <cell r="AJ55">
            <v>88.15</v>
          </cell>
          <cell r="AM55">
            <v>1545</v>
          </cell>
          <cell r="AN55">
            <v>730</v>
          </cell>
          <cell r="AO55">
            <v>815</v>
          </cell>
          <cell r="AQ55">
            <v>5341</v>
          </cell>
          <cell r="AR55">
            <v>474</v>
          </cell>
          <cell r="AS55">
            <v>4505</v>
          </cell>
          <cell r="AT55">
            <v>362</v>
          </cell>
          <cell r="AU55">
            <v>0</v>
          </cell>
        </row>
        <row r="56">
          <cell r="F56" t="str">
            <v>300BE</v>
          </cell>
          <cell r="G56">
            <v>559306</v>
          </cell>
          <cell r="H56">
            <v>16779180</v>
          </cell>
          <cell r="I56">
            <v>2143</v>
          </cell>
          <cell r="J56">
            <v>2233</v>
          </cell>
          <cell r="K56">
            <v>4376</v>
          </cell>
          <cell r="L56">
            <v>1176</v>
          </cell>
          <cell r="M56">
            <v>1276</v>
          </cell>
          <cell r="N56">
            <v>2452</v>
          </cell>
          <cell r="O56">
            <v>1304</v>
          </cell>
          <cell r="P56">
            <v>539</v>
          </cell>
          <cell r="Q56">
            <v>1843</v>
          </cell>
          <cell r="R56">
            <v>60</v>
          </cell>
          <cell r="S56">
            <v>43</v>
          </cell>
          <cell r="T56">
            <v>103</v>
          </cell>
          <cell r="U56">
            <v>699</v>
          </cell>
          <cell r="V56">
            <v>115</v>
          </cell>
          <cell r="W56">
            <v>814</v>
          </cell>
          <cell r="X56">
            <v>738</v>
          </cell>
          <cell r="Y56">
            <v>529</v>
          </cell>
          <cell r="Z56">
            <v>1267</v>
          </cell>
          <cell r="AA56">
            <v>13667</v>
          </cell>
          <cell r="AB56">
            <v>10894</v>
          </cell>
          <cell r="AC56">
            <v>10894</v>
          </cell>
          <cell r="AD56">
            <v>35416</v>
          </cell>
          <cell r="AE56">
            <v>31597</v>
          </cell>
          <cell r="AF56">
            <v>67013</v>
          </cell>
          <cell r="AG56">
            <v>17708</v>
          </cell>
          <cell r="AH56">
            <v>31.66</v>
          </cell>
          <cell r="AI56">
            <v>56.49</v>
          </cell>
          <cell r="AJ56">
            <v>88.15</v>
          </cell>
          <cell r="AM56">
            <v>1267</v>
          </cell>
          <cell r="AN56">
            <v>599</v>
          </cell>
          <cell r="AO56">
            <v>668</v>
          </cell>
          <cell r="AQ56">
            <v>4376</v>
          </cell>
          <cell r="AR56">
            <v>388</v>
          </cell>
          <cell r="AS56">
            <v>3691</v>
          </cell>
          <cell r="AT56">
            <v>297</v>
          </cell>
          <cell r="AU56">
            <v>0</v>
          </cell>
        </row>
        <row r="57">
          <cell r="F57" t="str">
            <v>300C</v>
          </cell>
          <cell r="G57">
            <v>69498</v>
          </cell>
          <cell r="H57">
            <v>2084940</v>
          </cell>
          <cell r="I57">
            <v>266</v>
          </cell>
          <cell r="J57">
            <v>278</v>
          </cell>
          <cell r="K57">
            <v>544</v>
          </cell>
          <cell r="L57">
            <v>146</v>
          </cell>
          <cell r="M57">
            <v>159</v>
          </cell>
          <cell r="N57">
            <v>305</v>
          </cell>
          <cell r="O57">
            <v>162</v>
          </cell>
          <cell r="P57">
            <v>67</v>
          </cell>
          <cell r="Q57">
            <v>229</v>
          </cell>
          <cell r="R57">
            <v>7</v>
          </cell>
          <cell r="S57">
            <v>5</v>
          </cell>
          <cell r="T57">
            <v>12</v>
          </cell>
          <cell r="U57">
            <v>87</v>
          </cell>
          <cell r="V57">
            <v>14</v>
          </cell>
          <cell r="W57">
            <v>101</v>
          </cell>
          <cell r="X57">
            <v>92</v>
          </cell>
          <cell r="Y57">
            <v>66</v>
          </cell>
          <cell r="Z57">
            <v>158</v>
          </cell>
          <cell r="AA57">
            <v>1699</v>
          </cell>
          <cell r="AB57">
            <v>1354</v>
          </cell>
          <cell r="AC57">
            <v>1354</v>
          </cell>
          <cell r="AD57">
            <v>4402</v>
          </cell>
          <cell r="AE57">
            <v>4186</v>
          </cell>
          <cell r="AF57">
            <v>8588</v>
          </cell>
          <cell r="AG57">
            <v>2201</v>
          </cell>
          <cell r="AH57">
            <v>31.67</v>
          </cell>
          <cell r="AI57">
            <v>63.400000000000006</v>
          </cell>
          <cell r="AJ57">
            <v>95.070000000000007</v>
          </cell>
          <cell r="AM57">
            <v>158</v>
          </cell>
          <cell r="AN57">
            <v>75</v>
          </cell>
          <cell r="AO57">
            <v>83</v>
          </cell>
          <cell r="AQ57">
            <v>544</v>
          </cell>
          <cell r="AR57">
            <v>48</v>
          </cell>
          <cell r="AS57">
            <v>459</v>
          </cell>
          <cell r="AT57">
            <v>37</v>
          </cell>
          <cell r="AU57">
            <v>0</v>
          </cell>
        </row>
        <row r="58">
          <cell r="F58" t="str">
            <v>300CE</v>
          </cell>
          <cell r="G58">
            <v>730114</v>
          </cell>
          <cell r="H58">
            <v>21903420</v>
          </cell>
          <cell r="I58">
            <v>2797</v>
          </cell>
          <cell r="J58">
            <v>2915</v>
          </cell>
          <cell r="K58">
            <v>5712</v>
          </cell>
          <cell r="L58">
            <v>1535</v>
          </cell>
          <cell r="M58">
            <v>1666</v>
          </cell>
          <cell r="N58">
            <v>3201</v>
          </cell>
          <cell r="O58">
            <v>1702</v>
          </cell>
          <cell r="P58">
            <v>704</v>
          </cell>
          <cell r="Q58">
            <v>2406</v>
          </cell>
          <cell r="R58">
            <v>78</v>
          </cell>
          <cell r="S58">
            <v>56</v>
          </cell>
          <cell r="T58">
            <v>134</v>
          </cell>
          <cell r="U58">
            <v>913</v>
          </cell>
          <cell r="V58">
            <v>150</v>
          </cell>
          <cell r="W58">
            <v>1063</v>
          </cell>
          <cell r="X58">
            <v>963</v>
          </cell>
          <cell r="Y58">
            <v>690</v>
          </cell>
          <cell r="Z58">
            <v>1653</v>
          </cell>
          <cell r="AA58">
            <v>17840</v>
          </cell>
          <cell r="AB58">
            <v>14221</v>
          </cell>
          <cell r="AC58">
            <v>14221</v>
          </cell>
          <cell r="AD58">
            <v>46230</v>
          </cell>
          <cell r="AE58">
            <v>46282</v>
          </cell>
          <cell r="AF58">
            <v>92512</v>
          </cell>
          <cell r="AG58">
            <v>23115</v>
          </cell>
          <cell r="AH58">
            <v>31.66</v>
          </cell>
          <cell r="AI58">
            <v>63.39</v>
          </cell>
          <cell r="AJ58">
            <v>95.05</v>
          </cell>
          <cell r="AM58">
            <v>1653</v>
          </cell>
          <cell r="AN58">
            <v>781</v>
          </cell>
          <cell r="AO58">
            <v>872</v>
          </cell>
          <cell r="AQ58">
            <v>5712</v>
          </cell>
          <cell r="AR58">
            <v>507</v>
          </cell>
          <cell r="AS58">
            <v>4817</v>
          </cell>
          <cell r="AT58">
            <v>388</v>
          </cell>
          <cell r="AU58">
            <v>0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M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M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O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O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</row>
        <row r="64">
          <cell r="F64" t="str">
            <v>450B</v>
          </cell>
          <cell r="G64">
            <v>1173972</v>
          </cell>
          <cell r="H64">
            <v>23479440</v>
          </cell>
          <cell r="I64">
            <v>4498</v>
          </cell>
          <cell r="J64">
            <v>3125</v>
          </cell>
          <cell r="K64">
            <v>7623</v>
          </cell>
          <cell r="L64">
            <v>2468</v>
          </cell>
          <cell r="M64">
            <v>1786</v>
          </cell>
          <cell r="N64">
            <v>4254</v>
          </cell>
          <cell r="O64">
            <v>2737</v>
          </cell>
          <cell r="P64">
            <v>754</v>
          </cell>
          <cell r="Q64">
            <v>3491</v>
          </cell>
          <cell r="R64">
            <v>125</v>
          </cell>
          <cell r="S64">
            <v>60</v>
          </cell>
          <cell r="T64">
            <v>185</v>
          </cell>
          <cell r="U64">
            <v>1468</v>
          </cell>
          <cell r="V64">
            <v>161</v>
          </cell>
          <cell r="W64">
            <v>1629</v>
          </cell>
          <cell r="X64">
            <v>1549</v>
          </cell>
          <cell r="Y64">
            <v>740</v>
          </cell>
          <cell r="Z64">
            <v>2289</v>
          </cell>
          <cell r="AA64">
            <v>27181</v>
          </cell>
          <cell r="AB64">
            <v>22866</v>
          </cell>
          <cell r="AC64">
            <v>22866</v>
          </cell>
          <cell r="AD64">
            <v>69518</v>
          </cell>
          <cell r="AE64">
            <v>66465</v>
          </cell>
          <cell r="AF64">
            <v>135983</v>
          </cell>
          <cell r="AG64">
            <v>34759</v>
          </cell>
          <cell r="AH64">
            <v>29.61</v>
          </cell>
          <cell r="AI64">
            <v>56.49</v>
          </cell>
          <cell r="AJ64">
            <v>86.1</v>
          </cell>
          <cell r="AM64">
            <v>2289</v>
          </cell>
          <cell r="AN64">
            <v>1082</v>
          </cell>
          <cell r="AO64">
            <v>1207</v>
          </cell>
          <cell r="AQ64">
            <v>7623</v>
          </cell>
          <cell r="AR64">
            <v>676</v>
          </cell>
          <cell r="AS64">
            <v>6430</v>
          </cell>
          <cell r="AT64">
            <v>517</v>
          </cell>
          <cell r="AU64">
            <v>0</v>
          </cell>
        </row>
        <row r="65">
          <cell r="F65" t="str">
            <v>450BE</v>
          </cell>
          <cell r="G65">
            <v>132446</v>
          </cell>
          <cell r="H65">
            <v>2648920</v>
          </cell>
          <cell r="I65">
            <v>507</v>
          </cell>
          <cell r="J65">
            <v>353</v>
          </cell>
          <cell r="K65">
            <v>860</v>
          </cell>
          <cell r="L65">
            <v>278</v>
          </cell>
          <cell r="M65">
            <v>202</v>
          </cell>
          <cell r="N65">
            <v>480</v>
          </cell>
          <cell r="O65">
            <v>309</v>
          </cell>
          <cell r="P65">
            <v>85</v>
          </cell>
          <cell r="Q65">
            <v>394</v>
          </cell>
          <cell r="R65">
            <v>14</v>
          </cell>
          <cell r="S65">
            <v>7</v>
          </cell>
          <cell r="T65">
            <v>21</v>
          </cell>
          <cell r="U65">
            <v>166</v>
          </cell>
          <cell r="V65">
            <v>18</v>
          </cell>
          <cell r="W65">
            <v>184</v>
          </cell>
          <cell r="X65">
            <v>175</v>
          </cell>
          <cell r="Y65">
            <v>83</v>
          </cell>
          <cell r="Z65">
            <v>258</v>
          </cell>
          <cell r="AA65">
            <v>3066</v>
          </cell>
          <cell r="AB65">
            <v>2580</v>
          </cell>
          <cell r="AC65">
            <v>2580</v>
          </cell>
          <cell r="AD65">
            <v>7843</v>
          </cell>
          <cell r="AE65">
            <v>7482</v>
          </cell>
          <cell r="AF65">
            <v>15325</v>
          </cell>
          <cell r="AG65">
            <v>3922</v>
          </cell>
          <cell r="AH65">
            <v>29.61</v>
          </cell>
          <cell r="AI65">
            <v>56.49</v>
          </cell>
          <cell r="AJ65">
            <v>86.1</v>
          </cell>
          <cell r="AM65">
            <v>258</v>
          </cell>
          <cell r="AN65">
            <v>122</v>
          </cell>
          <cell r="AO65">
            <v>136</v>
          </cell>
          <cell r="AQ65">
            <v>860</v>
          </cell>
          <cell r="AR65">
            <v>76</v>
          </cell>
          <cell r="AS65">
            <v>726</v>
          </cell>
          <cell r="AT65">
            <v>58</v>
          </cell>
          <cell r="AU65">
            <v>0</v>
          </cell>
        </row>
        <row r="66">
          <cell r="F66" t="str">
            <v>450C</v>
          </cell>
          <cell r="G66">
            <v>389235</v>
          </cell>
          <cell r="H66">
            <v>7784700</v>
          </cell>
          <cell r="I66">
            <v>1491</v>
          </cell>
          <cell r="J66">
            <v>1036</v>
          </cell>
          <cell r="K66">
            <v>2527</v>
          </cell>
          <cell r="L66">
            <v>818</v>
          </cell>
          <cell r="M66">
            <v>592</v>
          </cell>
          <cell r="N66">
            <v>1410</v>
          </cell>
          <cell r="O66">
            <v>907</v>
          </cell>
          <cell r="P66">
            <v>250</v>
          </cell>
          <cell r="Q66">
            <v>1157</v>
          </cell>
          <cell r="R66">
            <v>41</v>
          </cell>
          <cell r="S66">
            <v>20</v>
          </cell>
          <cell r="T66">
            <v>61</v>
          </cell>
          <cell r="U66">
            <v>487</v>
          </cell>
          <cell r="V66">
            <v>53</v>
          </cell>
          <cell r="W66">
            <v>540</v>
          </cell>
          <cell r="X66">
            <v>513</v>
          </cell>
          <cell r="Y66">
            <v>245</v>
          </cell>
          <cell r="Z66">
            <v>758</v>
          </cell>
          <cell r="AA66">
            <v>9012</v>
          </cell>
          <cell r="AB66">
            <v>7581</v>
          </cell>
          <cell r="AC66">
            <v>7581</v>
          </cell>
          <cell r="AD66">
            <v>23046</v>
          </cell>
          <cell r="AE66">
            <v>24762</v>
          </cell>
          <cell r="AF66">
            <v>47808</v>
          </cell>
          <cell r="AG66">
            <v>11523</v>
          </cell>
          <cell r="AH66">
            <v>29.6</v>
          </cell>
          <cell r="AI66">
            <v>63.39</v>
          </cell>
          <cell r="AJ66">
            <v>92.990000000000009</v>
          </cell>
          <cell r="AM66">
            <v>758</v>
          </cell>
          <cell r="AN66">
            <v>358</v>
          </cell>
          <cell r="AO66">
            <v>400</v>
          </cell>
          <cell r="AQ66">
            <v>2527</v>
          </cell>
          <cell r="AR66">
            <v>224</v>
          </cell>
          <cell r="AS66">
            <v>2132</v>
          </cell>
          <cell r="AT66">
            <v>171</v>
          </cell>
          <cell r="AU66">
            <v>0</v>
          </cell>
        </row>
        <row r="67">
          <cell r="F67" t="str">
            <v>450CE</v>
          </cell>
          <cell r="G67">
            <v>39759</v>
          </cell>
          <cell r="H67">
            <v>795180</v>
          </cell>
          <cell r="I67">
            <v>152</v>
          </cell>
          <cell r="J67">
            <v>106</v>
          </cell>
          <cell r="K67">
            <v>258</v>
          </cell>
          <cell r="L67">
            <v>84</v>
          </cell>
          <cell r="M67">
            <v>60</v>
          </cell>
          <cell r="N67">
            <v>144</v>
          </cell>
          <cell r="O67">
            <v>93</v>
          </cell>
          <cell r="P67">
            <v>26</v>
          </cell>
          <cell r="Q67">
            <v>119</v>
          </cell>
          <cell r="R67">
            <v>4</v>
          </cell>
          <cell r="S67">
            <v>2</v>
          </cell>
          <cell r="T67">
            <v>6</v>
          </cell>
          <cell r="U67">
            <v>50</v>
          </cell>
          <cell r="V67">
            <v>5</v>
          </cell>
          <cell r="W67">
            <v>55</v>
          </cell>
          <cell r="X67">
            <v>52</v>
          </cell>
          <cell r="Y67">
            <v>25</v>
          </cell>
          <cell r="Z67">
            <v>77</v>
          </cell>
          <cell r="AA67">
            <v>921</v>
          </cell>
          <cell r="AB67">
            <v>774</v>
          </cell>
          <cell r="AC67">
            <v>774</v>
          </cell>
          <cell r="AD67">
            <v>2354</v>
          </cell>
          <cell r="AE67">
            <v>2520</v>
          </cell>
          <cell r="AF67">
            <v>4874</v>
          </cell>
          <cell r="AG67">
            <v>1177</v>
          </cell>
          <cell r="AH67">
            <v>29.6</v>
          </cell>
          <cell r="AI67">
            <v>63.38</v>
          </cell>
          <cell r="AJ67">
            <v>92.98</v>
          </cell>
          <cell r="AM67">
            <v>77</v>
          </cell>
          <cell r="AN67">
            <v>36</v>
          </cell>
          <cell r="AO67">
            <v>41</v>
          </cell>
          <cell r="AQ67">
            <v>258</v>
          </cell>
          <cell r="AR67">
            <v>23</v>
          </cell>
          <cell r="AS67">
            <v>217</v>
          </cell>
          <cell r="AT67">
            <v>18</v>
          </cell>
          <cell r="AU67">
            <v>0</v>
          </cell>
        </row>
        <row r="68">
          <cell r="F68" t="str">
            <v>600B</v>
          </cell>
          <cell r="G68">
            <v>703595</v>
          </cell>
          <cell r="H68">
            <v>10553925</v>
          </cell>
          <cell r="I68">
            <v>2696</v>
          </cell>
          <cell r="J68">
            <v>1405</v>
          </cell>
          <cell r="K68">
            <v>4101</v>
          </cell>
          <cell r="L68">
            <v>1479</v>
          </cell>
          <cell r="M68">
            <v>803</v>
          </cell>
          <cell r="N68">
            <v>2282</v>
          </cell>
          <cell r="O68">
            <v>1640</v>
          </cell>
          <cell r="P68">
            <v>339</v>
          </cell>
          <cell r="Q68">
            <v>1979</v>
          </cell>
          <cell r="R68">
            <v>75</v>
          </cell>
          <cell r="S68">
            <v>27</v>
          </cell>
          <cell r="T68">
            <v>102</v>
          </cell>
          <cell r="U68">
            <v>880</v>
          </cell>
          <cell r="V68">
            <v>72</v>
          </cell>
          <cell r="W68">
            <v>952</v>
          </cell>
          <cell r="X68">
            <v>928</v>
          </cell>
          <cell r="Y68">
            <v>333</v>
          </cell>
          <cell r="Z68">
            <v>1261</v>
          </cell>
          <cell r="AA68">
            <v>15839</v>
          </cell>
          <cell r="AB68">
            <v>13704</v>
          </cell>
          <cell r="AC68">
            <v>13704</v>
          </cell>
          <cell r="AD68">
            <v>40220</v>
          </cell>
          <cell r="AE68">
            <v>39766</v>
          </cell>
          <cell r="AF68">
            <v>79986</v>
          </cell>
          <cell r="AG68">
            <v>20110</v>
          </cell>
          <cell r="AH68">
            <v>28.58</v>
          </cell>
          <cell r="AI68">
            <v>56.49</v>
          </cell>
          <cell r="AJ68">
            <v>85.07</v>
          </cell>
          <cell r="AM68">
            <v>1261</v>
          </cell>
          <cell r="AN68">
            <v>596</v>
          </cell>
          <cell r="AO68">
            <v>665</v>
          </cell>
          <cell r="AQ68">
            <v>4101</v>
          </cell>
          <cell r="AR68">
            <v>364</v>
          </cell>
          <cell r="AS68">
            <v>3459</v>
          </cell>
          <cell r="AT68">
            <v>278</v>
          </cell>
          <cell r="AU68">
            <v>0</v>
          </cell>
        </row>
        <row r="69">
          <cell r="F69" t="str">
            <v>600BE</v>
          </cell>
          <cell r="G69">
            <v>463704</v>
          </cell>
          <cell r="H69">
            <v>6955560</v>
          </cell>
          <cell r="I69">
            <v>1777</v>
          </cell>
          <cell r="J69">
            <v>926</v>
          </cell>
          <cell r="K69">
            <v>2703</v>
          </cell>
          <cell r="L69">
            <v>975</v>
          </cell>
          <cell r="M69">
            <v>529</v>
          </cell>
          <cell r="N69">
            <v>1504</v>
          </cell>
          <cell r="O69">
            <v>1081</v>
          </cell>
          <cell r="P69">
            <v>223</v>
          </cell>
          <cell r="Q69">
            <v>1304</v>
          </cell>
          <cell r="R69">
            <v>49</v>
          </cell>
          <cell r="S69">
            <v>18</v>
          </cell>
          <cell r="T69">
            <v>67</v>
          </cell>
          <cell r="U69">
            <v>580</v>
          </cell>
          <cell r="V69">
            <v>48</v>
          </cell>
          <cell r="W69">
            <v>628</v>
          </cell>
          <cell r="X69">
            <v>612</v>
          </cell>
          <cell r="Y69">
            <v>219</v>
          </cell>
          <cell r="Z69">
            <v>831</v>
          </cell>
          <cell r="AA69">
            <v>10438</v>
          </cell>
          <cell r="AB69">
            <v>9032</v>
          </cell>
          <cell r="AC69">
            <v>9032</v>
          </cell>
          <cell r="AD69">
            <v>26507</v>
          </cell>
          <cell r="AE69">
            <v>26196</v>
          </cell>
          <cell r="AF69">
            <v>52703</v>
          </cell>
          <cell r="AG69">
            <v>13254</v>
          </cell>
          <cell r="AH69">
            <v>28.58</v>
          </cell>
          <cell r="AI69">
            <v>56.49</v>
          </cell>
          <cell r="AJ69">
            <v>85.07</v>
          </cell>
          <cell r="AM69">
            <v>831</v>
          </cell>
          <cell r="AN69">
            <v>393</v>
          </cell>
          <cell r="AO69">
            <v>438</v>
          </cell>
          <cell r="AQ69">
            <v>2703</v>
          </cell>
          <cell r="AR69">
            <v>240</v>
          </cell>
          <cell r="AS69">
            <v>2280</v>
          </cell>
          <cell r="AT69">
            <v>183</v>
          </cell>
          <cell r="AU69">
            <v>0</v>
          </cell>
        </row>
        <row r="70">
          <cell r="F70" t="str">
            <v>600C</v>
          </cell>
          <cell r="G70">
            <v>188504</v>
          </cell>
          <cell r="H70">
            <v>2827560</v>
          </cell>
          <cell r="I70">
            <v>722</v>
          </cell>
          <cell r="J70">
            <v>376</v>
          </cell>
          <cell r="K70">
            <v>1098</v>
          </cell>
          <cell r="L70">
            <v>396</v>
          </cell>
          <cell r="M70">
            <v>215</v>
          </cell>
          <cell r="N70">
            <v>611</v>
          </cell>
          <cell r="O70">
            <v>439</v>
          </cell>
          <cell r="P70">
            <v>91</v>
          </cell>
          <cell r="Q70">
            <v>530</v>
          </cell>
          <cell r="R70">
            <v>20</v>
          </cell>
          <cell r="S70">
            <v>7</v>
          </cell>
          <cell r="T70">
            <v>27</v>
          </cell>
          <cell r="U70">
            <v>236</v>
          </cell>
          <cell r="V70">
            <v>19</v>
          </cell>
          <cell r="W70">
            <v>255</v>
          </cell>
          <cell r="X70">
            <v>249</v>
          </cell>
          <cell r="Y70">
            <v>89</v>
          </cell>
          <cell r="Z70">
            <v>338</v>
          </cell>
          <cell r="AA70">
            <v>4242</v>
          </cell>
          <cell r="AB70">
            <v>3672</v>
          </cell>
          <cell r="AC70">
            <v>3672</v>
          </cell>
          <cell r="AD70">
            <v>10773</v>
          </cell>
          <cell r="AE70">
            <v>12011</v>
          </cell>
          <cell r="AF70">
            <v>22784</v>
          </cell>
          <cell r="AG70">
            <v>5387</v>
          </cell>
          <cell r="AH70">
            <v>28.58</v>
          </cell>
          <cell r="AI70">
            <v>63.39</v>
          </cell>
          <cell r="AJ70">
            <v>91.97</v>
          </cell>
          <cell r="AM70">
            <v>338</v>
          </cell>
          <cell r="AN70">
            <v>160</v>
          </cell>
          <cell r="AO70">
            <v>178</v>
          </cell>
          <cell r="AQ70">
            <v>1098</v>
          </cell>
          <cell r="AR70">
            <v>97</v>
          </cell>
          <cell r="AS70">
            <v>926</v>
          </cell>
          <cell r="AT70">
            <v>75</v>
          </cell>
          <cell r="AU70">
            <v>0</v>
          </cell>
        </row>
        <row r="71">
          <cell r="F71" t="str">
            <v>600CE</v>
          </cell>
          <cell r="G71">
            <v>60664</v>
          </cell>
          <cell r="H71">
            <v>909960</v>
          </cell>
          <cell r="I71">
            <v>232</v>
          </cell>
          <cell r="J71">
            <v>121</v>
          </cell>
          <cell r="K71">
            <v>353</v>
          </cell>
          <cell r="L71">
            <v>128</v>
          </cell>
          <cell r="M71">
            <v>69</v>
          </cell>
          <cell r="N71">
            <v>197</v>
          </cell>
          <cell r="O71">
            <v>141</v>
          </cell>
          <cell r="P71">
            <v>29</v>
          </cell>
          <cell r="Q71">
            <v>170</v>
          </cell>
          <cell r="R71">
            <v>6</v>
          </cell>
          <cell r="S71">
            <v>2</v>
          </cell>
          <cell r="T71">
            <v>8</v>
          </cell>
          <cell r="U71">
            <v>76</v>
          </cell>
          <cell r="V71">
            <v>6</v>
          </cell>
          <cell r="W71">
            <v>82</v>
          </cell>
          <cell r="X71">
            <v>80</v>
          </cell>
          <cell r="Y71">
            <v>29</v>
          </cell>
          <cell r="Z71">
            <v>109</v>
          </cell>
          <cell r="AA71">
            <v>1366</v>
          </cell>
          <cell r="AB71">
            <v>1182</v>
          </cell>
          <cell r="AC71">
            <v>1182</v>
          </cell>
          <cell r="AD71">
            <v>3467</v>
          </cell>
          <cell r="AE71">
            <v>3846</v>
          </cell>
          <cell r="AF71">
            <v>7313</v>
          </cell>
          <cell r="AG71">
            <v>1734</v>
          </cell>
          <cell r="AH71">
            <v>28.58</v>
          </cell>
          <cell r="AI71">
            <v>63.400000000000006</v>
          </cell>
          <cell r="AJ71">
            <v>91.98</v>
          </cell>
          <cell r="AM71">
            <v>109</v>
          </cell>
          <cell r="AN71">
            <v>52</v>
          </cell>
          <cell r="AO71">
            <v>57</v>
          </cell>
          <cell r="AQ71">
            <v>353</v>
          </cell>
          <cell r="AR71">
            <v>31</v>
          </cell>
          <cell r="AS71">
            <v>298</v>
          </cell>
          <cell r="AT71">
            <v>24</v>
          </cell>
          <cell r="AU71">
            <v>0</v>
          </cell>
        </row>
        <row r="72">
          <cell r="F72" t="str">
            <v>700B</v>
          </cell>
          <cell r="G72">
            <v>5059</v>
          </cell>
          <cell r="H72">
            <v>65044</v>
          </cell>
          <cell r="I72">
            <v>19</v>
          </cell>
          <cell r="J72">
            <v>9</v>
          </cell>
          <cell r="K72">
            <v>28</v>
          </cell>
          <cell r="L72">
            <v>11</v>
          </cell>
          <cell r="M72">
            <v>5</v>
          </cell>
          <cell r="N72">
            <v>16</v>
          </cell>
          <cell r="O72">
            <v>12</v>
          </cell>
          <cell r="P72">
            <v>2</v>
          </cell>
          <cell r="Q72">
            <v>14</v>
          </cell>
          <cell r="R72">
            <v>1</v>
          </cell>
          <cell r="S72">
            <v>0</v>
          </cell>
          <cell r="T72">
            <v>1</v>
          </cell>
          <cell r="U72">
            <v>6</v>
          </cell>
          <cell r="V72">
            <v>0</v>
          </cell>
          <cell r="W72">
            <v>6</v>
          </cell>
          <cell r="X72">
            <v>7</v>
          </cell>
          <cell r="Y72">
            <v>2</v>
          </cell>
          <cell r="Z72">
            <v>9</v>
          </cell>
          <cell r="AA72">
            <v>114</v>
          </cell>
          <cell r="AB72">
            <v>99</v>
          </cell>
          <cell r="AC72">
            <v>99</v>
          </cell>
          <cell r="AD72">
            <v>287</v>
          </cell>
          <cell r="AE72">
            <v>286</v>
          </cell>
          <cell r="AF72">
            <v>573</v>
          </cell>
          <cell r="AG72">
            <v>144</v>
          </cell>
          <cell r="AH72">
            <v>28.46</v>
          </cell>
          <cell r="AI72">
            <v>56.53</v>
          </cell>
          <cell r="AJ72">
            <v>84.990000000000009</v>
          </cell>
          <cell r="AM72">
            <v>9</v>
          </cell>
          <cell r="AN72">
            <v>4</v>
          </cell>
          <cell r="AO72">
            <v>5</v>
          </cell>
          <cell r="AQ72">
            <v>28</v>
          </cell>
          <cell r="AR72">
            <v>2</v>
          </cell>
          <cell r="AS72">
            <v>24</v>
          </cell>
          <cell r="AT72">
            <v>2</v>
          </cell>
          <cell r="AU72">
            <v>0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O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M74">
            <v>0</v>
          </cell>
          <cell r="AN74">
            <v>0</v>
          </cell>
          <cell r="AO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M75">
            <v>0</v>
          </cell>
          <cell r="AN75">
            <v>0</v>
          </cell>
          <cell r="AO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M76">
            <v>0</v>
          </cell>
          <cell r="AN76">
            <v>0</v>
          </cell>
          <cell r="AO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M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</row>
        <row r="79">
          <cell r="F79" t="str">
            <v>130B</v>
          </cell>
          <cell r="G79">
            <v>450729</v>
          </cell>
          <cell r="H79">
            <v>31204315</v>
          </cell>
          <cell r="I79">
            <v>1727</v>
          </cell>
          <cell r="J79">
            <v>4153</v>
          </cell>
          <cell r="K79">
            <v>5880</v>
          </cell>
          <cell r="L79">
            <v>947</v>
          </cell>
          <cell r="M79">
            <v>2374</v>
          </cell>
          <cell r="N79">
            <v>3321</v>
          </cell>
          <cell r="O79">
            <v>1051</v>
          </cell>
          <cell r="P79">
            <v>1002</v>
          </cell>
          <cell r="Q79">
            <v>2053</v>
          </cell>
          <cell r="R79">
            <v>48</v>
          </cell>
          <cell r="S79">
            <v>79</v>
          </cell>
          <cell r="T79">
            <v>127</v>
          </cell>
          <cell r="U79">
            <v>564</v>
          </cell>
          <cell r="V79">
            <v>214</v>
          </cell>
          <cell r="W79">
            <v>778</v>
          </cell>
          <cell r="X79">
            <v>595</v>
          </cell>
          <cell r="Y79">
            <v>983</v>
          </cell>
          <cell r="Z79">
            <v>1578</v>
          </cell>
          <cell r="AA79">
            <v>13283</v>
          </cell>
          <cell r="AB79">
            <v>8779</v>
          </cell>
          <cell r="AC79">
            <v>8779</v>
          </cell>
          <cell r="AD79">
            <v>35799</v>
          </cell>
          <cell r="AE79">
            <v>25560</v>
          </cell>
          <cell r="AF79">
            <v>61359</v>
          </cell>
          <cell r="AG79">
            <v>17900</v>
          </cell>
          <cell r="AH79">
            <v>39.71</v>
          </cell>
          <cell r="AI79">
            <v>56.49</v>
          </cell>
          <cell r="AJ79">
            <v>96.2</v>
          </cell>
          <cell r="AM79">
            <v>1578</v>
          </cell>
          <cell r="AN79">
            <v>746</v>
          </cell>
          <cell r="AO79">
            <v>832</v>
          </cell>
          <cell r="AQ79">
            <v>5880</v>
          </cell>
          <cell r="AR79">
            <v>522</v>
          </cell>
          <cell r="AS79">
            <v>4959</v>
          </cell>
          <cell r="AT79">
            <v>399</v>
          </cell>
          <cell r="AU79">
            <v>0</v>
          </cell>
        </row>
        <row r="80">
          <cell r="F80" t="str">
            <v>78B</v>
          </cell>
          <cell r="G80">
            <v>9950</v>
          </cell>
          <cell r="H80">
            <v>1148077</v>
          </cell>
          <cell r="I80">
            <v>38</v>
          </cell>
          <cell r="J80">
            <v>153</v>
          </cell>
          <cell r="K80">
            <v>191</v>
          </cell>
          <cell r="L80">
            <v>21</v>
          </cell>
          <cell r="M80">
            <v>87</v>
          </cell>
          <cell r="N80">
            <v>108</v>
          </cell>
          <cell r="O80">
            <v>23</v>
          </cell>
          <cell r="P80">
            <v>37</v>
          </cell>
          <cell r="Q80">
            <v>60</v>
          </cell>
          <cell r="R80">
            <v>1</v>
          </cell>
          <cell r="S80">
            <v>3</v>
          </cell>
          <cell r="T80">
            <v>4</v>
          </cell>
          <cell r="U80">
            <v>12</v>
          </cell>
          <cell r="V80">
            <v>8</v>
          </cell>
          <cell r="W80">
            <v>20</v>
          </cell>
          <cell r="X80">
            <v>13</v>
          </cell>
          <cell r="Y80">
            <v>36</v>
          </cell>
          <cell r="Z80">
            <v>49</v>
          </cell>
          <cell r="AA80">
            <v>353</v>
          </cell>
          <cell r="AB80">
            <v>194</v>
          </cell>
          <cell r="AC80">
            <v>194</v>
          </cell>
          <cell r="AD80">
            <v>979</v>
          </cell>
          <cell r="AE80">
            <v>562</v>
          </cell>
          <cell r="AF80">
            <v>1541</v>
          </cell>
          <cell r="AG80">
            <v>490</v>
          </cell>
          <cell r="AH80">
            <v>49.25</v>
          </cell>
          <cell r="AI80">
            <v>56.48</v>
          </cell>
          <cell r="AJ80">
            <v>105.72999999999999</v>
          </cell>
          <cell r="AM80">
            <v>49</v>
          </cell>
          <cell r="AN80">
            <v>23</v>
          </cell>
          <cell r="AO80">
            <v>26</v>
          </cell>
          <cell r="AQ80">
            <v>191</v>
          </cell>
          <cell r="AR80">
            <v>17</v>
          </cell>
          <cell r="AS80">
            <v>161</v>
          </cell>
          <cell r="AT80">
            <v>13</v>
          </cell>
          <cell r="AU80">
            <v>0</v>
          </cell>
        </row>
        <row r="81">
          <cell r="F81" t="str">
            <v>50B</v>
          </cell>
          <cell r="G81">
            <v>13238</v>
          </cell>
          <cell r="H81">
            <v>2382840</v>
          </cell>
          <cell r="I81">
            <v>51</v>
          </cell>
          <cell r="J81">
            <v>317</v>
          </cell>
          <cell r="K81">
            <v>368</v>
          </cell>
          <cell r="L81">
            <v>28</v>
          </cell>
          <cell r="M81">
            <v>181</v>
          </cell>
          <cell r="N81">
            <v>209</v>
          </cell>
          <cell r="O81">
            <v>31</v>
          </cell>
          <cell r="P81">
            <v>77</v>
          </cell>
          <cell r="Q81">
            <v>108</v>
          </cell>
          <cell r="R81">
            <v>1</v>
          </cell>
          <cell r="S81">
            <v>6</v>
          </cell>
          <cell r="T81">
            <v>7</v>
          </cell>
          <cell r="U81">
            <v>17</v>
          </cell>
          <cell r="V81">
            <v>16</v>
          </cell>
          <cell r="W81">
            <v>33</v>
          </cell>
          <cell r="X81">
            <v>17</v>
          </cell>
          <cell r="Y81">
            <v>75</v>
          </cell>
          <cell r="Z81">
            <v>92</v>
          </cell>
          <cell r="AA81">
            <v>578</v>
          </cell>
          <cell r="AB81">
            <v>258</v>
          </cell>
          <cell r="AC81">
            <v>258</v>
          </cell>
          <cell r="AD81">
            <v>1653</v>
          </cell>
          <cell r="AE81">
            <v>748</v>
          </cell>
          <cell r="AF81">
            <v>2401</v>
          </cell>
          <cell r="AG81">
            <v>827</v>
          </cell>
          <cell r="AH81">
            <v>62.47</v>
          </cell>
          <cell r="AI81">
            <v>56.5</v>
          </cell>
          <cell r="AJ81">
            <v>118.97</v>
          </cell>
          <cell r="AM81">
            <v>92</v>
          </cell>
          <cell r="AN81">
            <v>43</v>
          </cell>
          <cell r="AO81">
            <v>49</v>
          </cell>
          <cell r="AQ81">
            <v>368</v>
          </cell>
          <cell r="AR81">
            <v>33</v>
          </cell>
          <cell r="AS81">
            <v>310</v>
          </cell>
          <cell r="AT81">
            <v>25</v>
          </cell>
          <cell r="AU81">
            <v>0</v>
          </cell>
        </row>
        <row r="82">
          <cell r="F82" t="str">
            <v>180C</v>
          </cell>
          <cell r="G82">
            <v>15988</v>
          </cell>
          <cell r="H82">
            <v>799400</v>
          </cell>
          <cell r="I82">
            <v>61</v>
          </cell>
          <cell r="J82">
            <v>106</v>
          </cell>
          <cell r="K82">
            <v>167</v>
          </cell>
          <cell r="L82">
            <v>34</v>
          </cell>
          <cell r="M82">
            <v>61</v>
          </cell>
          <cell r="N82">
            <v>95</v>
          </cell>
          <cell r="O82">
            <v>37</v>
          </cell>
          <cell r="P82">
            <v>26</v>
          </cell>
          <cell r="Q82">
            <v>63</v>
          </cell>
          <cell r="R82">
            <v>2</v>
          </cell>
          <cell r="S82">
            <v>2</v>
          </cell>
          <cell r="T82">
            <v>4</v>
          </cell>
          <cell r="U82">
            <v>20</v>
          </cell>
          <cell r="V82">
            <v>5</v>
          </cell>
          <cell r="W82">
            <v>25</v>
          </cell>
          <cell r="X82">
            <v>21</v>
          </cell>
          <cell r="Y82">
            <v>25</v>
          </cell>
          <cell r="Z82">
            <v>46</v>
          </cell>
          <cell r="AA82">
            <v>432</v>
          </cell>
          <cell r="AB82">
            <v>311</v>
          </cell>
          <cell r="AC82">
            <v>311</v>
          </cell>
          <cell r="AD82">
            <v>1143</v>
          </cell>
          <cell r="AE82">
            <v>1080</v>
          </cell>
          <cell r="AF82">
            <v>2223</v>
          </cell>
          <cell r="AG82">
            <v>572</v>
          </cell>
          <cell r="AH82">
            <v>35.78</v>
          </cell>
          <cell r="AI82">
            <v>63.41</v>
          </cell>
          <cell r="AJ82">
            <v>99.19</v>
          </cell>
          <cell r="AM82">
            <v>46</v>
          </cell>
          <cell r="AN82">
            <v>22</v>
          </cell>
          <cell r="AO82">
            <v>24</v>
          </cell>
          <cell r="AQ82">
            <v>167</v>
          </cell>
          <cell r="AR82">
            <v>15</v>
          </cell>
          <cell r="AS82">
            <v>141</v>
          </cell>
          <cell r="AT82">
            <v>11</v>
          </cell>
          <cell r="AU82">
            <v>0</v>
          </cell>
        </row>
        <row r="83">
          <cell r="F83" t="str">
            <v>35B</v>
          </cell>
          <cell r="G83">
            <v>1088</v>
          </cell>
          <cell r="H83">
            <v>279771</v>
          </cell>
          <cell r="I83">
            <v>4</v>
          </cell>
          <cell r="J83">
            <v>37</v>
          </cell>
          <cell r="K83">
            <v>41</v>
          </cell>
          <cell r="L83">
            <v>2</v>
          </cell>
          <cell r="M83">
            <v>21</v>
          </cell>
          <cell r="N83">
            <v>23</v>
          </cell>
          <cell r="O83">
            <v>3</v>
          </cell>
          <cell r="P83">
            <v>9</v>
          </cell>
          <cell r="Q83">
            <v>12</v>
          </cell>
          <cell r="R83">
            <v>0</v>
          </cell>
          <cell r="S83">
            <v>1</v>
          </cell>
          <cell r="T83">
            <v>1</v>
          </cell>
          <cell r="U83">
            <v>1</v>
          </cell>
          <cell r="V83">
            <v>2</v>
          </cell>
          <cell r="W83">
            <v>3</v>
          </cell>
          <cell r="X83">
            <v>1</v>
          </cell>
          <cell r="Y83">
            <v>9</v>
          </cell>
          <cell r="Z83">
            <v>10</v>
          </cell>
          <cell r="AA83">
            <v>58</v>
          </cell>
          <cell r="AB83">
            <v>21</v>
          </cell>
          <cell r="AC83">
            <v>21</v>
          </cell>
          <cell r="AD83">
            <v>169</v>
          </cell>
          <cell r="AE83">
            <v>64</v>
          </cell>
          <cell r="AF83">
            <v>233</v>
          </cell>
          <cell r="AG83">
            <v>85</v>
          </cell>
          <cell r="AH83">
            <v>78.13</v>
          </cell>
          <cell r="AI83">
            <v>55.85</v>
          </cell>
          <cell r="AJ83">
            <v>133.97999999999999</v>
          </cell>
          <cell r="AM83">
            <v>10</v>
          </cell>
          <cell r="AN83">
            <v>5</v>
          </cell>
          <cell r="AO83">
            <v>5</v>
          </cell>
          <cell r="AQ83">
            <v>41</v>
          </cell>
          <cell r="AR83">
            <v>4</v>
          </cell>
          <cell r="AS83">
            <v>34</v>
          </cell>
          <cell r="AT83">
            <v>3</v>
          </cell>
          <cell r="AU83">
            <v>0</v>
          </cell>
        </row>
        <row r="84">
          <cell r="F84" t="str">
            <v>30B</v>
          </cell>
          <cell r="G84">
            <v>6752</v>
          </cell>
          <cell r="H84">
            <v>2025600</v>
          </cell>
          <cell r="I84">
            <v>26</v>
          </cell>
          <cell r="J84">
            <v>270</v>
          </cell>
          <cell r="K84">
            <v>296</v>
          </cell>
          <cell r="L84">
            <v>14</v>
          </cell>
          <cell r="M84">
            <v>154</v>
          </cell>
          <cell r="N84">
            <v>168</v>
          </cell>
          <cell r="O84">
            <v>16</v>
          </cell>
          <cell r="P84">
            <v>65</v>
          </cell>
          <cell r="Q84">
            <v>81</v>
          </cell>
          <cell r="R84">
            <v>1</v>
          </cell>
          <cell r="S84">
            <v>5</v>
          </cell>
          <cell r="T84">
            <v>6</v>
          </cell>
          <cell r="U84">
            <v>8</v>
          </cell>
          <cell r="V84">
            <v>14</v>
          </cell>
          <cell r="W84">
            <v>22</v>
          </cell>
          <cell r="X84">
            <v>9</v>
          </cell>
          <cell r="Y84">
            <v>64</v>
          </cell>
          <cell r="Z84">
            <v>73</v>
          </cell>
          <cell r="AA84">
            <v>398</v>
          </cell>
          <cell r="AB84">
            <v>132</v>
          </cell>
          <cell r="AC84">
            <v>132</v>
          </cell>
          <cell r="AD84">
            <v>1176</v>
          </cell>
          <cell r="AE84">
            <v>382</v>
          </cell>
          <cell r="AF84">
            <v>1558</v>
          </cell>
          <cell r="AG84">
            <v>588</v>
          </cell>
          <cell r="AH84">
            <v>87.09</v>
          </cell>
          <cell r="AI84">
            <v>56.58</v>
          </cell>
          <cell r="AJ84">
            <v>143.67000000000002</v>
          </cell>
          <cell r="AM84">
            <v>73</v>
          </cell>
          <cell r="AN84">
            <v>35</v>
          </cell>
          <cell r="AO84">
            <v>38</v>
          </cell>
          <cell r="AQ84">
            <v>296</v>
          </cell>
          <cell r="AR84">
            <v>26</v>
          </cell>
          <cell r="AS84">
            <v>250</v>
          </cell>
          <cell r="AT84">
            <v>20</v>
          </cell>
          <cell r="AU84">
            <v>0</v>
          </cell>
        </row>
        <row r="85">
          <cell r="F85" t="str">
            <v>150DE</v>
          </cell>
          <cell r="G85">
            <v>10919</v>
          </cell>
          <cell r="H85">
            <v>655140</v>
          </cell>
          <cell r="I85">
            <v>42</v>
          </cell>
          <cell r="J85">
            <v>87</v>
          </cell>
          <cell r="K85">
            <v>129</v>
          </cell>
          <cell r="L85">
            <v>23</v>
          </cell>
          <cell r="M85">
            <v>50</v>
          </cell>
          <cell r="N85">
            <v>73</v>
          </cell>
          <cell r="O85">
            <v>25</v>
          </cell>
          <cell r="P85">
            <v>21</v>
          </cell>
          <cell r="Q85">
            <v>46</v>
          </cell>
          <cell r="R85">
            <v>1</v>
          </cell>
          <cell r="S85">
            <v>2</v>
          </cell>
          <cell r="T85">
            <v>3</v>
          </cell>
          <cell r="U85">
            <v>14</v>
          </cell>
          <cell r="V85">
            <v>4</v>
          </cell>
          <cell r="W85">
            <v>18</v>
          </cell>
          <cell r="X85">
            <v>14</v>
          </cell>
          <cell r="Y85">
            <v>21</v>
          </cell>
          <cell r="Z85">
            <v>35</v>
          </cell>
          <cell r="AA85">
            <v>309</v>
          </cell>
          <cell r="AB85">
            <v>213</v>
          </cell>
          <cell r="AC85">
            <v>213</v>
          </cell>
          <cell r="AD85">
            <v>826</v>
          </cell>
          <cell r="AE85">
            <v>657</v>
          </cell>
          <cell r="AF85">
            <v>1483</v>
          </cell>
          <cell r="AG85">
            <v>413</v>
          </cell>
          <cell r="AH85">
            <v>37.82</v>
          </cell>
          <cell r="AI85">
            <v>60.17</v>
          </cell>
          <cell r="AJ85">
            <v>97.990000000000009</v>
          </cell>
          <cell r="AM85">
            <v>35</v>
          </cell>
          <cell r="AN85">
            <v>17</v>
          </cell>
          <cell r="AO85">
            <v>18</v>
          </cell>
          <cell r="AQ85">
            <v>129</v>
          </cell>
          <cell r="AR85">
            <v>11</v>
          </cell>
          <cell r="AS85">
            <v>109</v>
          </cell>
          <cell r="AT85">
            <v>9</v>
          </cell>
          <cell r="AU85">
            <v>0</v>
          </cell>
        </row>
        <row r="93">
          <cell r="F93" t="str">
            <v>151-1500 (A)L</v>
          </cell>
          <cell r="G93">
            <v>3966985</v>
          </cell>
          <cell r="H93">
            <v>99231649</v>
          </cell>
          <cell r="I93">
            <v>15198</v>
          </cell>
          <cell r="J93">
            <v>13208</v>
          </cell>
          <cell r="K93">
            <v>28406</v>
          </cell>
          <cell r="L93">
            <v>8340</v>
          </cell>
          <cell r="M93">
            <v>7549</v>
          </cell>
          <cell r="N93">
            <v>15889</v>
          </cell>
          <cell r="O93">
            <v>9247</v>
          </cell>
          <cell r="P93">
            <v>3188</v>
          </cell>
          <cell r="Q93">
            <v>12435</v>
          </cell>
          <cell r="R93">
            <v>422</v>
          </cell>
          <cell r="S93">
            <v>253</v>
          </cell>
          <cell r="T93">
            <v>675</v>
          </cell>
          <cell r="U93">
            <v>4962</v>
          </cell>
          <cell r="V93">
            <v>678</v>
          </cell>
          <cell r="W93">
            <v>5640</v>
          </cell>
          <cell r="X93">
            <v>5233</v>
          </cell>
          <cell r="Y93">
            <v>3127</v>
          </cell>
          <cell r="Z93">
            <v>8360</v>
          </cell>
          <cell r="AA93">
            <v>94400</v>
          </cell>
          <cell r="AB93">
            <v>77267</v>
          </cell>
          <cell r="AC93">
            <v>77267</v>
          </cell>
          <cell r="AD93">
            <v>243072</v>
          </cell>
          <cell r="AE93">
            <v>228751</v>
          </cell>
          <cell r="AF93">
            <v>471823</v>
          </cell>
          <cell r="AG93">
            <v>121538</v>
          </cell>
          <cell r="AH93">
            <v>347.15</v>
          </cell>
          <cell r="AI93">
            <v>655.96999999999991</v>
          </cell>
          <cell r="AJ93">
            <v>1003.1200000000001</v>
          </cell>
          <cell r="AM93">
            <v>8360</v>
          </cell>
          <cell r="AN93">
            <v>3951</v>
          </cell>
          <cell r="AO93">
            <v>4409</v>
          </cell>
          <cell r="AQ93">
            <v>28406</v>
          </cell>
          <cell r="AR93">
            <v>2519</v>
          </cell>
          <cell r="AS93">
            <v>23961</v>
          </cell>
          <cell r="AT93">
            <v>1926</v>
          </cell>
          <cell r="AU93">
            <v>0</v>
          </cell>
        </row>
        <row r="94">
          <cell r="F94" t="str">
            <v>151-1500 (A)E</v>
          </cell>
          <cell r="G94">
            <v>2005936</v>
          </cell>
          <cell r="H94">
            <v>50819980</v>
          </cell>
          <cell r="I94">
            <v>7685</v>
          </cell>
          <cell r="J94">
            <v>6764</v>
          </cell>
          <cell r="K94">
            <v>14449</v>
          </cell>
          <cell r="L94">
            <v>4218</v>
          </cell>
          <cell r="M94">
            <v>3865</v>
          </cell>
          <cell r="N94">
            <v>8083</v>
          </cell>
          <cell r="O94">
            <v>4676</v>
          </cell>
          <cell r="P94">
            <v>1633</v>
          </cell>
          <cell r="Q94">
            <v>6309</v>
          </cell>
          <cell r="R94">
            <v>213</v>
          </cell>
          <cell r="S94">
            <v>130</v>
          </cell>
          <cell r="T94">
            <v>343</v>
          </cell>
          <cell r="U94">
            <v>2509</v>
          </cell>
          <cell r="V94">
            <v>348</v>
          </cell>
          <cell r="W94">
            <v>2857</v>
          </cell>
          <cell r="X94">
            <v>2646</v>
          </cell>
          <cell r="Y94">
            <v>1601</v>
          </cell>
          <cell r="Z94">
            <v>4247</v>
          </cell>
          <cell r="AA94">
            <v>47814</v>
          </cell>
          <cell r="AB94">
            <v>39072</v>
          </cell>
          <cell r="AC94">
            <v>39072</v>
          </cell>
          <cell r="AD94">
            <v>123174</v>
          </cell>
          <cell r="AE94">
            <v>119049</v>
          </cell>
          <cell r="AF94">
            <v>242223</v>
          </cell>
          <cell r="AG94">
            <v>61589</v>
          </cell>
          <cell r="AH94">
            <v>249.34999999999997</v>
          </cell>
          <cell r="AI94">
            <v>472.67000000000007</v>
          </cell>
          <cell r="AJ94">
            <v>722.02</v>
          </cell>
          <cell r="AM94">
            <v>4247</v>
          </cell>
          <cell r="AN94">
            <v>2007</v>
          </cell>
          <cell r="AO94">
            <v>2240</v>
          </cell>
          <cell r="AQ94">
            <v>14449</v>
          </cell>
          <cell r="AR94">
            <v>1282</v>
          </cell>
          <cell r="AS94">
            <v>12186</v>
          </cell>
          <cell r="AT94">
            <v>981</v>
          </cell>
          <cell r="AU94">
            <v>0</v>
          </cell>
        </row>
        <row r="95">
          <cell r="F95" t="str">
            <v>151-1500 (A) (L+E)</v>
          </cell>
          <cell r="G95">
            <v>5972921</v>
          </cell>
          <cell r="H95">
            <v>150051629</v>
          </cell>
          <cell r="I95">
            <v>22883</v>
          </cell>
          <cell r="J95">
            <v>19972</v>
          </cell>
          <cell r="K95">
            <v>42855</v>
          </cell>
          <cell r="L95">
            <v>12558</v>
          </cell>
          <cell r="M95">
            <v>11414</v>
          </cell>
          <cell r="N95">
            <v>23972</v>
          </cell>
          <cell r="O95">
            <v>13923</v>
          </cell>
          <cell r="P95">
            <v>4821</v>
          </cell>
          <cell r="Q95">
            <v>18744</v>
          </cell>
          <cell r="R95">
            <v>635</v>
          </cell>
          <cell r="S95">
            <v>383</v>
          </cell>
          <cell r="T95">
            <v>1018</v>
          </cell>
          <cell r="U95">
            <v>7471</v>
          </cell>
          <cell r="V95">
            <v>1026</v>
          </cell>
          <cell r="W95">
            <v>8497</v>
          </cell>
          <cell r="X95">
            <v>7879</v>
          </cell>
          <cell r="Y95">
            <v>4728</v>
          </cell>
          <cell r="Z95">
            <v>12607</v>
          </cell>
          <cell r="AA95">
            <v>142214</v>
          </cell>
          <cell r="AB95">
            <v>116339</v>
          </cell>
          <cell r="AC95">
            <v>116339</v>
          </cell>
          <cell r="AD95">
            <v>366246</v>
          </cell>
          <cell r="AE95">
            <v>347800</v>
          </cell>
          <cell r="AF95">
            <v>714046</v>
          </cell>
          <cell r="AG95">
            <v>183127</v>
          </cell>
          <cell r="AH95">
            <v>596.50000000000011</v>
          </cell>
          <cell r="AI95">
            <v>1128.6400000000001</v>
          </cell>
          <cell r="AJ95">
            <v>1725.1399999999999</v>
          </cell>
          <cell r="AM95">
            <v>12607</v>
          </cell>
          <cell r="AN95">
            <v>5958</v>
          </cell>
          <cell r="AO95">
            <v>6649</v>
          </cell>
          <cell r="AQ95">
            <v>42855</v>
          </cell>
          <cell r="AR95">
            <v>3801</v>
          </cell>
          <cell r="AS95">
            <v>36147</v>
          </cell>
          <cell r="AT95">
            <v>2907</v>
          </cell>
          <cell r="AU95">
            <v>0</v>
          </cell>
        </row>
      </sheetData>
      <sheetData sheetId="16">
        <row r="15">
          <cell r="F15" t="str">
            <v>Linked Info</v>
          </cell>
          <cell r="G15">
            <v>2189025</v>
          </cell>
          <cell r="H15">
            <v>-226575</v>
          </cell>
          <cell r="I15">
            <v>-6829</v>
          </cell>
          <cell r="J15">
            <v>16276840</v>
          </cell>
          <cell r="K15">
            <v>-27056</v>
          </cell>
          <cell r="L15">
            <v>2155140</v>
          </cell>
          <cell r="M15">
            <v>240797</v>
          </cell>
          <cell r="N15">
            <v>21201</v>
          </cell>
          <cell r="O15">
            <v>-247315</v>
          </cell>
          <cell r="P15">
            <v>94.9</v>
          </cell>
          <cell r="Q15">
            <v>-23447</v>
          </cell>
          <cell r="R15">
            <v>-23447</v>
          </cell>
          <cell r="S15">
            <v>-6518</v>
          </cell>
          <cell r="T15">
            <v>-2246</v>
          </cell>
          <cell r="U15">
            <v>2152894</v>
          </cell>
          <cell r="V15">
            <v>3810</v>
          </cell>
          <cell r="W15">
            <v>461</v>
          </cell>
          <cell r="X15">
            <v>-3886</v>
          </cell>
          <cell r="Y15">
            <v>130.02000000000001</v>
          </cell>
          <cell r="Z15">
            <v>-516</v>
          </cell>
          <cell r="AA15">
            <v>-516</v>
          </cell>
          <cell r="AB15">
            <v>2152839</v>
          </cell>
          <cell r="AC15">
            <v>16558447</v>
          </cell>
          <cell r="AD15">
            <v>-226575</v>
          </cell>
          <cell r="AE15">
            <v>-6829</v>
          </cell>
          <cell r="AF15">
            <v>-27056</v>
          </cell>
          <cell r="AG15">
            <v>16558371</v>
          </cell>
          <cell r="AH15">
            <v>130.02000000000001</v>
          </cell>
        </row>
        <row r="16">
          <cell r="F16" t="str">
            <v>2002-2003</v>
          </cell>
          <cell r="G16" t="str">
            <v>TOTAL</v>
          </cell>
          <cell r="I16" t="str">
            <v>CREDIT</v>
          </cell>
          <cell r="K16" t="str">
            <v>CREDIT</v>
          </cell>
          <cell r="L16" t="str">
            <v>S.TOTAL</v>
          </cell>
          <cell r="M16" t="str">
            <v>OPG WIP</v>
          </cell>
          <cell r="N16" t="str">
            <v>OPG WIP</v>
          </cell>
          <cell r="O16" t="str">
            <v>CLG WIP</v>
          </cell>
          <cell r="P16" t="str">
            <v>RATE</v>
          </cell>
          <cell r="Q16" t="str">
            <v>CLG WIP</v>
          </cell>
          <cell r="R16" t="str">
            <v>CLG WIP</v>
          </cell>
          <cell r="S16" t="str">
            <v>ST. ADJ.</v>
          </cell>
          <cell r="T16" t="str">
            <v>ST. ADJ.</v>
          </cell>
          <cell r="U16" t="str">
            <v>S.TOTAL</v>
          </cell>
          <cell r="V16" t="str">
            <v>OPG FIN.</v>
          </cell>
          <cell r="W16" t="str">
            <v>OPG FIN.</v>
          </cell>
          <cell r="X16" t="str">
            <v>CLG FIN.</v>
          </cell>
          <cell r="Y16" t="str">
            <v>RATE</v>
          </cell>
          <cell r="Z16" t="str">
            <v>CLG FIN.</v>
          </cell>
          <cell r="AA16" t="str">
            <v>CLG FIN.</v>
          </cell>
          <cell r="AB16" t="str">
            <v>TOTAL</v>
          </cell>
          <cell r="AC16" t="str">
            <v>PROD</v>
          </cell>
          <cell r="AE16" t="str">
            <v>CREDIT</v>
          </cell>
          <cell r="AF16" t="str">
            <v>CREDIT</v>
          </cell>
          <cell r="AG16" t="str">
            <v>TOTAL QTY.</v>
          </cell>
          <cell r="AH16" t="str">
            <v>TOTAL COST</v>
          </cell>
        </row>
        <row r="17">
          <cell r="G17" t="str">
            <v>COST Prof-A</v>
          </cell>
          <cell r="I17" t="str">
            <v>FOR</v>
          </cell>
          <cell r="J17" t="str">
            <v>NET</v>
          </cell>
          <cell r="K17" t="str">
            <v>FOR</v>
          </cell>
          <cell r="M17" t="str">
            <v>COND</v>
          </cell>
          <cell r="N17" t="str">
            <v>COND</v>
          </cell>
          <cell r="O17" t="str">
            <v>COND</v>
          </cell>
          <cell r="Q17" t="str">
            <v>COND</v>
          </cell>
          <cell r="R17" t="str">
            <v>COND</v>
          </cell>
          <cell r="S17" t="str">
            <v>W.I.P.</v>
          </cell>
          <cell r="T17" t="str">
            <v>W.I.P.</v>
          </cell>
          <cell r="V17" t="str">
            <v>COND</v>
          </cell>
          <cell r="W17" t="str">
            <v>COND</v>
          </cell>
          <cell r="X17" t="str">
            <v>COND</v>
          </cell>
          <cell r="Z17" t="str">
            <v>COND</v>
          </cell>
          <cell r="AA17" t="str">
            <v>COND</v>
          </cell>
          <cell r="AB17" t="str">
            <v>COST</v>
          </cell>
          <cell r="AC17" t="str">
            <v>UPTO</v>
          </cell>
          <cell r="AE17" t="str">
            <v>FOR</v>
          </cell>
          <cell r="AF17" t="str">
            <v>FOR</v>
          </cell>
          <cell r="AG17" t="str">
            <v>KGS.</v>
          </cell>
          <cell r="AH17" t="str">
            <v>RS.'000/M.T.</v>
          </cell>
        </row>
        <row r="18">
          <cell r="F18" t="str">
            <v>DENIER</v>
          </cell>
          <cell r="G18" t="str">
            <v>Before Credit</v>
          </cell>
          <cell r="H18" t="str">
            <v>G. WASTE</v>
          </cell>
          <cell r="I18" t="str">
            <v>G. WASTE</v>
          </cell>
          <cell r="J18" t="str">
            <v>SPG. PROD</v>
          </cell>
          <cell r="K18" t="str">
            <v>A.S.S</v>
          </cell>
          <cell r="S18" t="str">
            <v>COND</v>
          </cell>
          <cell r="T18" t="str">
            <v>COND</v>
          </cell>
          <cell r="Y18" t="str">
            <v>Rs\kg</v>
          </cell>
          <cell r="AB18" t="str">
            <v>TFR TO</v>
          </cell>
          <cell r="AC18" t="str">
            <v>COND</v>
          </cell>
          <cell r="AD18" t="str">
            <v>G. WASTE</v>
          </cell>
          <cell r="AE18" t="str">
            <v>G. WASTE</v>
          </cell>
          <cell r="AF18" t="str">
            <v>A.S.S</v>
          </cell>
          <cell r="AG18" t="str">
            <v>TRF to</v>
          </cell>
          <cell r="AH18" t="str">
            <v>TRF to</v>
          </cell>
        </row>
        <row r="19">
          <cell r="G19" t="str">
            <v>&amp; St. Adj.</v>
          </cell>
          <cell r="H19" t="str">
            <v xml:space="preserve"> M . T. </v>
          </cell>
          <cell r="I19" t="str">
            <v>Rs.'000</v>
          </cell>
          <cell r="J19" t="str">
            <v xml:space="preserve"> M . T. </v>
          </cell>
          <cell r="K19" t="str">
            <v>Rs.'000</v>
          </cell>
          <cell r="M19" t="str">
            <v xml:space="preserve"> M . T. </v>
          </cell>
          <cell r="N19" t="str">
            <v>Rs.'000</v>
          </cell>
          <cell r="O19" t="str">
            <v xml:space="preserve"> M . T. </v>
          </cell>
          <cell r="Q19" t="str">
            <v>Rs.'000</v>
          </cell>
          <cell r="R19" t="str">
            <v>Rs.'000</v>
          </cell>
          <cell r="S19" t="str">
            <v xml:space="preserve"> M . T. </v>
          </cell>
          <cell r="T19" t="str">
            <v>Rs.'000</v>
          </cell>
          <cell r="V19" t="str">
            <v xml:space="preserve"> M . T. </v>
          </cell>
          <cell r="W19" t="str">
            <v>Rs.'000</v>
          </cell>
          <cell r="X19" t="str">
            <v>KGS</v>
          </cell>
          <cell r="Z19" t="str">
            <v>AMT</v>
          </cell>
          <cell r="AA19" t="str">
            <v>AMT</v>
          </cell>
          <cell r="AB19" t="str">
            <v>PROF=D</v>
          </cell>
          <cell r="AD19" t="str">
            <v>M.T.</v>
          </cell>
          <cell r="AE19" t="str">
            <v>(RS)</v>
          </cell>
          <cell r="AF19" t="str">
            <v>(RS)</v>
          </cell>
          <cell r="AG19" t="str">
            <v>PROF-_D</v>
          </cell>
          <cell r="AH19" t="str">
            <v>PROF-_D</v>
          </cell>
        </row>
        <row r="20">
          <cell r="AB20" t="str">
            <v>AMT</v>
          </cell>
          <cell r="AC20" t="str">
            <v>M.T.</v>
          </cell>
          <cell r="AG20" t="str">
            <v>(11+16+17)</v>
          </cell>
        </row>
        <row r="21">
          <cell r="F21" t="str">
            <v>Rounding Off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F22" t="str">
            <v>Total</v>
          </cell>
          <cell r="G22">
            <v>2189025</v>
          </cell>
          <cell r="H22">
            <v>-226575</v>
          </cell>
          <cell r="I22">
            <v>-6829</v>
          </cell>
          <cell r="J22">
            <v>16276840</v>
          </cell>
          <cell r="K22">
            <v>-27056</v>
          </cell>
          <cell r="L22">
            <v>2155140</v>
          </cell>
          <cell r="M22">
            <v>240797</v>
          </cell>
          <cell r="N22">
            <v>21201</v>
          </cell>
          <cell r="O22">
            <v>-247315</v>
          </cell>
          <cell r="P22">
            <v>94.9</v>
          </cell>
          <cell r="Q22">
            <v>-23447</v>
          </cell>
          <cell r="R22">
            <v>-23447</v>
          </cell>
          <cell r="S22">
            <v>-6518</v>
          </cell>
          <cell r="T22">
            <v>-2246</v>
          </cell>
          <cell r="U22">
            <v>2152894</v>
          </cell>
          <cell r="V22">
            <v>3810</v>
          </cell>
          <cell r="W22">
            <v>461</v>
          </cell>
          <cell r="X22">
            <v>-3886</v>
          </cell>
          <cell r="Y22">
            <v>130.02000000000001</v>
          </cell>
          <cell r="Z22">
            <v>-516</v>
          </cell>
          <cell r="AA22">
            <v>-516</v>
          </cell>
          <cell r="AB22">
            <v>2152839</v>
          </cell>
          <cell r="AC22">
            <v>16558447</v>
          </cell>
          <cell r="AD22">
            <v>-226575</v>
          </cell>
          <cell r="AE22">
            <v>-6829</v>
          </cell>
          <cell r="AF22">
            <v>-27056</v>
          </cell>
          <cell r="AG22">
            <v>16558371</v>
          </cell>
          <cell r="AH22">
            <v>130.02000000000001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2189025</v>
          </cell>
          <cell r="H24">
            <v>-226575</v>
          </cell>
          <cell r="I24">
            <v>-6829</v>
          </cell>
          <cell r="J24">
            <v>16276840</v>
          </cell>
          <cell r="K24">
            <v>-27056</v>
          </cell>
          <cell r="L24">
            <v>2155140</v>
          </cell>
          <cell r="M24">
            <v>240797</v>
          </cell>
          <cell r="N24">
            <v>21201</v>
          </cell>
          <cell r="O24">
            <v>-247315</v>
          </cell>
          <cell r="P24">
            <v>2512.4300000000003</v>
          </cell>
          <cell r="Q24">
            <v>-23447</v>
          </cell>
          <cell r="R24">
            <v>-23447</v>
          </cell>
          <cell r="S24">
            <v>-6518</v>
          </cell>
          <cell r="T24">
            <v>-2246</v>
          </cell>
          <cell r="U24">
            <v>2152894</v>
          </cell>
          <cell r="V24">
            <v>3810</v>
          </cell>
          <cell r="W24">
            <v>461</v>
          </cell>
          <cell r="X24">
            <v>-3886</v>
          </cell>
          <cell r="Y24">
            <v>130.02000000000001</v>
          </cell>
          <cell r="Z24">
            <v>-516</v>
          </cell>
          <cell r="AA24">
            <v>-516</v>
          </cell>
          <cell r="AB24">
            <v>2152839</v>
          </cell>
          <cell r="AC24">
            <v>16558447</v>
          </cell>
          <cell r="AD24">
            <v>-226575</v>
          </cell>
          <cell r="AE24">
            <v>-6829</v>
          </cell>
          <cell r="AF24">
            <v>-27056</v>
          </cell>
          <cell r="AG24">
            <v>16558371</v>
          </cell>
          <cell r="AH24">
            <v>130.02000000000001</v>
          </cell>
        </row>
        <row r="25">
          <cell r="F25" t="str">
            <v>G.TOTAL(L)</v>
          </cell>
          <cell r="G25">
            <v>1849479</v>
          </cell>
          <cell r="H25">
            <v>-189297</v>
          </cell>
          <cell r="I25">
            <v>-5706</v>
          </cell>
          <cell r="J25">
            <v>13598756</v>
          </cell>
          <cell r="K25">
            <v>-22604</v>
          </cell>
          <cell r="L25">
            <v>1821169</v>
          </cell>
          <cell r="M25">
            <v>240797</v>
          </cell>
          <cell r="N25">
            <v>21201</v>
          </cell>
          <cell r="O25">
            <v>-247315</v>
          </cell>
          <cell r="P25">
            <v>95.53</v>
          </cell>
          <cell r="Q25">
            <v>-23447</v>
          </cell>
          <cell r="R25">
            <v>-23447</v>
          </cell>
          <cell r="S25">
            <v>-6518</v>
          </cell>
          <cell r="T25">
            <v>-2246</v>
          </cell>
          <cell r="U25">
            <v>1818923</v>
          </cell>
          <cell r="V25">
            <v>3810</v>
          </cell>
          <cell r="W25">
            <v>461</v>
          </cell>
          <cell r="X25">
            <v>-3886</v>
          </cell>
          <cell r="Y25">
            <v>131.51</v>
          </cell>
          <cell r="Z25">
            <v>-516</v>
          </cell>
          <cell r="AA25">
            <v>-516</v>
          </cell>
          <cell r="AB25">
            <v>1818868</v>
          </cell>
          <cell r="AC25">
            <v>13830931</v>
          </cell>
          <cell r="AD25">
            <v>-189297</v>
          </cell>
          <cell r="AE25">
            <v>-5706</v>
          </cell>
          <cell r="AF25">
            <v>-22604</v>
          </cell>
          <cell r="AG25">
            <v>13830855</v>
          </cell>
          <cell r="AH25">
            <v>131.51</v>
          </cell>
        </row>
        <row r="26">
          <cell r="F26" t="str">
            <v>G.TOTAL(E</v>
          </cell>
          <cell r="G26">
            <v>339546</v>
          </cell>
          <cell r="H26">
            <v>-37278</v>
          </cell>
          <cell r="I26">
            <v>-1123</v>
          </cell>
          <cell r="J26">
            <v>2678084</v>
          </cell>
          <cell r="K26">
            <v>-4452</v>
          </cell>
          <cell r="L26">
            <v>333971</v>
          </cell>
          <cell r="M26">
            <v>0</v>
          </cell>
          <cell r="N26">
            <v>0</v>
          </cell>
          <cell r="O26">
            <v>0</v>
          </cell>
          <cell r="P26">
            <v>977.3599999999999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333971</v>
          </cell>
          <cell r="V26">
            <v>0</v>
          </cell>
          <cell r="W26">
            <v>0</v>
          </cell>
          <cell r="X26">
            <v>0</v>
          </cell>
          <cell r="Y26">
            <v>122.45</v>
          </cell>
          <cell r="Z26">
            <v>0</v>
          </cell>
          <cell r="AA26">
            <v>0</v>
          </cell>
          <cell r="AB26">
            <v>333971</v>
          </cell>
          <cell r="AC26">
            <v>2727516</v>
          </cell>
          <cell r="AD26">
            <v>-37278</v>
          </cell>
          <cell r="AE26">
            <v>-1123</v>
          </cell>
          <cell r="AF26">
            <v>-4452</v>
          </cell>
          <cell r="AG26">
            <v>2727516</v>
          </cell>
          <cell r="AH26">
            <v>122.45</v>
          </cell>
        </row>
        <row r="28">
          <cell r="F28" t="str">
            <v>40B</v>
          </cell>
          <cell r="G28">
            <v>14193</v>
          </cell>
          <cell r="H28">
            <v>-976</v>
          </cell>
          <cell r="I28">
            <v>-29</v>
          </cell>
          <cell r="J28">
            <v>70136</v>
          </cell>
          <cell r="K28">
            <v>-117</v>
          </cell>
          <cell r="L28">
            <v>14047</v>
          </cell>
          <cell r="M28">
            <v>0</v>
          </cell>
          <cell r="N28">
            <v>0</v>
          </cell>
          <cell r="O28">
            <v>-828</v>
          </cell>
          <cell r="P28">
            <v>128.18</v>
          </cell>
          <cell r="Q28">
            <v>-106</v>
          </cell>
          <cell r="R28">
            <v>-106</v>
          </cell>
          <cell r="S28">
            <v>-828</v>
          </cell>
          <cell r="T28">
            <v>-106</v>
          </cell>
          <cell r="U28">
            <v>13941</v>
          </cell>
          <cell r="V28">
            <v>0</v>
          </cell>
          <cell r="W28">
            <v>0</v>
          </cell>
          <cell r="X28">
            <v>-53</v>
          </cell>
          <cell r="Y28">
            <v>197.79</v>
          </cell>
          <cell r="Z28">
            <v>-10</v>
          </cell>
          <cell r="AA28">
            <v>-10</v>
          </cell>
          <cell r="AB28">
            <v>13931</v>
          </cell>
          <cell r="AC28">
            <v>70483</v>
          </cell>
          <cell r="AD28">
            <v>-976</v>
          </cell>
          <cell r="AE28">
            <v>-29</v>
          </cell>
          <cell r="AF28">
            <v>-117</v>
          </cell>
          <cell r="AG28">
            <v>70430</v>
          </cell>
          <cell r="AH28">
            <v>197.8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F30" t="str">
            <v>75B</v>
          </cell>
          <cell r="G30">
            <v>63962</v>
          </cell>
          <cell r="H30">
            <v>-5586</v>
          </cell>
          <cell r="I30">
            <v>-168</v>
          </cell>
          <cell r="J30">
            <v>401280</v>
          </cell>
          <cell r="K30">
            <v>-667</v>
          </cell>
          <cell r="L30">
            <v>63127</v>
          </cell>
          <cell r="M30">
            <v>10540</v>
          </cell>
          <cell r="N30">
            <v>1041</v>
          </cell>
          <cell r="O30">
            <v>-10520</v>
          </cell>
          <cell r="P30">
            <v>106.62</v>
          </cell>
          <cell r="Q30">
            <v>-1122</v>
          </cell>
          <cell r="R30">
            <v>-1122</v>
          </cell>
          <cell r="S30">
            <v>20</v>
          </cell>
          <cell r="T30">
            <v>-81</v>
          </cell>
          <cell r="U30">
            <v>63046</v>
          </cell>
          <cell r="V30">
            <v>142</v>
          </cell>
          <cell r="W30">
            <v>20</v>
          </cell>
          <cell r="X30">
            <v>-106</v>
          </cell>
          <cell r="Y30">
            <v>154.51</v>
          </cell>
          <cell r="Z30">
            <v>-16</v>
          </cell>
          <cell r="AA30">
            <v>-16</v>
          </cell>
          <cell r="AB30">
            <v>63050</v>
          </cell>
          <cell r="AC30">
            <v>408043</v>
          </cell>
          <cell r="AD30">
            <v>-5586</v>
          </cell>
          <cell r="AE30">
            <v>-168</v>
          </cell>
          <cell r="AF30">
            <v>-667</v>
          </cell>
          <cell r="AG30">
            <v>408079</v>
          </cell>
          <cell r="AH30">
            <v>154.5</v>
          </cell>
        </row>
        <row r="31">
          <cell r="F31" t="str">
            <v>75BE</v>
          </cell>
          <cell r="G31">
            <v>2841</v>
          </cell>
          <cell r="H31">
            <v>-248</v>
          </cell>
          <cell r="I31">
            <v>-7</v>
          </cell>
          <cell r="J31">
            <v>17840</v>
          </cell>
          <cell r="K31">
            <v>-30</v>
          </cell>
          <cell r="L31">
            <v>2804</v>
          </cell>
          <cell r="M31">
            <v>0</v>
          </cell>
          <cell r="N31">
            <v>0</v>
          </cell>
          <cell r="O31">
            <v>0</v>
          </cell>
          <cell r="P31">
            <v>106.45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2804</v>
          </cell>
          <cell r="V31">
            <v>0</v>
          </cell>
          <cell r="W31">
            <v>0</v>
          </cell>
          <cell r="X31">
            <v>0</v>
          </cell>
          <cell r="Y31">
            <v>154.58000000000001</v>
          </cell>
          <cell r="Z31">
            <v>0</v>
          </cell>
          <cell r="AA31">
            <v>0</v>
          </cell>
          <cell r="AB31">
            <v>2804</v>
          </cell>
          <cell r="AC31">
            <v>18140</v>
          </cell>
          <cell r="AD31">
            <v>-248</v>
          </cell>
          <cell r="AE31">
            <v>-7</v>
          </cell>
          <cell r="AF31">
            <v>-30</v>
          </cell>
          <cell r="AG31">
            <v>18140</v>
          </cell>
          <cell r="AH31">
            <v>154.58000000000001</v>
          </cell>
        </row>
        <row r="32">
          <cell r="F32" t="str">
            <v>75C</v>
          </cell>
          <cell r="G32">
            <v>1623</v>
          </cell>
          <cell r="H32">
            <v>-133</v>
          </cell>
          <cell r="I32">
            <v>-4</v>
          </cell>
          <cell r="J32">
            <v>9521</v>
          </cell>
          <cell r="K32">
            <v>-16</v>
          </cell>
          <cell r="L32">
            <v>1603</v>
          </cell>
          <cell r="M32">
            <v>751</v>
          </cell>
          <cell r="N32">
            <v>79</v>
          </cell>
          <cell r="O32">
            <v>0</v>
          </cell>
          <cell r="P32">
            <v>113.63</v>
          </cell>
          <cell r="Q32">
            <v>0</v>
          </cell>
          <cell r="R32">
            <v>0</v>
          </cell>
          <cell r="S32">
            <v>751</v>
          </cell>
          <cell r="T32">
            <v>79</v>
          </cell>
          <cell r="U32">
            <v>1682</v>
          </cell>
          <cell r="V32">
            <v>47</v>
          </cell>
          <cell r="W32">
            <v>7</v>
          </cell>
          <cell r="X32">
            <v>0</v>
          </cell>
          <cell r="Y32">
            <v>161.22</v>
          </cell>
          <cell r="Z32">
            <v>0</v>
          </cell>
          <cell r="AA32">
            <v>0</v>
          </cell>
          <cell r="AB32">
            <v>1689</v>
          </cell>
          <cell r="AC32">
            <v>10433</v>
          </cell>
          <cell r="AD32">
            <v>-133</v>
          </cell>
          <cell r="AE32">
            <v>-4</v>
          </cell>
          <cell r="AF32">
            <v>-16</v>
          </cell>
          <cell r="AG32">
            <v>10480</v>
          </cell>
          <cell r="AH32">
            <v>161.16</v>
          </cell>
        </row>
        <row r="33">
          <cell r="F33" t="str">
            <v>100B</v>
          </cell>
          <cell r="G33">
            <v>361190</v>
          </cell>
          <cell r="H33">
            <v>-34097</v>
          </cell>
          <cell r="I33">
            <v>-1028</v>
          </cell>
          <cell r="J33">
            <v>2449462</v>
          </cell>
          <cell r="K33">
            <v>-4072</v>
          </cell>
          <cell r="L33">
            <v>356090</v>
          </cell>
          <cell r="M33">
            <v>44043</v>
          </cell>
          <cell r="N33">
            <v>4100</v>
          </cell>
          <cell r="O33">
            <v>-23339</v>
          </cell>
          <cell r="P33">
            <v>100.46000000000001</v>
          </cell>
          <cell r="Q33">
            <v>-2345</v>
          </cell>
          <cell r="R33">
            <v>-2345</v>
          </cell>
          <cell r="S33">
            <v>20704</v>
          </cell>
          <cell r="T33">
            <v>1755</v>
          </cell>
          <cell r="U33">
            <v>357845</v>
          </cell>
          <cell r="V33">
            <v>698</v>
          </cell>
          <cell r="W33">
            <v>91</v>
          </cell>
          <cell r="X33">
            <v>-508</v>
          </cell>
          <cell r="Y33">
            <v>142.28</v>
          </cell>
          <cell r="Z33">
            <v>-72</v>
          </cell>
          <cell r="AA33">
            <v>-72</v>
          </cell>
          <cell r="AB33">
            <v>357864</v>
          </cell>
          <cell r="AC33">
            <v>2515020</v>
          </cell>
          <cell r="AD33">
            <v>-34097</v>
          </cell>
          <cell r="AE33">
            <v>-1028</v>
          </cell>
          <cell r="AF33">
            <v>-4072</v>
          </cell>
          <cell r="AG33">
            <v>2515210</v>
          </cell>
          <cell r="AH33">
            <v>142.28</v>
          </cell>
        </row>
        <row r="34">
          <cell r="F34" t="str">
            <v>100BE</v>
          </cell>
          <cell r="G34">
            <v>103</v>
          </cell>
          <cell r="H34">
            <v>-10</v>
          </cell>
          <cell r="I34">
            <v>0</v>
          </cell>
          <cell r="J34">
            <v>702</v>
          </cell>
          <cell r="K34">
            <v>-1</v>
          </cell>
          <cell r="L34">
            <v>102</v>
          </cell>
          <cell r="M34">
            <v>0</v>
          </cell>
          <cell r="N34">
            <v>0</v>
          </cell>
          <cell r="O34">
            <v>0</v>
          </cell>
          <cell r="P34">
            <v>100.69999999999999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102</v>
          </cell>
          <cell r="V34">
            <v>0</v>
          </cell>
          <cell r="W34">
            <v>0</v>
          </cell>
          <cell r="X34">
            <v>0</v>
          </cell>
          <cell r="Y34">
            <v>142.66</v>
          </cell>
          <cell r="Z34">
            <v>0</v>
          </cell>
          <cell r="AA34">
            <v>0</v>
          </cell>
          <cell r="AB34">
            <v>102</v>
          </cell>
          <cell r="AC34">
            <v>715</v>
          </cell>
          <cell r="AD34">
            <v>-10</v>
          </cell>
          <cell r="AE34">
            <v>0</v>
          </cell>
          <cell r="AF34">
            <v>-1</v>
          </cell>
          <cell r="AG34">
            <v>715</v>
          </cell>
          <cell r="AH34">
            <v>142.66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F36" t="str">
            <v>120B</v>
          </cell>
          <cell r="G36">
            <v>251292</v>
          </cell>
          <cell r="H36">
            <v>-24923</v>
          </cell>
          <cell r="I36">
            <v>-753</v>
          </cell>
          <cell r="J36">
            <v>1790480</v>
          </cell>
          <cell r="K36">
            <v>-2975</v>
          </cell>
          <cell r="L36">
            <v>247564</v>
          </cell>
          <cell r="M36">
            <v>22882</v>
          </cell>
          <cell r="N36">
            <v>2065</v>
          </cell>
          <cell r="O36">
            <v>-43799</v>
          </cell>
          <cell r="P36">
            <v>97.38</v>
          </cell>
          <cell r="Q36">
            <v>-4265</v>
          </cell>
          <cell r="R36">
            <v>-4265</v>
          </cell>
          <cell r="S36">
            <v>-20917</v>
          </cell>
          <cell r="T36">
            <v>-2200</v>
          </cell>
          <cell r="U36">
            <v>245364</v>
          </cell>
          <cell r="V36">
            <v>570</v>
          </cell>
          <cell r="W36">
            <v>71</v>
          </cell>
          <cell r="X36">
            <v>-735</v>
          </cell>
          <cell r="Y36">
            <v>136.12</v>
          </cell>
          <cell r="Z36">
            <v>-100</v>
          </cell>
          <cell r="AA36">
            <v>-100</v>
          </cell>
          <cell r="AB36">
            <v>245335</v>
          </cell>
          <cell r="AC36">
            <v>1802514</v>
          </cell>
          <cell r="AD36">
            <v>-24923</v>
          </cell>
          <cell r="AE36">
            <v>-753</v>
          </cell>
          <cell r="AF36">
            <v>-2975</v>
          </cell>
          <cell r="AG36">
            <v>1802349</v>
          </cell>
          <cell r="AH36">
            <v>136.12</v>
          </cell>
        </row>
        <row r="37">
          <cell r="F37" t="str">
            <v>120BE</v>
          </cell>
          <cell r="G37">
            <v>12814</v>
          </cell>
          <cell r="H37">
            <v>-1266</v>
          </cell>
          <cell r="I37">
            <v>-38</v>
          </cell>
          <cell r="J37">
            <v>90981</v>
          </cell>
          <cell r="K37">
            <v>-151</v>
          </cell>
          <cell r="L37">
            <v>12625</v>
          </cell>
          <cell r="M37">
            <v>0</v>
          </cell>
          <cell r="N37">
            <v>0</v>
          </cell>
          <cell r="O37">
            <v>0</v>
          </cell>
          <cell r="P37">
            <v>97.39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12625</v>
          </cell>
          <cell r="V37">
            <v>0</v>
          </cell>
          <cell r="W37">
            <v>0</v>
          </cell>
          <cell r="X37">
            <v>0</v>
          </cell>
          <cell r="Y37">
            <v>136.26</v>
          </cell>
          <cell r="Z37">
            <v>0</v>
          </cell>
          <cell r="AA37">
            <v>0</v>
          </cell>
          <cell r="AB37">
            <v>12625</v>
          </cell>
          <cell r="AC37">
            <v>92655</v>
          </cell>
          <cell r="AD37">
            <v>-1266</v>
          </cell>
          <cell r="AE37">
            <v>-38</v>
          </cell>
          <cell r="AF37">
            <v>-151</v>
          </cell>
          <cell r="AG37">
            <v>92655</v>
          </cell>
          <cell r="AH37">
            <v>136.26</v>
          </cell>
        </row>
        <row r="38">
          <cell r="F38" t="str">
            <v>120C</v>
          </cell>
          <cell r="G38">
            <v>117301</v>
          </cell>
          <cell r="H38">
            <v>-11031</v>
          </cell>
          <cell r="I38">
            <v>-332</v>
          </cell>
          <cell r="J38">
            <v>792463</v>
          </cell>
          <cell r="K38">
            <v>-1317</v>
          </cell>
          <cell r="L38">
            <v>115652</v>
          </cell>
          <cell r="M38">
            <v>17065</v>
          </cell>
          <cell r="N38">
            <v>1646</v>
          </cell>
          <cell r="O38">
            <v>-14330</v>
          </cell>
          <cell r="P38">
            <v>104.28999999999999</v>
          </cell>
          <cell r="Q38">
            <v>-1494</v>
          </cell>
          <cell r="R38">
            <v>-1494</v>
          </cell>
          <cell r="S38">
            <v>2735</v>
          </cell>
          <cell r="T38">
            <v>152</v>
          </cell>
          <cell r="U38">
            <v>115804</v>
          </cell>
          <cell r="V38">
            <v>529</v>
          </cell>
          <cell r="W38">
            <v>69</v>
          </cell>
          <cell r="X38">
            <v>-511</v>
          </cell>
          <cell r="Y38">
            <v>142.97999999999999</v>
          </cell>
          <cell r="Z38">
            <v>-73</v>
          </cell>
          <cell r="AA38">
            <v>-73</v>
          </cell>
          <cell r="AB38">
            <v>115800</v>
          </cell>
          <cell r="AC38">
            <v>809925</v>
          </cell>
          <cell r="AD38">
            <v>-11031</v>
          </cell>
          <cell r="AE38">
            <v>-332</v>
          </cell>
          <cell r="AF38">
            <v>-1317</v>
          </cell>
          <cell r="AG38">
            <v>809943</v>
          </cell>
          <cell r="AH38">
            <v>142.97</v>
          </cell>
        </row>
        <row r="39">
          <cell r="F39" t="str">
            <v>120CE</v>
          </cell>
          <cell r="G39">
            <v>295</v>
          </cell>
          <cell r="H39">
            <v>-28</v>
          </cell>
          <cell r="I39">
            <v>-1</v>
          </cell>
          <cell r="J39">
            <v>2005</v>
          </cell>
          <cell r="K39">
            <v>-3</v>
          </cell>
          <cell r="L39">
            <v>291</v>
          </cell>
          <cell r="M39">
            <v>0</v>
          </cell>
          <cell r="N39">
            <v>0</v>
          </cell>
          <cell r="O39">
            <v>0</v>
          </cell>
          <cell r="P39">
            <v>103.83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291</v>
          </cell>
          <cell r="V39">
            <v>0</v>
          </cell>
          <cell r="W39">
            <v>0</v>
          </cell>
          <cell r="X39">
            <v>0</v>
          </cell>
          <cell r="Y39">
            <v>142.51</v>
          </cell>
          <cell r="Z39">
            <v>0</v>
          </cell>
          <cell r="AA39">
            <v>0</v>
          </cell>
          <cell r="AB39">
            <v>291</v>
          </cell>
          <cell r="AC39">
            <v>2042</v>
          </cell>
          <cell r="AD39">
            <v>-28</v>
          </cell>
          <cell r="AE39">
            <v>-1</v>
          </cell>
          <cell r="AF39">
            <v>-3</v>
          </cell>
          <cell r="AG39">
            <v>2042</v>
          </cell>
          <cell r="AH39">
            <v>142.51</v>
          </cell>
        </row>
        <row r="40">
          <cell r="F40" t="str">
            <v>120D</v>
          </cell>
          <cell r="G40">
            <v>7947</v>
          </cell>
          <cell r="H40">
            <v>-756</v>
          </cell>
          <cell r="I40">
            <v>-23</v>
          </cell>
          <cell r="J40">
            <v>54312</v>
          </cell>
          <cell r="K40">
            <v>-90</v>
          </cell>
          <cell r="L40">
            <v>7834</v>
          </cell>
          <cell r="M40">
            <v>4276</v>
          </cell>
          <cell r="N40">
            <v>399</v>
          </cell>
          <cell r="O40">
            <v>-1519</v>
          </cell>
          <cell r="P40">
            <v>100.94</v>
          </cell>
          <cell r="Q40">
            <v>-153</v>
          </cell>
          <cell r="R40">
            <v>-153</v>
          </cell>
          <cell r="S40">
            <v>2757</v>
          </cell>
          <cell r="T40">
            <v>246</v>
          </cell>
          <cell r="U40">
            <v>8080</v>
          </cell>
          <cell r="V40">
            <v>111</v>
          </cell>
          <cell r="W40">
            <v>14</v>
          </cell>
          <cell r="X40">
            <v>-120</v>
          </cell>
          <cell r="Y40">
            <v>139.33000000000001</v>
          </cell>
          <cell r="Z40">
            <v>-17</v>
          </cell>
          <cell r="AA40">
            <v>-17</v>
          </cell>
          <cell r="AB40">
            <v>8077</v>
          </cell>
          <cell r="AC40">
            <v>57993</v>
          </cell>
          <cell r="AD40">
            <v>-756</v>
          </cell>
          <cell r="AE40">
            <v>-23</v>
          </cell>
          <cell r="AF40">
            <v>-90</v>
          </cell>
          <cell r="AG40">
            <v>57984</v>
          </cell>
          <cell r="AH40">
            <v>139.30000000000001</v>
          </cell>
        </row>
        <row r="41">
          <cell r="F41" t="str">
            <v>120DE</v>
          </cell>
          <cell r="G41">
            <v>383</v>
          </cell>
          <cell r="H41">
            <v>-37</v>
          </cell>
          <cell r="I41">
            <v>-1</v>
          </cell>
          <cell r="J41">
            <v>2656</v>
          </cell>
          <cell r="K41">
            <v>-4</v>
          </cell>
          <cell r="L41">
            <v>378</v>
          </cell>
          <cell r="M41">
            <v>0</v>
          </cell>
          <cell r="N41">
            <v>0</v>
          </cell>
          <cell r="O41">
            <v>0</v>
          </cell>
          <cell r="P41">
            <v>101.08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378</v>
          </cell>
          <cell r="V41">
            <v>0</v>
          </cell>
          <cell r="W41">
            <v>0</v>
          </cell>
          <cell r="X41">
            <v>0</v>
          </cell>
          <cell r="Y41">
            <v>139.94999999999999</v>
          </cell>
          <cell r="Z41">
            <v>0</v>
          </cell>
          <cell r="AA41">
            <v>0</v>
          </cell>
          <cell r="AB41">
            <v>378</v>
          </cell>
          <cell r="AC41">
            <v>2701</v>
          </cell>
          <cell r="AD41">
            <v>-37</v>
          </cell>
          <cell r="AE41">
            <v>-1</v>
          </cell>
          <cell r="AF41">
            <v>-4</v>
          </cell>
          <cell r="AG41">
            <v>2701</v>
          </cell>
          <cell r="AH41">
            <v>139.94999999999999</v>
          </cell>
        </row>
        <row r="42">
          <cell r="F42" t="str">
            <v>150B</v>
          </cell>
          <cell r="G42">
            <v>452696</v>
          </cell>
          <cell r="H42">
            <v>-46994</v>
          </cell>
          <cell r="I42">
            <v>-1416</v>
          </cell>
          <cell r="J42">
            <v>3375997</v>
          </cell>
          <cell r="K42">
            <v>-5612</v>
          </cell>
          <cell r="L42">
            <v>445668</v>
          </cell>
          <cell r="M42">
            <v>40239</v>
          </cell>
          <cell r="N42">
            <v>3518</v>
          </cell>
          <cell r="O42">
            <v>-54725</v>
          </cell>
          <cell r="P42">
            <v>94.31</v>
          </cell>
          <cell r="Q42">
            <v>-5161</v>
          </cell>
          <cell r="R42">
            <v>-5161</v>
          </cell>
          <cell r="S42">
            <v>-14486</v>
          </cell>
          <cell r="T42">
            <v>-1643</v>
          </cell>
          <cell r="U42">
            <v>444025</v>
          </cell>
          <cell r="V42">
            <v>471</v>
          </cell>
          <cell r="W42">
            <v>56</v>
          </cell>
          <cell r="X42">
            <v>-672</v>
          </cell>
          <cell r="Y42">
            <v>129.99</v>
          </cell>
          <cell r="Z42">
            <v>-87</v>
          </cell>
          <cell r="AA42">
            <v>-87</v>
          </cell>
          <cell r="AB42">
            <v>443994</v>
          </cell>
          <cell r="AC42">
            <v>3415878</v>
          </cell>
          <cell r="AD42">
            <v>-46994</v>
          </cell>
          <cell r="AE42">
            <v>-1416</v>
          </cell>
          <cell r="AF42">
            <v>-5612</v>
          </cell>
          <cell r="AG42">
            <v>3415677</v>
          </cell>
          <cell r="AH42">
            <v>129.99</v>
          </cell>
        </row>
        <row r="43">
          <cell r="F43" t="str">
            <v>150BE</v>
          </cell>
          <cell r="G43">
            <v>61961</v>
          </cell>
          <cell r="H43">
            <v>-6424</v>
          </cell>
          <cell r="I43">
            <v>-194</v>
          </cell>
          <cell r="J43">
            <v>461510</v>
          </cell>
          <cell r="K43">
            <v>-767</v>
          </cell>
          <cell r="L43">
            <v>61000</v>
          </cell>
          <cell r="M43">
            <v>0</v>
          </cell>
          <cell r="N43">
            <v>0</v>
          </cell>
          <cell r="O43">
            <v>0</v>
          </cell>
          <cell r="P43">
            <v>94.31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61000</v>
          </cell>
          <cell r="V43">
            <v>0</v>
          </cell>
          <cell r="W43">
            <v>0</v>
          </cell>
          <cell r="X43">
            <v>0</v>
          </cell>
          <cell r="Y43">
            <v>130.08000000000001</v>
          </cell>
          <cell r="Z43">
            <v>0</v>
          </cell>
          <cell r="AA43">
            <v>0</v>
          </cell>
          <cell r="AB43">
            <v>61000</v>
          </cell>
          <cell r="AC43">
            <v>468942</v>
          </cell>
          <cell r="AD43">
            <v>-6424</v>
          </cell>
          <cell r="AE43">
            <v>-194</v>
          </cell>
          <cell r="AF43">
            <v>-767</v>
          </cell>
          <cell r="AG43">
            <v>468942</v>
          </cell>
          <cell r="AH43">
            <v>130.08000000000001</v>
          </cell>
        </row>
        <row r="44">
          <cell r="F44" t="str">
            <v>150C</v>
          </cell>
          <cell r="G44">
            <v>38487</v>
          </cell>
          <cell r="H44">
            <v>-3788</v>
          </cell>
          <cell r="I44">
            <v>-114</v>
          </cell>
          <cell r="J44">
            <v>272108</v>
          </cell>
          <cell r="K44">
            <v>-452</v>
          </cell>
          <cell r="L44">
            <v>37921</v>
          </cell>
          <cell r="M44">
            <v>0</v>
          </cell>
          <cell r="N44">
            <v>0</v>
          </cell>
          <cell r="O44">
            <v>-529</v>
          </cell>
          <cell r="P44">
            <v>101.21000000000001</v>
          </cell>
          <cell r="Q44">
            <v>-54</v>
          </cell>
          <cell r="R44">
            <v>-54</v>
          </cell>
          <cell r="S44">
            <v>-529</v>
          </cell>
          <cell r="T44">
            <v>-54</v>
          </cell>
          <cell r="U44">
            <v>37867</v>
          </cell>
          <cell r="V44">
            <v>0</v>
          </cell>
          <cell r="W44">
            <v>0</v>
          </cell>
          <cell r="X44">
            <v>-77</v>
          </cell>
          <cell r="Y44">
            <v>136.97999999999999</v>
          </cell>
          <cell r="Z44">
            <v>-11</v>
          </cell>
          <cell r="AA44">
            <v>-11</v>
          </cell>
          <cell r="AB44">
            <v>37856</v>
          </cell>
          <cell r="AC44">
            <v>276448</v>
          </cell>
          <cell r="AD44">
            <v>-3788</v>
          </cell>
          <cell r="AE44">
            <v>-114</v>
          </cell>
          <cell r="AF44">
            <v>-452</v>
          </cell>
          <cell r="AG44">
            <v>276371</v>
          </cell>
          <cell r="AH44">
            <v>136.97999999999999</v>
          </cell>
        </row>
        <row r="45">
          <cell r="F45" t="str">
            <v>150CE</v>
          </cell>
          <cell r="G45">
            <v>17443</v>
          </cell>
          <cell r="H45">
            <v>-1716</v>
          </cell>
          <cell r="I45">
            <v>-52</v>
          </cell>
          <cell r="J45">
            <v>123261</v>
          </cell>
          <cell r="K45">
            <v>-205</v>
          </cell>
          <cell r="L45">
            <v>17186</v>
          </cell>
          <cell r="M45">
            <v>0</v>
          </cell>
          <cell r="N45">
            <v>0</v>
          </cell>
          <cell r="O45">
            <v>0</v>
          </cell>
          <cell r="P45">
            <v>101.21000000000001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17186</v>
          </cell>
          <cell r="V45">
            <v>0</v>
          </cell>
          <cell r="W45">
            <v>0</v>
          </cell>
          <cell r="X45">
            <v>0</v>
          </cell>
          <cell r="Y45">
            <v>136.97999999999999</v>
          </cell>
          <cell r="Z45">
            <v>0</v>
          </cell>
          <cell r="AA45">
            <v>0</v>
          </cell>
          <cell r="AB45">
            <v>17186</v>
          </cell>
          <cell r="AC45">
            <v>125466</v>
          </cell>
          <cell r="AD45">
            <v>-1716</v>
          </cell>
          <cell r="AE45">
            <v>-52</v>
          </cell>
          <cell r="AF45">
            <v>-205</v>
          </cell>
          <cell r="AG45">
            <v>125466</v>
          </cell>
          <cell r="AH45">
            <v>136.97999999999999</v>
          </cell>
        </row>
        <row r="46">
          <cell r="F46" t="str">
            <v>150D</v>
          </cell>
          <cell r="G46">
            <v>1873</v>
          </cell>
          <cell r="H46">
            <v>-189</v>
          </cell>
          <cell r="I46">
            <v>-6</v>
          </cell>
          <cell r="J46">
            <v>13547</v>
          </cell>
          <cell r="K46">
            <v>-23</v>
          </cell>
          <cell r="L46">
            <v>1844</v>
          </cell>
          <cell r="M46">
            <v>0</v>
          </cell>
          <cell r="N46">
            <v>0</v>
          </cell>
          <cell r="O46">
            <v>0</v>
          </cell>
          <cell r="P46">
            <v>97.81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1844</v>
          </cell>
          <cell r="V46">
            <v>0</v>
          </cell>
          <cell r="W46">
            <v>0</v>
          </cell>
          <cell r="X46">
            <v>0</v>
          </cell>
          <cell r="Y46">
            <v>133.5</v>
          </cell>
          <cell r="Z46">
            <v>0</v>
          </cell>
          <cell r="AA46">
            <v>0</v>
          </cell>
          <cell r="AB46">
            <v>1844</v>
          </cell>
          <cell r="AC46">
            <v>13813</v>
          </cell>
          <cell r="AD46">
            <v>-189</v>
          </cell>
          <cell r="AE46">
            <v>-6</v>
          </cell>
          <cell r="AF46">
            <v>-23</v>
          </cell>
          <cell r="AG46">
            <v>13813</v>
          </cell>
          <cell r="AH46">
            <v>133.5</v>
          </cell>
        </row>
        <row r="47">
          <cell r="F47" t="str">
            <v>180B</v>
          </cell>
          <cell r="G47">
            <v>20723</v>
          </cell>
          <cell r="H47">
            <v>-2216</v>
          </cell>
          <cell r="I47">
            <v>-67</v>
          </cell>
          <cell r="J47">
            <v>159185</v>
          </cell>
          <cell r="K47">
            <v>-265</v>
          </cell>
          <cell r="L47">
            <v>20391</v>
          </cell>
          <cell r="M47">
            <v>1942</v>
          </cell>
          <cell r="N47">
            <v>166</v>
          </cell>
          <cell r="O47">
            <v>-2633</v>
          </cell>
          <cell r="P47">
            <v>92.25</v>
          </cell>
          <cell r="Q47">
            <v>-243</v>
          </cell>
          <cell r="R47">
            <v>-243</v>
          </cell>
          <cell r="S47">
            <v>-691</v>
          </cell>
          <cell r="T47">
            <v>-77</v>
          </cell>
          <cell r="U47">
            <v>20314</v>
          </cell>
          <cell r="V47">
            <v>218</v>
          </cell>
          <cell r="W47">
            <v>25</v>
          </cell>
          <cell r="X47">
            <v>-108</v>
          </cell>
          <cell r="Y47">
            <v>125.88</v>
          </cell>
          <cell r="Z47">
            <v>-14</v>
          </cell>
          <cell r="AA47">
            <v>-14</v>
          </cell>
          <cell r="AB47">
            <v>20325</v>
          </cell>
          <cell r="AC47">
            <v>161381</v>
          </cell>
          <cell r="AD47">
            <v>-2216</v>
          </cell>
          <cell r="AE47">
            <v>-67</v>
          </cell>
          <cell r="AF47">
            <v>-265</v>
          </cell>
          <cell r="AG47">
            <v>161491</v>
          </cell>
          <cell r="AH47">
            <v>125.86</v>
          </cell>
        </row>
        <row r="48">
          <cell r="F48" t="str">
            <v>180BE</v>
          </cell>
          <cell r="G48">
            <v>385</v>
          </cell>
          <cell r="H48">
            <v>-41</v>
          </cell>
          <cell r="I48">
            <v>-1</v>
          </cell>
          <cell r="J48">
            <v>2950</v>
          </cell>
          <cell r="K48">
            <v>-5</v>
          </cell>
          <cell r="L48">
            <v>379</v>
          </cell>
          <cell r="M48">
            <v>0</v>
          </cell>
          <cell r="N48">
            <v>0</v>
          </cell>
          <cell r="O48">
            <v>0</v>
          </cell>
          <cell r="P48">
            <v>92.54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379</v>
          </cell>
          <cell r="V48">
            <v>0</v>
          </cell>
          <cell r="W48">
            <v>0</v>
          </cell>
          <cell r="X48">
            <v>0</v>
          </cell>
          <cell r="Y48">
            <v>126.17</v>
          </cell>
          <cell r="Z48">
            <v>0</v>
          </cell>
          <cell r="AA48">
            <v>0</v>
          </cell>
          <cell r="AB48">
            <v>379</v>
          </cell>
          <cell r="AC48">
            <v>3004</v>
          </cell>
          <cell r="AD48">
            <v>-41</v>
          </cell>
          <cell r="AE48">
            <v>-1</v>
          </cell>
          <cell r="AF48">
            <v>-5</v>
          </cell>
          <cell r="AG48">
            <v>3004</v>
          </cell>
          <cell r="AH48">
            <v>126.17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F51" t="str">
            <v>225B</v>
          </cell>
          <cell r="G51">
            <v>66749</v>
          </cell>
          <cell r="H51">
            <v>-7373</v>
          </cell>
          <cell r="I51">
            <v>-222</v>
          </cell>
          <cell r="J51">
            <v>529692</v>
          </cell>
          <cell r="K51">
            <v>-880</v>
          </cell>
          <cell r="L51">
            <v>65647</v>
          </cell>
          <cell r="M51">
            <v>6269</v>
          </cell>
          <cell r="N51">
            <v>524</v>
          </cell>
          <cell r="O51">
            <v>-9246</v>
          </cell>
          <cell r="P51">
            <v>90.2</v>
          </cell>
          <cell r="Q51">
            <v>-834</v>
          </cell>
          <cell r="R51">
            <v>-834</v>
          </cell>
          <cell r="S51">
            <v>-2977</v>
          </cell>
          <cell r="T51">
            <v>-310</v>
          </cell>
          <cell r="U51">
            <v>65337</v>
          </cell>
          <cell r="V51">
            <v>75</v>
          </cell>
          <cell r="W51">
            <v>8</v>
          </cell>
          <cell r="X51">
            <v>-69</v>
          </cell>
          <cell r="Y51">
            <v>121.79</v>
          </cell>
          <cell r="Z51">
            <v>-8</v>
          </cell>
          <cell r="AA51">
            <v>-8</v>
          </cell>
          <cell r="AB51">
            <v>65337</v>
          </cell>
          <cell r="AC51">
            <v>536492</v>
          </cell>
          <cell r="AD51">
            <v>-7373</v>
          </cell>
          <cell r="AE51">
            <v>-222</v>
          </cell>
          <cell r="AF51">
            <v>-880</v>
          </cell>
          <cell r="AG51">
            <v>536498</v>
          </cell>
          <cell r="AH51">
            <v>121.78</v>
          </cell>
        </row>
        <row r="52">
          <cell r="F52" t="str">
            <v>225BE</v>
          </cell>
          <cell r="G52">
            <v>2098</v>
          </cell>
          <cell r="H52">
            <v>-232</v>
          </cell>
          <cell r="I52">
            <v>-7</v>
          </cell>
          <cell r="J52">
            <v>16632</v>
          </cell>
          <cell r="K52">
            <v>-28</v>
          </cell>
          <cell r="L52">
            <v>2063</v>
          </cell>
          <cell r="M52">
            <v>0</v>
          </cell>
          <cell r="N52">
            <v>0</v>
          </cell>
          <cell r="O52">
            <v>0</v>
          </cell>
          <cell r="P52">
            <v>90.15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2063</v>
          </cell>
          <cell r="V52">
            <v>0</v>
          </cell>
          <cell r="W52">
            <v>0</v>
          </cell>
          <cell r="X52">
            <v>0</v>
          </cell>
          <cell r="Y52">
            <v>121.79</v>
          </cell>
          <cell r="Z52">
            <v>0</v>
          </cell>
          <cell r="AA52">
            <v>0</v>
          </cell>
          <cell r="AB52">
            <v>2063</v>
          </cell>
          <cell r="AC52">
            <v>16939</v>
          </cell>
          <cell r="AD52">
            <v>-232</v>
          </cell>
          <cell r="AE52">
            <v>-7</v>
          </cell>
          <cell r="AF52">
            <v>-28</v>
          </cell>
          <cell r="AG52">
            <v>16939</v>
          </cell>
          <cell r="AH52">
            <v>121.79</v>
          </cell>
        </row>
        <row r="53">
          <cell r="F53" t="str">
            <v>225C</v>
          </cell>
          <cell r="G53">
            <v>5082</v>
          </cell>
          <cell r="H53">
            <v>-529</v>
          </cell>
          <cell r="I53">
            <v>-16</v>
          </cell>
          <cell r="J53">
            <v>38033</v>
          </cell>
          <cell r="K53">
            <v>-63</v>
          </cell>
          <cell r="L53">
            <v>5003</v>
          </cell>
          <cell r="M53">
            <v>0</v>
          </cell>
          <cell r="N53">
            <v>0</v>
          </cell>
          <cell r="O53">
            <v>0</v>
          </cell>
          <cell r="P53">
            <v>97.14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5003</v>
          </cell>
          <cell r="V53">
            <v>0</v>
          </cell>
          <cell r="W53">
            <v>0</v>
          </cell>
          <cell r="X53">
            <v>0</v>
          </cell>
          <cell r="Y53">
            <v>128.84</v>
          </cell>
          <cell r="Z53">
            <v>0</v>
          </cell>
          <cell r="AA53">
            <v>0</v>
          </cell>
          <cell r="AB53">
            <v>5003</v>
          </cell>
          <cell r="AC53">
            <v>38830</v>
          </cell>
          <cell r="AD53">
            <v>-529</v>
          </cell>
          <cell r="AE53">
            <v>-16</v>
          </cell>
          <cell r="AF53">
            <v>-63</v>
          </cell>
          <cell r="AG53">
            <v>38830</v>
          </cell>
          <cell r="AH53">
            <v>128.84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F55" t="str">
            <v>300B</v>
          </cell>
          <cell r="G55">
            <v>81324</v>
          </cell>
          <cell r="H55">
            <v>-9207</v>
          </cell>
          <cell r="I55">
            <v>-278</v>
          </cell>
          <cell r="J55">
            <v>661384</v>
          </cell>
          <cell r="K55">
            <v>-1099</v>
          </cell>
          <cell r="L55">
            <v>79947</v>
          </cell>
          <cell r="M55">
            <v>29422</v>
          </cell>
          <cell r="N55">
            <v>2406</v>
          </cell>
          <cell r="O55">
            <v>-13218</v>
          </cell>
          <cell r="P55">
            <v>88.15</v>
          </cell>
          <cell r="Q55">
            <v>-1165</v>
          </cell>
          <cell r="R55">
            <v>-1165</v>
          </cell>
          <cell r="S55">
            <v>16204</v>
          </cell>
          <cell r="T55">
            <v>1241</v>
          </cell>
          <cell r="U55">
            <v>81188</v>
          </cell>
          <cell r="V55">
            <v>230</v>
          </cell>
          <cell r="W55">
            <v>25</v>
          </cell>
          <cell r="X55">
            <v>-60</v>
          </cell>
          <cell r="Y55">
            <v>117.54</v>
          </cell>
          <cell r="Z55">
            <v>-7</v>
          </cell>
          <cell r="AA55">
            <v>-7</v>
          </cell>
          <cell r="AB55">
            <v>81206</v>
          </cell>
          <cell r="AC55">
            <v>690700</v>
          </cell>
          <cell r="AD55">
            <v>-9207</v>
          </cell>
          <cell r="AE55">
            <v>-278</v>
          </cell>
          <cell r="AF55">
            <v>-1099</v>
          </cell>
          <cell r="AG55">
            <v>690870</v>
          </cell>
          <cell r="AH55">
            <v>117.54</v>
          </cell>
        </row>
        <row r="56">
          <cell r="F56" t="str">
            <v>300BE</v>
          </cell>
          <cell r="G56">
            <v>67013</v>
          </cell>
          <cell r="H56">
            <v>-7634</v>
          </cell>
          <cell r="I56">
            <v>-230</v>
          </cell>
          <cell r="J56">
            <v>548433</v>
          </cell>
          <cell r="K56">
            <v>-912</v>
          </cell>
          <cell r="L56">
            <v>65871</v>
          </cell>
          <cell r="M56">
            <v>0</v>
          </cell>
          <cell r="N56">
            <v>0</v>
          </cell>
          <cell r="O56">
            <v>0</v>
          </cell>
          <cell r="P56">
            <v>88.15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65871</v>
          </cell>
          <cell r="V56">
            <v>0</v>
          </cell>
          <cell r="W56">
            <v>0</v>
          </cell>
          <cell r="X56">
            <v>0</v>
          </cell>
          <cell r="Y56">
            <v>117.77</v>
          </cell>
          <cell r="Z56">
            <v>0</v>
          </cell>
          <cell r="AA56">
            <v>0</v>
          </cell>
          <cell r="AB56">
            <v>65871</v>
          </cell>
          <cell r="AC56">
            <v>559306</v>
          </cell>
          <cell r="AD56">
            <v>-7634</v>
          </cell>
          <cell r="AE56">
            <v>-230</v>
          </cell>
          <cell r="AF56">
            <v>-912</v>
          </cell>
          <cell r="AG56">
            <v>559306</v>
          </cell>
          <cell r="AH56">
            <v>117.77</v>
          </cell>
        </row>
        <row r="57">
          <cell r="F57" t="str">
            <v>300C</v>
          </cell>
          <cell r="G57">
            <v>8588</v>
          </cell>
          <cell r="H57">
            <v>-902</v>
          </cell>
          <cell r="I57">
            <v>-27</v>
          </cell>
          <cell r="J57">
            <v>64798</v>
          </cell>
          <cell r="K57">
            <v>-108</v>
          </cell>
          <cell r="L57">
            <v>8453</v>
          </cell>
          <cell r="M57">
            <v>18050</v>
          </cell>
          <cell r="N57">
            <v>1588</v>
          </cell>
          <cell r="O57">
            <v>-11117</v>
          </cell>
          <cell r="P57">
            <v>95.070000000000007</v>
          </cell>
          <cell r="Q57">
            <v>-1057</v>
          </cell>
          <cell r="R57">
            <v>-1057</v>
          </cell>
          <cell r="S57">
            <v>6933</v>
          </cell>
          <cell r="T57">
            <v>531</v>
          </cell>
          <cell r="U57">
            <v>8984</v>
          </cell>
          <cell r="V57">
            <v>464</v>
          </cell>
          <cell r="W57">
            <v>53</v>
          </cell>
          <cell r="X57">
            <v>-339</v>
          </cell>
          <cell r="Y57">
            <v>123.13</v>
          </cell>
          <cell r="Z57">
            <v>-42</v>
          </cell>
          <cell r="AA57">
            <v>-42</v>
          </cell>
          <cell r="AB57">
            <v>8995</v>
          </cell>
          <cell r="AC57">
            <v>72964</v>
          </cell>
          <cell r="AD57">
            <v>-902</v>
          </cell>
          <cell r="AE57">
            <v>-27</v>
          </cell>
          <cell r="AF57">
            <v>-108</v>
          </cell>
          <cell r="AG57">
            <v>73089</v>
          </cell>
          <cell r="AH57">
            <v>123.07</v>
          </cell>
        </row>
        <row r="58">
          <cell r="F58" t="str">
            <v>300CE</v>
          </cell>
          <cell r="G58">
            <v>92512</v>
          </cell>
          <cell r="H58">
            <v>-9973</v>
          </cell>
          <cell r="I58">
            <v>-301</v>
          </cell>
          <cell r="J58">
            <v>716475</v>
          </cell>
          <cell r="K58">
            <v>-1191</v>
          </cell>
          <cell r="L58">
            <v>91020</v>
          </cell>
          <cell r="M58">
            <v>0</v>
          </cell>
          <cell r="N58">
            <v>0</v>
          </cell>
          <cell r="O58">
            <v>0</v>
          </cell>
          <cell r="P58">
            <v>95.05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91020</v>
          </cell>
          <cell r="V58">
            <v>0</v>
          </cell>
          <cell r="W58">
            <v>0</v>
          </cell>
          <cell r="X58">
            <v>0</v>
          </cell>
          <cell r="Y58">
            <v>124.67</v>
          </cell>
          <cell r="Z58">
            <v>0</v>
          </cell>
          <cell r="AA58">
            <v>0</v>
          </cell>
          <cell r="AB58">
            <v>91020</v>
          </cell>
          <cell r="AC58">
            <v>730114</v>
          </cell>
          <cell r="AD58">
            <v>-9973</v>
          </cell>
          <cell r="AE58">
            <v>-301</v>
          </cell>
          <cell r="AF58">
            <v>-1191</v>
          </cell>
          <cell r="AG58">
            <v>730114</v>
          </cell>
          <cell r="AH58">
            <v>124.67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F64" t="str">
            <v>450B</v>
          </cell>
          <cell r="G64">
            <v>135983</v>
          </cell>
          <cell r="H64">
            <v>-16076</v>
          </cell>
          <cell r="I64">
            <v>-485</v>
          </cell>
          <cell r="J64">
            <v>1154886</v>
          </cell>
          <cell r="K64">
            <v>-1920</v>
          </cell>
          <cell r="L64">
            <v>133578</v>
          </cell>
          <cell r="M64">
            <v>23363</v>
          </cell>
          <cell r="N64">
            <v>1866</v>
          </cell>
          <cell r="O64">
            <v>-28485</v>
          </cell>
          <cell r="P64">
            <v>86.1</v>
          </cell>
          <cell r="Q64">
            <v>-2453</v>
          </cell>
          <cell r="R64">
            <v>-2453</v>
          </cell>
          <cell r="S64">
            <v>-5122</v>
          </cell>
          <cell r="T64">
            <v>-587</v>
          </cell>
          <cell r="U64">
            <v>132991</v>
          </cell>
          <cell r="V64">
            <v>108</v>
          </cell>
          <cell r="W64">
            <v>11</v>
          </cell>
          <cell r="X64">
            <v>-248</v>
          </cell>
          <cell r="Y64">
            <v>113.53</v>
          </cell>
          <cell r="Z64">
            <v>-28</v>
          </cell>
          <cell r="AA64">
            <v>-28</v>
          </cell>
          <cell r="AB64">
            <v>132974</v>
          </cell>
          <cell r="AC64">
            <v>1171411</v>
          </cell>
          <cell r="AD64">
            <v>-16076</v>
          </cell>
          <cell r="AE64">
            <v>-485</v>
          </cell>
          <cell r="AF64">
            <v>-1920</v>
          </cell>
          <cell r="AG64">
            <v>1171271</v>
          </cell>
          <cell r="AH64">
            <v>113.53</v>
          </cell>
        </row>
        <row r="65">
          <cell r="F65" t="str">
            <v>450BE</v>
          </cell>
          <cell r="G65">
            <v>15325</v>
          </cell>
          <cell r="H65">
            <v>-1810</v>
          </cell>
          <cell r="I65">
            <v>-55</v>
          </cell>
          <cell r="J65">
            <v>130009</v>
          </cell>
          <cell r="K65">
            <v>-216</v>
          </cell>
          <cell r="L65">
            <v>15054</v>
          </cell>
          <cell r="M65">
            <v>0</v>
          </cell>
          <cell r="N65">
            <v>0</v>
          </cell>
          <cell r="O65">
            <v>0</v>
          </cell>
          <cell r="P65">
            <v>86.1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15054</v>
          </cell>
          <cell r="V65">
            <v>0</v>
          </cell>
          <cell r="W65">
            <v>0</v>
          </cell>
          <cell r="X65">
            <v>0</v>
          </cell>
          <cell r="Y65">
            <v>113.66</v>
          </cell>
          <cell r="Z65">
            <v>0</v>
          </cell>
          <cell r="AA65">
            <v>0</v>
          </cell>
          <cell r="AB65">
            <v>15054</v>
          </cell>
          <cell r="AC65">
            <v>132446</v>
          </cell>
          <cell r="AD65">
            <v>-1810</v>
          </cell>
          <cell r="AE65">
            <v>-55</v>
          </cell>
          <cell r="AF65">
            <v>-216</v>
          </cell>
          <cell r="AG65">
            <v>132446</v>
          </cell>
          <cell r="AH65">
            <v>113.66</v>
          </cell>
        </row>
        <row r="66">
          <cell r="F66" t="str">
            <v>450C</v>
          </cell>
          <cell r="G66">
            <v>47808</v>
          </cell>
          <cell r="H66">
            <v>-5338</v>
          </cell>
          <cell r="I66">
            <v>-161</v>
          </cell>
          <cell r="J66">
            <v>383452</v>
          </cell>
          <cell r="K66">
            <v>-637</v>
          </cell>
          <cell r="L66">
            <v>47010</v>
          </cell>
          <cell r="M66">
            <v>2265</v>
          </cell>
          <cell r="N66">
            <v>195</v>
          </cell>
          <cell r="O66">
            <v>-5043</v>
          </cell>
          <cell r="P66">
            <v>92.990000000000009</v>
          </cell>
          <cell r="Q66">
            <v>-469</v>
          </cell>
          <cell r="R66">
            <v>-469</v>
          </cell>
          <cell r="S66">
            <v>-2778</v>
          </cell>
          <cell r="T66">
            <v>-274</v>
          </cell>
          <cell r="U66">
            <v>46736</v>
          </cell>
          <cell r="V66">
            <v>34</v>
          </cell>
          <cell r="W66">
            <v>4</v>
          </cell>
          <cell r="X66">
            <v>-7</v>
          </cell>
          <cell r="Y66">
            <v>120.5</v>
          </cell>
          <cell r="Z66">
            <v>-1</v>
          </cell>
          <cell r="AA66">
            <v>-1</v>
          </cell>
          <cell r="AB66">
            <v>46739</v>
          </cell>
          <cell r="AC66">
            <v>387846</v>
          </cell>
          <cell r="AD66">
            <v>-5338</v>
          </cell>
          <cell r="AE66">
            <v>-161</v>
          </cell>
          <cell r="AF66">
            <v>-637</v>
          </cell>
          <cell r="AG66">
            <v>387873</v>
          </cell>
          <cell r="AH66">
            <v>120.5</v>
          </cell>
        </row>
        <row r="67">
          <cell r="F67" t="str">
            <v>450CE</v>
          </cell>
          <cell r="G67">
            <v>4874</v>
          </cell>
          <cell r="H67">
            <v>-543</v>
          </cell>
          <cell r="I67">
            <v>-16</v>
          </cell>
          <cell r="J67">
            <v>39029</v>
          </cell>
          <cell r="K67">
            <v>-65</v>
          </cell>
          <cell r="L67">
            <v>4793</v>
          </cell>
          <cell r="M67">
            <v>0</v>
          </cell>
          <cell r="N67">
            <v>0</v>
          </cell>
          <cell r="O67">
            <v>0</v>
          </cell>
          <cell r="P67">
            <v>92.98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4793</v>
          </cell>
          <cell r="V67">
            <v>0</v>
          </cell>
          <cell r="W67">
            <v>0</v>
          </cell>
          <cell r="X67">
            <v>0</v>
          </cell>
          <cell r="Y67">
            <v>120.55</v>
          </cell>
          <cell r="Z67">
            <v>0</v>
          </cell>
          <cell r="AA67">
            <v>0</v>
          </cell>
          <cell r="AB67">
            <v>4793</v>
          </cell>
          <cell r="AC67">
            <v>39759</v>
          </cell>
          <cell r="AD67">
            <v>-543</v>
          </cell>
          <cell r="AE67">
            <v>-16</v>
          </cell>
          <cell r="AF67">
            <v>-65</v>
          </cell>
          <cell r="AG67">
            <v>39759</v>
          </cell>
          <cell r="AH67">
            <v>120.55</v>
          </cell>
        </row>
        <row r="68">
          <cell r="F68" t="str">
            <v>600B</v>
          </cell>
          <cell r="G68">
            <v>79986</v>
          </cell>
          <cell r="H68">
            <v>-9624</v>
          </cell>
          <cell r="I68">
            <v>-290</v>
          </cell>
          <cell r="J68">
            <v>691340</v>
          </cell>
          <cell r="K68">
            <v>-1149</v>
          </cell>
          <cell r="L68">
            <v>78547</v>
          </cell>
          <cell r="M68">
            <v>14136</v>
          </cell>
          <cell r="N68">
            <v>1116</v>
          </cell>
          <cell r="O68">
            <v>-14810</v>
          </cell>
          <cell r="P68">
            <v>85.07</v>
          </cell>
          <cell r="Q68">
            <v>-1260</v>
          </cell>
          <cell r="R68">
            <v>-1260</v>
          </cell>
          <cell r="S68">
            <v>-674</v>
          </cell>
          <cell r="T68">
            <v>-144</v>
          </cell>
          <cell r="U68">
            <v>78403</v>
          </cell>
          <cell r="V68">
            <v>102</v>
          </cell>
          <cell r="W68">
            <v>10</v>
          </cell>
          <cell r="X68">
            <v>-54</v>
          </cell>
          <cell r="Y68">
            <v>111.49</v>
          </cell>
          <cell r="Z68">
            <v>-6</v>
          </cell>
          <cell r="AA68">
            <v>-6</v>
          </cell>
          <cell r="AB68">
            <v>78407</v>
          </cell>
          <cell r="AC68">
            <v>703258</v>
          </cell>
          <cell r="AD68">
            <v>-9624</v>
          </cell>
          <cell r="AE68">
            <v>-290</v>
          </cell>
          <cell r="AF68">
            <v>-1149</v>
          </cell>
          <cell r="AG68">
            <v>703306</v>
          </cell>
          <cell r="AH68">
            <v>111.48</v>
          </cell>
        </row>
        <row r="69">
          <cell r="F69" t="str">
            <v>600BE</v>
          </cell>
          <cell r="G69">
            <v>52703</v>
          </cell>
          <cell r="H69">
            <v>-6339</v>
          </cell>
          <cell r="I69">
            <v>-191</v>
          </cell>
          <cell r="J69">
            <v>455410</v>
          </cell>
          <cell r="K69">
            <v>-757</v>
          </cell>
          <cell r="L69">
            <v>51755</v>
          </cell>
          <cell r="M69">
            <v>0</v>
          </cell>
          <cell r="N69">
            <v>0</v>
          </cell>
          <cell r="O69">
            <v>0</v>
          </cell>
          <cell r="P69">
            <v>85.07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51755</v>
          </cell>
          <cell r="V69">
            <v>0</v>
          </cell>
          <cell r="W69">
            <v>0</v>
          </cell>
          <cell r="X69">
            <v>0</v>
          </cell>
          <cell r="Y69">
            <v>111.61</v>
          </cell>
          <cell r="Z69">
            <v>0</v>
          </cell>
          <cell r="AA69">
            <v>0</v>
          </cell>
          <cell r="AB69">
            <v>51755</v>
          </cell>
          <cell r="AC69">
            <v>463704</v>
          </cell>
          <cell r="AD69">
            <v>-6339</v>
          </cell>
          <cell r="AE69">
            <v>-191</v>
          </cell>
          <cell r="AF69">
            <v>-757</v>
          </cell>
          <cell r="AG69">
            <v>463704</v>
          </cell>
          <cell r="AH69">
            <v>111.61</v>
          </cell>
        </row>
        <row r="70">
          <cell r="F70" t="str">
            <v>600C</v>
          </cell>
          <cell r="G70">
            <v>22784</v>
          </cell>
          <cell r="H70">
            <v>-2586</v>
          </cell>
          <cell r="I70">
            <v>-78</v>
          </cell>
          <cell r="J70">
            <v>185793</v>
          </cell>
          <cell r="K70">
            <v>-309</v>
          </cell>
          <cell r="L70">
            <v>22397</v>
          </cell>
          <cell r="M70">
            <v>861</v>
          </cell>
          <cell r="N70">
            <v>73</v>
          </cell>
          <cell r="O70">
            <v>-2817</v>
          </cell>
          <cell r="P70">
            <v>91.97</v>
          </cell>
          <cell r="Q70">
            <v>-259</v>
          </cell>
          <cell r="R70">
            <v>-259</v>
          </cell>
          <cell r="S70">
            <v>-1956</v>
          </cell>
          <cell r="T70">
            <v>-186</v>
          </cell>
          <cell r="U70">
            <v>22211</v>
          </cell>
          <cell r="V70">
            <v>3</v>
          </cell>
          <cell r="W70">
            <v>0</v>
          </cell>
          <cell r="X70">
            <v>-35</v>
          </cell>
          <cell r="Y70">
            <v>118.44</v>
          </cell>
          <cell r="Z70">
            <v>-4</v>
          </cell>
          <cell r="AA70">
            <v>-4</v>
          </cell>
          <cell r="AB70">
            <v>22207</v>
          </cell>
          <cell r="AC70">
            <v>187526</v>
          </cell>
          <cell r="AD70">
            <v>-2586</v>
          </cell>
          <cell r="AE70">
            <v>-78</v>
          </cell>
          <cell r="AF70">
            <v>-309</v>
          </cell>
          <cell r="AG70">
            <v>187494</v>
          </cell>
          <cell r="AH70">
            <v>118.44</v>
          </cell>
        </row>
        <row r="71">
          <cell r="F71" t="str">
            <v>600CE</v>
          </cell>
          <cell r="G71">
            <v>7313</v>
          </cell>
          <cell r="H71">
            <v>-828</v>
          </cell>
          <cell r="I71">
            <v>-25</v>
          </cell>
          <cell r="J71">
            <v>59483</v>
          </cell>
          <cell r="K71">
            <v>-99</v>
          </cell>
          <cell r="L71">
            <v>7189</v>
          </cell>
          <cell r="M71">
            <v>0</v>
          </cell>
          <cell r="N71">
            <v>0</v>
          </cell>
          <cell r="O71">
            <v>0</v>
          </cell>
          <cell r="P71">
            <v>91.98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7189</v>
          </cell>
          <cell r="V71">
            <v>0</v>
          </cell>
          <cell r="W71">
            <v>0</v>
          </cell>
          <cell r="X71">
            <v>0</v>
          </cell>
          <cell r="Y71">
            <v>118.51</v>
          </cell>
          <cell r="Z71">
            <v>0</v>
          </cell>
          <cell r="AA71">
            <v>0</v>
          </cell>
          <cell r="AB71">
            <v>7189</v>
          </cell>
          <cell r="AC71">
            <v>60664</v>
          </cell>
          <cell r="AD71">
            <v>-828</v>
          </cell>
          <cell r="AE71">
            <v>-25</v>
          </cell>
          <cell r="AF71">
            <v>-99</v>
          </cell>
          <cell r="AG71">
            <v>60664</v>
          </cell>
          <cell r="AH71">
            <v>118.51</v>
          </cell>
        </row>
        <row r="72">
          <cell r="F72" t="str">
            <v>700B</v>
          </cell>
          <cell r="G72">
            <v>573</v>
          </cell>
          <cell r="H72">
            <v>-69</v>
          </cell>
          <cell r="I72">
            <v>-2</v>
          </cell>
          <cell r="J72">
            <v>4970</v>
          </cell>
          <cell r="K72">
            <v>-8</v>
          </cell>
          <cell r="L72">
            <v>563</v>
          </cell>
          <cell r="M72">
            <v>0</v>
          </cell>
          <cell r="N72">
            <v>0</v>
          </cell>
          <cell r="O72">
            <v>0</v>
          </cell>
          <cell r="P72">
            <v>84.990000000000009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563</v>
          </cell>
          <cell r="V72">
            <v>0</v>
          </cell>
          <cell r="W72">
            <v>0</v>
          </cell>
          <cell r="X72">
            <v>0</v>
          </cell>
          <cell r="Y72">
            <v>111.29</v>
          </cell>
          <cell r="Z72">
            <v>0</v>
          </cell>
          <cell r="AA72">
            <v>0</v>
          </cell>
          <cell r="AB72">
            <v>563</v>
          </cell>
          <cell r="AC72">
            <v>5059</v>
          </cell>
          <cell r="AD72">
            <v>-69</v>
          </cell>
          <cell r="AE72">
            <v>-2</v>
          </cell>
          <cell r="AF72">
            <v>-8</v>
          </cell>
          <cell r="AG72">
            <v>5059</v>
          </cell>
          <cell r="AH72">
            <v>111.29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-4</v>
          </cell>
          <cell r="X78">
            <v>0</v>
          </cell>
          <cell r="Y78">
            <v>0</v>
          </cell>
          <cell r="Z78">
            <v>4</v>
          </cell>
          <cell r="AA78">
            <v>4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F79" t="str">
            <v>130B</v>
          </cell>
          <cell r="G79">
            <v>61359</v>
          </cell>
          <cell r="H79">
            <v>-6246</v>
          </cell>
          <cell r="I79">
            <v>-188</v>
          </cell>
          <cell r="J79">
            <v>448705</v>
          </cell>
          <cell r="K79">
            <v>-746</v>
          </cell>
          <cell r="L79">
            <v>60425</v>
          </cell>
          <cell r="M79">
            <v>4350</v>
          </cell>
          <cell r="N79">
            <v>388</v>
          </cell>
          <cell r="O79">
            <v>-7808</v>
          </cell>
          <cell r="P79">
            <v>96.2</v>
          </cell>
          <cell r="Q79">
            <v>-751</v>
          </cell>
          <cell r="R79">
            <v>-751</v>
          </cell>
          <cell r="S79">
            <v>-3458</v>
          </cell>
          <cell r="T79">
            <v>-363</v>
          </cell>
          <cell r="U79">
            <v>60062</v>
          </cell>
          <cell r="V79">
            <v>8</v>
          </cell>
          <cell r="W79">
            <v>1</v>
          </cell>
          <cell r="X79">
            <v>-40</v>
          </cell>
          <cell r="Y79">
            <v>133.77000000000001</v>
          </cell>
          <cell r="Z79">
            <v>-5</v>
          </cell>
          <cell r="AA79">
            <v>-5</v>
          </cell>
          <cell r="AB79">
            <v>60058</v>
          </cell>
          <cell r="AC79">
            <v>449000</v>
          </cell>
          <cell r="AD79">
            <v>-6246</v>
          </cell>
          <cell r="AE79">
            <v>-188</v>
          </cell>
          <cell r="AF79">
            <v>-746</v>
          </cell>
          <cell r="AG79">
            <v>448968</v>
          </cell>
          <cell r="AH79">
            <v>133.77000000000001</v>
          </cell>
        </row>
        <row r="80">
          <cell r="F80" t="str">
            <v>78B</v>
          </cell>
          <cell r="G80">
            <v>1541</v>
          </cell>
          <cell r="H80">
            <v>-136</v>
          </cell>
          <cell r="I80">
            <v>-4</v>
          </cell>
          <cell r="J80">
            <v>9758</v>
          </cell>
          <cell r="K80">
            <v>-16</v>
          </cell>
          <cell r="L80">
            <v>1521</v>
          </cell>
          <cell r="M80">
            <v>0</v>
          </cell>
          <cell r="N80">
            <v>0</v>
          </cell>
          <cell r="O80">
            <v>0</v>
          </cell>
          <cell r="P80">
            <v>105.72999999999999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1521</v>
          </cell>
          <cell r="V80">
            <v>0</v>
          </cell>
          <cell r="W80">
            <v>0</v>
          </cell>
          <cell r="X80">
            <v>0</v>
          </cell>
          <cell r="Y80">
            <v>152.86000000000001</v>
          </cell>
          <cell r="Z80">
            <v>0</v>
          </cell>
          <cell r="AA80">
            <v>0</v>
          </cell>
          <cell r="AB80">
            <v>1521</v>
          </cell>
          <cell r="AC80">
            <v>9950</v>
          </cell>
          <cell r="AD80">
            <v>-136</v>
          </cell>
          <cell r="AE80">
            <v>-4</v>
          </cell>
          <cell r="AF80">
            <v>-16</v>
          </cell>
          <cell r="AG80">
            <v>9950</v>
          </cell>
          <cell r="AH80">
            <v>152.86000000000001</v>
          </cell>
        </row>
        <row r="81">
          <cell r="F81" t="str">
            <v>50B</v>
          </cell>
          <cell r="G81">
            <v>2401</v>
          </cell>
          <cell r="H81">
            <v>-181</v>
          </cell>
          <cell r="I81">
            <v>-5</v>
          </cell>
          <cell r="J81">
            <v>13024</v>
          </cell>
          <cell r="K81">
            <v>-22</v>
          </cell>
          <cell r="L81">
            <v>2374</v>
          </cell>
          <cell r="M81">
            <v>0</v>
          </cell>
          <cell r="N81">
            <v>0</v>
          </cell>
          <cell r="O81">
            <v>0</v>
          </cell>
          <cell r="P81">
            <v>118.97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2374</v>
          </cell>
          <cell r="V81">
            <v>0</v>
          </cell>
          <cell r="W81">
            <v>0</v>
          </cell>
          <cell r="X81">
            <v>0</v>
          </cell>
          <cell r="Y81">
            <v>179.33</v>
          </cell>
          <cell r="Z81">
            <v>0</v>
          </cell>
          <cell r="AA81">
            <v>0</v>
          </cell>
          <cell r="AB81">
            <v>2374</v>
          </cell>
          <cell r="AC81">
            <v>13238</v>
          </cell>
          <cell r="AD81">
            <v>-181</v>
          </cell>
          <cell r="AE81">
            <v>-5</v>
          </cell>
          <cell r="AF81">
            <v>-22</v>
          </cell>
          <cell r="AG81">
            <v>13238</v>
          </cell>
          <cell r="AH81">
            <v>179.33</v>
          </cell>
        </row>
        <row r="82">
          <cell r="F82" t="str">
            <v>180C</v>
          </cell>
          <cell r="G82">
            <v>2223</v>
          </cell>
          <cell r="H82">
            <v>-233</v>
          </cell>
          <cell r="I82">
            <v>-7</v>
          </cell>
          <cell r="J82">
            <v>16718</v>
          </cell>
          <cell r="K82">
            <v>-28</v>
          </cell>
          <cell r="L82">
            <v>2188</v>
          </cell>
          <cell r="M82">
            <v>343</v>
          </cell>
          <cell r="N82">
            <v>31</v>
          </cell>
          <cell r="O82">
            <v>-2434</v>
          </cell>
          <cell r="P82">
            <v>99.19</v>
          </cell>
          <cell r="Q82">
            <v>-241</v>
          </cell>
          <cell r="R82">
            <v>-241</v>
          </cell>
          <cell r="S82">
            <v>-2091</v>
          </cell>
          <cell r="T82">
            <v>-210</v>
          </cell>
          <cell r="U82">
            <v>1978</v>
          </cell>
          <cell r="V82">
            <v>0</v>
          </cell>
          <cell r="W82">
            <v>0</v>
          </cell>
          <cell r="X82">
            <v>-144</v>
          </cell>
          <cell r="Y82">
            <v>132.37</v>
          </cell>
          <cell r="Z82">
            <v>-19</v>
          </cell>
          <cell r="AA82">
            <v>-19</v>
          </cell>
          <cell r="AB82">
            <v>1959</v>
          </cell>
          <cell r="AC82">
            <v>14943</v>
          </cell>
          <cell r="AD82">
            <v>-233</v>
          </cell>
          <cell r="AE82">
            <v>-7</v>
          </cell>
          <cell r="AF82">
            <v>-28</v>
          </cell>
          <cell r="AG82">
            <v>14799</v>
          </cell>
          <cell r="AH82">
            <v>132.37</v>
          </cell>
        </row>
        <row r="83">
          <cell r="F83" t="str">
            <v>35B</v>
          </cell>
          <cell r="G83">
            <v>233</v>
          </cell>
          <cell r="H83">
            <v>-16</v>
          </cell>
          <cell r="I83">
            <v>0</v>
          </cell>
          <cell r="J83">
            <v>1123</v>
          </cell>
          <cell r="K83">
            <v>-2</v>
          </cell>
          <cell r="L83">
            <v>231</v>
          </cell>
          <cell r="M83">
            <v>0</v>
          </cell>
          <cell r="N83">
            <v>0</v>
          </cell>
          <cell r="O83">
            <v>-115</v>
          </cell>
          <cell r="P83">
            <v>133.97999999999999</v>
          </cell>
          <cell r="Q83">
            <v>-15</v>
          </cell>
          <cell r="R83">
            <v>-15</v>
          </cell>
          <cell r="S83">
            <v>-115</v>
          </cell>
          <cell r="T83">
            <v>-15</v>
          </cell>
          <cell r="U83">
            <v>216</v>
          </cell>
          <cell r="V83">
            <v>0</v>
          </cell>
          <cell r="W83">
            <v>0</v>
          </cell>
          <cell r="X83">
            <v>0</v>
          </cell>
          <cell r="Y83">
            <v>209.51</v>
          </cell>
          <cell r="Z83">
            <v>0</v>
          </cell>
          <cell r="AA83">
            <v>0</v>
          </cell>
          <cell r="AB83">
            <v>216</v>
          </cell>
          <cell r="AC83">
            <v>1031</v>
          </cell>
          <cell r="AD83">
            <v>-16</v>
          </cell>
          <cell r="AE83">
            <v>0</v>
          </cell>
          <cell r="AF83">
            <v>-2</v>
          </cell>
          <cell r="AG83">
            <v>1031</v>
          </cell>
          <cell r="AH83">
            <v>209.51</v>
          </cell>
        </row>
        <row r="84">
          <cell r="F84" t="str">
            <v>30B</v>
          </cell>
          <cell r="G84">
            <v>1558</v>
          </cell>
          <cell r="H84">
            <v>-92</v>
          </cell>
          <cell r="I84">
            <v>-3</v>
          </cell>
          <cell r="J84">
            <v>6589</v>
          </cell>
          <cell r="K84">
            <v>-11</v>
          </cell>
          <cell r="L84">
            <v>1544</v>
          </cell>
          <cell r="M84">
            <v>0</v>
          </cell>
          <cell r="N84">
            <v>0</v>
          </cell>
          <cell r="O84">
            <v>0</v>
          </cell>
          <cell r="P84">
            <v>143.67000000000002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1544</v>
          </cell>
          <cell r="V84">
            <v>0</v>
          </cell>
          <cell r="W84">
            <v>0</v>
          </cell>
          <cell r="X84">
            <v>0</v>
          </cell>
          <cell r="Y84">
            <v>228.67</v>
          </cell>
          <cell r="Z84">
            <v>0</v>
          </cell>
          <cell r="AA84">
            <v>0</v>
          </cell>
          <cell r="AB84">
            <v>1544</v>
          </cell>
          <cell r="AC84">
            <v>6752</v>
          </cell>
          <cell r="AD84">
            <v>-92</v>
          </cell>
          <cell r="AE84">
            <v>-3</v>
          </cell>
          <cell r="AF84">
            <v>-11</v>
          </cell>
          <cell r="AG84">
            <v>6752</v>
          </cell>
          <cell r="AH84">
            <v>228.67</v>
          </cell>
        </row>
        <row r="85">
          <cell r="F85" t="str">
            <v>150DE</v>
          </cell>
          <cell r="G85">
            <v>1483</v>
          </cell>
          <cell r="H85">
            <v>-149</v>
          </cell>
          <cell r="I85">
            <v>-4</v>
          </cell>
          <cell r="J85">
            <v>10708</v>
          </cell>
          <cell r="K85">
            <v>-18</v>
          </cell>
          <cell r="L85">
            <v>1461</v>
          </cell>
          <cell r="M85">
            <v>0</v>
          </cell>
          <cell r="N85">
            <v>0</v>
          </cell>
          <cell r="O85">
            <v>0</v>
          </cell>
          <cell r="P85">
            <v>97.990000000000009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1461</v>
          </cell>
          <cell r="V85">
            <v>0</v>
          </cell>
          <cell r="W85">
            <v>0</v>
          </cell>
          <cell r="X85">
            <v>0</v>
          </cell>
          <cell r="Y85">
            <v>133.80000000000001</v>
          </cell>
          <cell r="Z85">
            <v>0</v>
          </cell>
          <cell r="AA85">
            <v>0</v>
          </cell>
          <cell r="AB85">
            <v>1461</v>
          </cell>
          <cell r="AC85">
            <v>10919</v>
          </cell>
          <cell r="AD85">
            <v>-149</v>
          </cell>
          <cell r="AE85">
            <v>-4</v>
          </cell>
          <cell r="AF85">
            <v>-18</v>
          </cell>
          <cell r="AG85">
            <v>10919</v>
          </cell>
          <cell r="AH85">
            <v>133.80000000000001</v>
          </cell>
        </row>
        <row r="93">
          <cell r="F93" t="str">
            <v>151-1500 (A)L</v>
          </cell>
          <cell r="G93">
            <v>471823</v>
          </cell>
          <cell r="H93">
            <v>-54153</v>
          </cell>
          <cell r="I93">
            <v>-1633</v>
          </cell>
          <cell r="J93">
            <v>3890251</v>
          </cell>
          <cell r="K93">
            <v>-6466</v>
          </cell>
          <cell r="L93">
            <v>463724</v>
          </cell>
          <cell r="M93">
            <v>96651</v>
          </cell>
          <cell r="N93">
            <v>7965</v>
          </cell>
          <cell r="O93">
            <v>-89803</v>
          </cell>
          <cell r="P93">
            <v>1003.1200000000001</v>
          </cell>
          <cell r="Q93">
            <v>-7981</v>
          </cell>
          <cell r="R93">
            <v>-7981</v>
          </cell>
          <cell r="S93">
            <v>6848</v>
          </cell>
          <cell r="T93">
            <v>-16</v>
          </cell>
          <cell r="U93">
            <v>463708</v>
          </cell>
          <cell r="V93">
            <v>1234</v>
          </cell>
          <cell r="W93">
            <v>132</v>
          </cell>
          <cell r="X93">
            <v>-1064</v>
          </cell>
          <cell r="Y93">
            <v>1324.8000000000002</v>
          </cell>
          <cell r="Z93">
            <v>-125</v>
          </cell>
          <cell r="AA93">
            <v>-125</v>
          </cell>
          <cell r="AB93">
            <v>463715</v>
          </cell>
          <cell r="AC93">
            <v>3970410</v>
          </cell>
          <cell r="AD93">
            <v>-54153</v>
          </cell>
          <cell r="AE93">
            <v>-1633</v>
          </cell>
          <cell r="AF93">
            <v>-6466</v>
          </cell>
          <cell r="AG93">
            <v>3970580</v>
          </cell>
          <cell r="AH93">
            <v>1324.6999999999998</v>
          </cell>
        </row>
        <row r="94">
          <cell r="F94" t="str">
            <v>151-1500 (A)E</v>
          </cell>
          <cell r="G94">
            <v>242223</v>
          </cell>
          <cell r="H94">
            <v>-27400</v>
          </cell>
          <cell r="I94">
            <v>-826</v>
          </cell>
          <cell r="J94">
            <v>1968421</v>
          </cell>
          <cell r="K94">
            <v>-3273</v>
          </cell>
          <cell r="L94">
            <v>238124</v>
          </cell>
          <cell r="M94">
            <v>0</v>
          </cell>
          <cell r="N94">
            <v>0</v>
          </cell>
          <cell r="O94">
            <v>0</v>
          </cell>
          <cell r="P94">
            <v>722.02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238124</v>
          </cell>
          <cell r="V94">
            <v>0</v>
          </cell>
          <cell r="W94">
            <v>0</v>
          </cell>
          <cell r="X94">
            <v>0</v>
          </cell>
          <cell r="Y94">
            <v>954.73</v>
          </cell>
          <cell r="Z94">
            <v>0</v>
          </cell>
          <cell r="AA94">
            <v>0</v>
          </cell>
          <cell r="AB94">
            <v>238124</v>
          </cell>
          <cell r="AC94">
            <v>2005936</v>
          </cell>
          <cell r="AD94">
            <v>-27400</v>
          </cell>
          <cell r="AE94">
            <v>-826</v>
          </cell>
          <cell r="AF94">
            <v>-3273</v>
          </cell>
          <cell r="AG94">
            <v>2005936</v>
          </cell>
          <cell r="AH94">
            <v>954.73</v>
          </cell>
        </row>
        <row r="95">
          <cell r="F95" t="str">
            <v>151-1500 (A) (L+E)</v>
          </cell>
          <cell r="G95">
            <v>714046</v>
          </cell>
          <cell r="H95">
            <v>-81553</v>
          </cell>
          <cell r="I95">
            <v>-2459</v>
          </cell>
          <cell r="J95">
            <v>5858672</v>
          </cell>
          <cell r="K95">
            <v>-9739</v>
          </cell>
          <cell r="L95">
            <v>701848</v>
          </cell>
          <cell r="M95">
            <v>96651</v>
          </cell>
          <cell r="N95">
            <v>7965</v>
          </cell>
          <cell r="O95">
            <v>-89803</v>
          </cell>
          <cell r="P95">
            <v>1725.1399999999999</v>
          </cell>
          <cell r="Q95">
            <v>-7981</v>
          </cell>
          <cell r="R95">
            <v>-7981</v>
          </cell>
          <cell r="S95">
            <v>6848</v>
          </cell>
          <cell r="T95">
            <v>-16</v>
          </cell>
          <cell r="U95">
            <v>701832</v>
          </cell>
          <cell r="V95">
            <v>1234</v>
          </cell>
          <cell r="W95">
            <v>132</v>
          </cell>
          <cell r="X95">
            <v>-1064</v>
          </cell>
          <cell r="Y95">
            <v>2279.5299999999997</v>
          </cell>
          <cell r="Z95">
            <v>-125</v>
          </cell>
          <cell r="AA95">
            <v>-125</v>
          </cell>
          <cell r="AB95">
            <v>701839</v>
          </cell>
          <cell r="AC95">
            <v>5976346</v>
          </cell>
          <cell r="AD95">
            <v>-81553</v>
          </cell>
          <cell r="AE95">
            <v>-2459</v>
          </cell>
          <cell r="AF95">
            <v>-9739</v>
          </cell>
          <cell r="AG95">
            <v>5976516</v>
          </cell>
          <cell r="AH95">
            <v>2279.4299999999998</v>
          </cell>
        </row>
      </sheetData>
      <sheetData sheetId="17">
        <row r="15">
          <cell r="F15" t="str">
            <v>Linked Info</v>
          </cell>
          <cell r="G15">
            <v>14229942</v>
          </cell>
          <cell r="H15">
            <v>793907691</v>
          </cell>
          <cell r="I15">
            <v>161515</v>
          </cell>
          <cell r="J15">
            <v>8961</v>
          </cell>
          <cell r="K15">
            <v>408</v>
          </cell>
          <cell r="L15">
            <v>48274</v>
          </cell>
          <cell r="M15">
            <v>91810</v>
          </cell>
          <cell r="N15">
            <v>310968</v>
          </cell>
          <cell r="O15">
            <v>155494</v>
          </cell>
          <cell r="P15">
            <v>10.93</v>
          </cell>
          <cell r="AA15">
            <v>27467</v>
          </cell>
          <cell r="AB15">
            <v>2092</v>
          </cell>
          <cell r="AC15">
            <v>25946</v>
          </cell>
          <cell r="AD15">
            <v>25898</v>
          </cell>
          <cell r="AE15">
            <v>12244</v>
          </cell>
          <cell r="AF15">
            <v>13654</v>
          </cell>
          <cell r="AG15">
            <v>1131725</v>
          </cell>
          <cell r="AH15">
            <v>4290</v>
          </cell>
          <cell r="AI15">
            <v>2236835</v>
          </cell>
          <cell r="AJ15">
            <v>6117</v>
          </cell>
          <cell r="AL15">
            <v>48274</v>
          </cell>
          <cell r="AM15">
            <v>8520</v>
          </cell>
          <cell r="AN15">
            <v>33237</v>
          </cell>
          <cell r="AO15">
            <v>6517</v>
          </cell>
          <cell r="AP15">
            <v>0</v>
          </cell>
        </row>
        <row r="16">
          <cell r="F16">
            <v>39559.766084953706</v>
          </cell>
          <cell r="G16" t="str">
            <v>Effective</v>
          </cell>
          <cell r="H16" t="str">
            <v>Effective</v>
          </cell>
          <cell r="I16" t="str">
            <v>SALARIES</v>
          </cell>
          <cell r="J16" t="str">
            <v>STORES</v>
          </cell>
          <cell r="K16" t="str">
            <v>DEPRECIAT</v>
          </cell>
          <cell r="L16" t="str">
            <v>REPAIR</v>
          </cell>
          <cell r="M16" t="str">
            <v>OTHER</v>
          </cell>
          <cell r="N16" t="str">
            <v>TOTAL</v>
          </cell>
          <cell r="O16" t="str">
            <v>50% OF</v>
          </cell>
          <cell r="P16" t="str">
            <v>cost Rs/kg</v>
          </cell>
          <cell r="Q16" t="str">
            <v>TOTAL</v>
          </cell>
          <cell r="R16" t="str">
            <v>costRs/kg</v>
          </cell>
          <cell r="S16" t="str">
            <v xml:space="preserve"> CONING</v>
          </cell>
          <cell r="T16" t="str">
            <v>CONING</v>
          </cell>
          <cell r="U16" t="str">
            <v>ACTUAL</v>
          </cell>
          <cell r="V16" t="str">
            <v>COST OF</v>
          </cell>
          <cell r="W16" t="str">
            <v xml:space="preserve"> CONING</v>
          </cell>
          <cell r="X16" t="str">
            <v>COST OF</v>
          </cell>
          <cell r="AG16" t="str">
            <v>Power</v>
          </cell>
          <cell r="AH16" t="str">
            <v>Power</v>
          </cell>
          <cell r="AI16" t="str">
            <v xml:space="preserve">Power </v>
          </cell>
          <cell r="AJ16" t="str">
            <v xml:space="preserve">Power </v>
          </cell>
          <cell r="AL16" t="str">
            <v>REPAIR</v>
          </cell>
          <cell r="AM16" t="str">
            <v>REPAIR</v>
          </cell>
          <cell r="AN16" t="str">
            <v>REPAIR</v>
          </cell>
          <cell r="AO16" t="str">
            <v>REPAIR</v>
          </cell>
          <cell r="AP16" t="str">
            <v>REPAIR</v>
          </cell>
        </row>
        <row r="17">
          <cell r="F17" t="str">
            <v>2003-04</v>
          </cell>
          <cell r="G17" t="str">
            <v>Coning</v>
          </cell>
          <cell r="H17" t="str">
            <v>Coning</v>
          </cell>
          <cell r="I17" t="str">
            <v>WAGES</v>
          </cell>
          <cell r="J17" t="str">
            <v>&amp; SPARES</v>
          </cell>
          <cell r="L17" t="str">
            <v>&amp; MAINT</v>
          </cell>
          <cell r="M17" t="str">
            <v>O. HEAD</v>
          </cell>
          <cell r="N17" t="str">
            <v>CONNING</v>
          </cell>
          <cell r="O17" t="str">
            <v>LAB,O.H.,</v>
          </cell>
          <cell r="P17" t="str">
            <v>FOR 50%</v>
          </cell>
          <cell r="S17" t="str">
            <v>W.I.P. VAL.</v>
          </cell>
          <cell r="T17" t="str">
            <v>WASTE</v>
          </cell>
          <cell r="U17" t="str">
            <v>COSUMP</v>
          </cell>
          <cell r="V17" t="str">
            <v>CONNING</v>
          </cell>
          <cell r="W17" t="str">
            <v>W.I.P. VAL.</v>
          </cell>
          <cell r="X17" t="str">
            <v>CONNING</v>
          </cell>
          <cell r="AG17" t="str">
            <v>Purchased</v>
          </cell>
          <cell r="AH17" t="str">
            <v>Purchased</v>
          </cell>
          <cell r="AI17" t="str">
            <v>Generated</v>
          </cell>
          <cell r="AJ17" t="str">
            <v>Generated</v>
          </cell>
          <cell r="AL17" t="str">
            <v>&amp; MAINT</v>
          </cell>
          <cell r="AM17" t="str">
            <v>&amp; MAINT</v>
          </cell>
          <cell r="AN17" t="str">
            <v>&amp; MAINT</v>
          </cell>
          <cell r="AO17" t="str">
            <v>&amp; MAINT</v>
          </cell>
          <cell r="AP17" t="str">
            <v>&amp; MAINT</v>
          </cell>
        </row>
        <row r="18">
          <cell r="F18" t="str">
            <v>DENIERS :</v>
          </cell>
          <cell r="G18" t="str">
            <v>Production</v>
          </cell>
          <cell r="H18" t="str">
            <v>Production</v>
          </cell>
          <cell r="N18" t="str">
            <v>EXP.</v>
          </cell>
          <cell r="O18" t="str">
            <v>S&amp;W, S&amp;SP</v>
          </cell>
          <cell r="S18" t="str">
            <v>RATE</v>
          </cell>
          <cell r="T18" t="str">
            <v>FOR</v>
          </cell>
          <cell r="U18" t="str">
            <v>CONING</v>
          </cell>
          <cell r="V18" t="str">
            <v>BEF. W.I.P.</v>
          </cell>
          <cell r="W18" t="str">
            <v>RATE</v>
          </cell>
          <cell r="X18" t="str">
            <v>BEF. W.I.P.</v>
          </cell>
          <cell r="AA18" t="str">
            <v>A/C</v>
          </cell>
          <cell r="AB18" t="str">
            <v>R &amp; D</v>
          </cell>
          <cell r="AC18" t="str">
            <v>F O H</v>
          </cell>
          <cell r="AD18" t="str">
            <v>A O H</v>
          </cell>
          <cell r="AE18" t="str">
            <v>TOTAL</v>
          </cell>
          <cell r="AF18" t="str">
            <v>TOTAL</v>
          </cell>
          <cell r="AG18" t="str">
            <v>TOTAL</v>
          </cell>
          <cell r="AH18" t="str">
            <v>RS</v>
          </cell>
          <cell r="AI18" t="str">
            <v>TOTAL</v>
          </cell>
          <cell r="AJ18" t="str">
            <v>RS</v>
          </cell>
          <cell r="AM18" t="str">
            <v>Building</v>
          </cell>
          <cell r="AN18" t="str">
            <v>P &amp; M</v>
          </cell>
          <cell r="AO18" t="str">
            <v>Others</v>
          </cell>
        </row>
        <row r="19">
          <cell r="O19" t="str">
            <v>DEP,R&amp;M</v>
          </cell>
          <cell r="S19" t="str">
            <v>RS/KG</v>
          </cell>
          <cell r="T19" t="str">
            <v>CONES</v>
          </cell>
          <cell r="U19" t="str">
            <v>MATERIAL</v>
          </cell>
          <cell r="V19" t="str">
            <v>ADJ.</v>
          </cell>
          <cell r="W19" t="str">
            <v>RS/KG</v>
          </cell>
          <cell r="X19" t="str">
            <v>ADJ.</v>
          </cell>
          <cell r="AE19" t="str">
            <v>Salary</v>
          </cell>
          <cell r="AF19" t="str">
            <v>Others</v>
          </cell>
        </row>
        <row r="20">
          <cell r="G20" t="str">
            <v>KGS</v>
          </cell>
          <cell r="H20" t="str">
            <v>000MTS</v>
          </cell>
          <cell r="T20" t="str">
            <v>RS.</v>
          </cell>
          <cell r="U20" t="str">
            <v>RS.</v>
          </cell>
          <cell r="V20" t="str">
            <v>RS.</v>
          </cell>
          <cell r="X20" t="str">
            <v>RS.</v>
          </cell>
          <cell r="AE20" t="str">
            <v>&amp; Wages</v>
          </cell>
        </row>
        <row r="21">
          <cell r="F21" t="str">
            <v>Rounding Off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-5994.1600000000017</v>
          </cell>
          <cell r="S21">
            <v>-6591.0399999999981</v>
          </cell>
          <cell r="T21">
            <v>12358</v>
          </cell>
          <cell r="U21">
            <v>-22421</v>
          </cell>
          <cell r="V21">
            <v>-321031</v>
          </cell>
          <cell r="W21">
            <v>0</v>
          </cell>
          <cell r="X21">
            <v>-6591.0399999999981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F22" t="str">
            <v>Total</v>
          </cell>
          <cell r="G22">
            <v>14229942</v>
          </cell>
          <cell r="H22">
            <v>793907691</v>
          </cell>
          <cell r="I22">
            <v>161515</v>
          </cell>
          <cell r="J22">
            <v>8961</v>
          </cell>
          <cell r="K22">
            <v>408</v>
          </cell>
          <cell r="L22">
            <v>48274</v>
          </cell>
          <cell r="M22">
            <v>91810</v>
          </cell>
          <cell r="N22">
            <v>310968</v>
          </cell>
          <cell r="O22">
            <v>155494</v>
          </cell>
          <cell r="P22">
            <v>10.93</v>
          </cell>
          <cell r="Q22">
            <v>0</v>
          </cell>
          <cell r="R22">
            <v>5994.1600000000017</v>
          </cell>
          <cell r="S22">
            <v>6591.0399999999981</v>
          </cell>
          <cell r="T22">
            <v>-12358</v>
          </cell>
          <cell r="U22">
            <v>22421</v>
          </cell>
          <cell r="V22">
            <v>321031</v>
          </cell>
          <cell r="W22">
            <v>0</v>
          </cell>
          <cell r="X22">
            <v>6591.0399999999981</v>
          </cell>
          <cell r="AA22">
            <v>27467</v>
          </cell>
          <cell r="AB22">
            <v>2092</v>
          </cell>
          <cell r="AC22">
            <v>25946</v>
          </cell>
          <cell r="AD22">
            <v>25898</v>
          </cell>
          <cell r="AE22">
            <v>12244</v>
          </cell>
          <cell r="AF22">
            <v>13654</v>
          </cell>
          <cell r="AG22">
            <v>1131725</v>
          </cell>
          <cell r="AH22">
            <v>4290</v>
          </cell>
          <cell r="AI22">
            <v>2236835</v>
          </cell>
          <cell r="AJ22">
            <v>6117</v>
          </cell>
          <cell r="AK22">
            <v>0</v>
          </cell>
          <cell r="AL22">
            <v>48274</v>
          </cell>
          <cell r="AM22">
            <v>8520</v>
          </cell>
          <cell r="AN22">
            <v>33237</v>
          </cell>
          <cell r="AO22">
            <v>6517</v>
          </cell>
          <cell r="AP22">
            <v>0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14229942</v>
          </cell>
          <cell r="H24">
            <v>793907691</v>
          </cell>
          <cell r="I24">
            <v>161515</v>
          </cell>
          <cell r="J24">
            <v>8961</v>
          </cell>
          <cell r="K24">
            <v>408</v>
          </cell>
          <cell r="L24">
            <v>48274</v>
          </cell>
          <cell r="M24">
            <v>91810</v>
          </cell>
          <cell r="N24">
            <v>310968</v>
          </cell>
          <cell r="O24">
            <v>155494</v>
          </cell>
          <cell r="P24">
            <v>10.93</v>
          </cell>
          <cell r="Q24">
            <v>0</v>
          </cell>
          <cell r="R24">
            <v>5994.1600000000017</v>
          </cell>
          <cell r="S24">
            <v>6591.0399999999981</v>
          </cell>
          <cell r="T24">
            <v>-12358</v>
          </cell>
          <cell r="U24">
            <v>22421</v>
          </cell>
          <cell r="V24">
            <v>321031</v>
          </cell>
          <cell r="W24">
            <v>0</v>
          </cell>
          <cell r="X24">
            <v>6591.0399999999981</v>
          </cell>
          <cell r="AA24">
            <v>27467</v>
          </cell>
          <cell r="AB24">
            <v>2092</v>
          </cell>
          <cell r="AC24">
            <v>25946</v>
          </cell>
          <cell r="AD24">
            <v>25898</v>
          </cell>
          <cell r="AE24">
            <v>12244</v>
          </cell>
          <cell r="AF24">
            <v>13654</v>
          </cell>
          <cell r="AG24">
            <v>1131725</v>
          </cell>
          <cell r="AH24">
            <v>4290</v>
          </cell>
          <cell r="AI24">
            <v>2236835</v>
          </cell>
          <cell r="AJ24">
            <v>6117</v>
          </cell>
          <cell r="AK24">
            <v>0</v>
          </cell>
          <cell r="AL24">
            <v>48274</v>
          </cell>
          <cell r="AM24">
            <v>8520</v>
          </cell>
          <cell r="AN24">
            <v>33237</v>
          </cell>
          <cell r="AO24">
            <v>6517</v>
          </cell>
          <cell r="AP24">
            <v>0</v>
          </cell>
        </row>
        <row r="25">
          <cell r="F25" t="str">
            <v>G.TOTAL(L)</v>
          </cell>
          <cell r="G25">
            <v>11559546</v>
          </cell>
          <cell r="H25">
            <v>699310376</v>
          </cell>
          <cell r="I25">
            <v>142270</v>
          </cell>
          <cell r="J25">
            <v>7894</v>
          </cell>
          <cell r="K25">
            <v>362</v>
          </cell>
          <cell r="L25">
            <v>42523</v>
          </cell>
          <cell r="M25">
            <v>80871</v>
          </cell>
          <cell r="N25">
            <v>273920</v>
          </cell>
          <cell r="O25">
            <v>136966</v>
          </cell>
          <cell r="P25">
            <v>11.85</v>
          </cell>
          <cell r="Q25">
            <v>0</v>
          </cell>
          <cell r="R25">
            <v>3852.820000000002</v>
          </cell>
          <cell r="S25">
            <v>4284.8099999999986</v>
          </cell>
          <cell r="T25">
            <v>-10178</v>
          </cell>
          <cell r="U25">
            <v>18248</v>
          </cell>
          <cell r="V25">
            <v>281990</v>
          </cell>
          <cell r="W25">
            <v>0</v>
          </cell>
          <cell r="X25">
            <v>4284.8099999999986</v>
          </cell>
          <cell r="AA25">
            <v>24194</v>
          </cell>
          <cell r="AB25">
            <v>1843</v>
          </cell>
          <cell r="AC25">
            <v>22855</v>
          </cell>
          <cell r="AD25">
            <v>22813</v>
          </cell>
          <cell r="AE25">
            <v>10787</v>
          </cell>
          <cell r="AF25">
            <v>12026</v>
          </cell>
          <cell r="AG25">
            <v>996876</v>
          </cell>
          <cell r="AH25">
            <v>3778</v>
          </cell>
          <cell r="AI25">
            <v>1970307</v>
          </cell>
          <cell r="AJ25">
            <v>5388</v>
          </cell>
          <cell r="AK25">
            <v>0</v>
          </cell>
          <cell r="AL25">
            <v>42523</v>
          </cell>
          <cell r="AM25">
            <v>7505</v>
          </cell>
          <cell r="AN25">
            <v>29277</v>
          </cell>
          <cell r="AO25">
            <v>5741</v>
          </cell>
          <cell r="AP25">
            <v>0</v>
          </cell>
        </row>
        <row r="26">
          <cell r="F26" t="str">
            <v>G.TOTAL(E</v>
          </cell>
          <cell r="G26">
            <v>2670396</v>
          </cell>
          <cell r="H26">
            <v>94597315</v>
          </cell>
          <cell r="I26">
            <v>19245</v>
          </cell>
          <cell r="J26">
            <v>1067</v>
          </cell>
          <cell r="K26">
            <v>46</v>
          </cell>
          <cell r="L26">
            <v>5751</v>
          </cell>
          <cell r="M26">
            <v>10939</v>
          </cell>
          <cell r="N26">
            <v>37048</v>
          </cell>
          <cell r="O26">
            <v>18528</v>
          </cell>
          <cell r="P26">
            <v>6.94</v>
          </cell>
          <cell r="Q26">
            <v>0</v>
          </cell>
          <cell r="R26">
            <v>2141.3399999999997</v>
          </cell>
          <cell r="S26">
            <v>2306.2299999999996</v>
          </cell>
          <cell r="T26">
            <v>-2180</v>
          </cell>
          <cell r="U26">
            <v>4173</v>
          </cell>
          <cell r="V26">
            <v>39041</v>
          </cell>
          <cell r="W26">
            <v>0</v>
          </cell>
          <cell r="X26">
            <v>2306.2299999999996</v>
          </cell>
          <cell r="AA26">
            <v>3273</v>
          </cell>
          <cell r="AB26">
            <v>249</v>
          </cell>
          <cell r="AC26">
            <v>3091</v>
          </cell>
          <cell r="AD26">
            <v>3085</v>
          </cell>
          <cell r="AE26">
            <v>1457</v>
          </cell>
          <cell r="AF26">
            <v>1628</v>
          </cell>
          <cell r="AG26">
            <v>134849</v>
          </cell>
          <cell r="AH26">
            <v>512</v>
          </cell>
          <cell r="AI26">
            <v>266528</v>
          </cell>
          <cell r="AJ26">
            <v>729</v>
          </cell>
          <cell r="AK26">
            <v>0</v>
          </cell>
          <cell r="AL26">
            <v>5751</v>
          </cell>
          <cell r="AM26">
            <v>1015</v>
          </cell>
          <cell r="AN26">
            <v>3960</v>
          </cell>
          <cell r="AO26">
            <v>776</v>
          </cell>
          <cell r="AP26">
            <v>0</v>
          </cell>
        </row>
        <row r="28">
          <cell r="F28" t="str">
            <v>40B</v>
          </cell>
          <cell r="G28">
            <v>57215</v>
          </cell>
          <cell r="H28">
            <v>12873375</v>
          </cell>
          <cell r="I28">
            <v>2619</v>
          </cell>
          <cell r="J28">
            <v>145</v>
          </cell>
          <cell r="K28">
            <v>7</v>
          </cell>
          <cell r="L28">
            <v>783</v>
          </cell>
          <cell r="M28">
            <v>1489</v>
          </cell>
          <cell r="N28">
            <v>5043</v>
          </cell>
          <cell r="O28">
            <v>2522</v>
          </cell>
          <cell r="P28">
            <v>44.08</v>
          </cell>
          <cell r="R28">
            <v>205.2</v>
          </cell>
          <cell r="S28">
            <v>249.27999999999997</v>
          </cell>
          <cell r="T28">
            <v>-53</v>
          </cell>
          <cell r="U28">
            <v>148</v>
          </cell>
          <cell r="V28">
            <v>5138</v>
          </cell>
          <cell r="X28">
            <v>249.27999999999997</v>
          </cell>
          <cell r="AA28">
            <v>445</v>
          </cell>
          <cell r="AB28">
            <v>34</v>
          </cell>
          <cell r="AC28">
            <v>421</v>
          </cell>
          <cell r="AD28">
            <v>420</v>
          </cell>
          <cell r="AE28">
            <v>199</v>
          </cell>
          <cell r="AF28">
            <v>221</v>
          </cell>
          <cell r="AG28">
            <v>18351</v>
          </cell>
          <cell r="AH28">
            <v>70</v>
          </cell>
          <cell r="AI28">
            <v>36271</v>
          </cell>
          <cell r="AJ28">
            <v>99</v>
          </cell>
          <cell r="AK28">
            <v>0</v>
          </cell>
          <cell r="AL28">
            <v>783</v>
          </cell>
          <cell r="AM28">
            <v>138</v>
          </cell>
          <cell r="AN28">
            <v>539</v>
          </cell>
          <cell r="AO28">
            <v>106</v>
          </cell>
          <cell r="AP28">
            <v>0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F30" t="str">
            <v>75B</v>
          </cell>
          <cell r="G30">
            <v>361575</v>
          </cell>
          <cell r="H30">
            <v>43389000</v>
          </cell>
          <cell r="I30">
            <v>8827</v>
          </cell>
          <cell r="J30">
            <v>490</v>
          </cell>
          <cell r="K30">
            <v>22</v>
          </cell>
          <cell r="L30">
            <v>2638</v>
          </cell>
          <cell r="M30">
            <v>5018</v>
          </cell>
          <cell r="N30">
            <v>16995</v>
          </cell>
          <cell r="O30">
            <v>8498</v>
          </cell>
          <cell r="P30">
            <v>23.5</v>
          </cell>
          <cell r="R30">
            <v>159.80000000000001</v>
          </cell>
          <cell r="S30">
            <v>183.3</v>
          </cell>
          <cell r="T30">
            <v>-303</v>
          </cell>
          <cell r="U30">
            <v>689</v>
          </cell>
          <cell r="V30">
            <v>17381</v>
          </cell>
          <cell r="X30">
            <v>183.3</v>
          </cell>
          <cell r="AA30">
            <v>1502</v>
          </cell>
          <cell r="AB30">
            <v>115</v>
          </cell>
          <cell r="AC30">
            <v>1418</v>
          </cell>
          <cell r="AD30">
            <v>1415</v>
          </cell>
          <cell r="AE30">
            <v>669</v>
          </cell>
          <cell r="AF30">
            <v>746</v>
          </cell>
          <cell r="AG30">
            <v>61852</v>
          </cell>
          <cell r="AH30">
            <v>234</v>
          </cell>
          <cell r="AI30">
            <v>122249</v>
          </cell>
          <cell r="AJ30">
            <v>334</v>
          </cell>
          <cell r="AK30">
            <v>0</v>
          </cell>
          <cell r="AL30">
            <v>2638</v>
          </cell>
          <cell r="AM30">
            <v>466</v>
          </cell>
          <cell r="AN30">
            <v>1816</v>
          </cell>
          <cell r="AO30">
            <v>356</v>
          </cell>
          <cell r="AP30">
            <v>0</v>
          </cell>
        </row>
        <row r="31">
          <cell r="F31" t="str">
            <v>75BE</v>
          </cell>
          <cell r="G31">
            <v>17750</v>
          </cell>
          <cell r="H31">
            <v>2130000</v>
          </cell>
          <cell r="I31">
            <v>433</v>
          </cell>
          <cell r="J31">
            <v>24</v>
          </cell>
          <cell r="K31">
            <v>1</v>
          </cell>
          <cell r="L31">
            <v>130</v>
          </cell>
          <cell r="M31">
            <v>246</v>
          </cell>
          <cell r="N31">
            <v>834</v>
          </cell>
          <cell r="O31">
            <v>417</v>
          </cell>
          <cell r="P31">
            <v>23.49</v>
          </cell>
          <cell r="R31">
            <v>159.83000000000001</v>
          </cell>
          <cell r="S31">
            <v>183.32000000000002</v>
          </cell>
          <cell r="T31">
            <v>-15</v>
          </cell>
          <cell r="U31">
            <v>33</v>
          </cell>
          <cell r="V31">
            <v>852</v>
          </cell>
          <cell r="X31">
            <v>183.32000000000002</v>
          </cell>
          <cell r="AA31">
            <v>74</v>
          </cell>
          <cell r="AB31">
            <v>6</v>
          </cell>
          <cell r="AC31">
            <v>69</v>
          </cell>
          <cell r="AD31">
            <v>69</v>
          </cell>
          <cell r="AE31">
            <v>33</v>
          </cell>
          <cell r="AF31">
            <v>36</v>
          </cell>
          <cell r="AG31">
            <v>3036</v>
          </cell>
          <cell r="AH31">
            <v>12</v>
          </cell>
          <cell r="AI31">
            <v>6001</v>
          </cell>
          <cell r="AJ31">
            <v>16</v>
          </cell>
          <cell r="AK31">
            <v>0</v>
          </cell>
          <cell r="AL31">
            <v>130</v>
          </cell>
          <cell r="AM31">
            <v>23</v>
          </cell>
          <cell r="AN31">
            <v>90</v>
          </cell>
          <cell r="AO31">
            <v>17</v>
          </cell>
          <cell r="AP31">
            <v>0</v>
          </cell>
        </row>
        <row r="32">
          <cell r="F32" t="str">
            <v>75C</v>
          </cell>
          <cell r="G32">
            <v>8963</v>
          </cell>
          <cell r="H32">
            <v>1075560</v>
          </cell>
          <cell r="I32">
            <v>219</v>
          </cell>
          <cell r="J32">
            <v>12</v>
          </cell>
          <cell r="K32">
            <v>1</v>
          </cell>
          <cell r="L32">
            <v>65</v>
          </cell>
          <cell r="M32">
            <v>124</v>
          </cell>
          <cell r="N32">
            <v>421</v>
          </cell>
          <cell r="O32">
            <v>211</v>
          </cell>
          <cell r="P32">
            <v>23.54</v>
          </cell>
          <cell r="R32">
            <v>166.52</v>
          </cell>
          <cell r="S32">
            <v>190.06</v>
          </cell>
          <cell r="T32">
            <v>-7</v>
          </cell>
          <cell r="U32">
            <v>18</v>
          </cell>
          <cell r="V32">
            <v>432</v>
          </cell>
          <cell r="X32">
            <v>190.06</v>
          </cell>
          <cell r="AA32">
            <v>37</v>
          </cell>
          <cell r="AB32">
            <v>3</v>
          </cell>
          <cell r="AC32">
            <v>35</v>
          </cell>
          <cell r="AD32">
            <v>35</v>
          </cell>
          <cell r="AE32">
            <v>17</v>
          </cell>
          <cell r="AF32">
            <v>18</v>
          </cell>
          <cell r="AG32">
            <v>1533</v>
          </cell>
          <cell r="AH32">
            <v>6</v>
          </cell>
          <cell r="AI32">
            <v>3030</v>
          </cell>
          <cell r="AJ32">
            <v>8</v>
          </cell>
          <cell r="AK32">
            <v>0</v>
          </cell>
          <cell r="AL32">
            <v>65</v>
          </cell>
          <cell r="AM32">
            <v>11</v>
          </cell>
          <cell r="AN32">
            <v>45</v>
          </cell>
          <cell r="AO32">
            <v>9</v>
          </cell>
          <cell r="AP32">
            <v>0</v>
          </cell>
        </row>
        <row r="33">
          <cell r="F33" t="str">
            <v>100B</v>
          </cell>
          <cell r="G33">
            <v>2331512</v>
          </cell>
          <cell r="H33">
            <v>209836080</v>
          </cell>
          <cell r="I33">
            <v>42690</v>
          </cell>
          <cell r="J33">
            <v>2368</v>
          </cell>
          <cell r="K33">
            <v>108</v>
          </cell>
          <cell r="L33">
            <v>12759</v>
          </cell>
          <cell r="M33">
            <v>24266</v>
          </cell>
          <cell r="N33">
            <v>82191</v>
          </cell>
          <cell r="O33">
            <v>41096</v>
          </cell>
          <cell r="P33">
            <v>17.63</v>
          </cell>
          <cell r="R33">
            <v>146.83000000000001</v>
          </cell>
          <cell r="S33">
            <v>164.46</v>
          </cell>
          <cell r="T33">
            <v>-1863</v>
          </cell>
          <cell r="U33">
            <v>3647</v>
          </cell>
          <cell r="V33">
            <v>83975</v>
          </cell>
          <cell r="X33">
            <v>164.46</v>
          </cell>
          <cell r="AA33">
            <v>7260</v>
          </cell>
          <cell r="AB33">
            <v>553</v>
          </cell>
          <cell r="AC33">
            <v>6857</v>
          </cell>
          <cell r="AD33">
            <v>6845</v>
          </cell>
          <cell r="AE33">
            <v>3238</v>
          </cell>
          <cell r="AF33">
            <v>3607</v>
          </cell>
          <cell r="AG33">
            <v>299123</v>
          </cell>
          <cell r="AH33">
            <v>1134</v>
          </cell>
          <cell r="AI33">
            <v>591213</v>
          </cell>
          <cell r="AJ33">
            <v>1617</v>
          </cell>
          <cell r="AK33">
            <v>0</v>
          </cell>
          <cell r="AL33">
            <v>12759</v>
          </cell>
          <cell r="AM33">
            <v>2252</v>
          </cell>
          <cell r="AN33">
            <v>8785</v>
          </cell>
          <cell r="AO33">
            <v>1722</v>
          </cell>
          <cell r="AP33">
            <v>0</v>
          </cell>
        </row>
        <row r="34">
          <cell r="F34" t="str">
            <v>100BE</v>
          </cell>
          <cell r="G34">
            <v>700</v>
          </cell>
          <cell r="H34">
            <v>63000</v>
          </cell>
          <cell r="I34">
            <v>13</v>
          </cell>
          <cell r="J34">
            <v>1</v>
          </cell>
          <cell r="K34">
            <v>0</v>
          </cell>
          <cell r="L34">
            <v>4</v>
          </cell>
          <cell r="M34">
            <v>7</v>
          </cell>
          <cell r="N34">
            <v>25</v>
          </cell>
          <cell r="O34">
            <v>13</v>
          </cell>
          <cell r="P34">
            <v>18.57</v>
          </cell>
          <cell r="R34">
            <v>147.13999999999999</v>
          </cell>
          <cell r="S34">
            <v>165.70999999999998</v>
          </cell>
          <cell r="T34">
            <v>-1</v>
          </cell>
          <cell r="U34">
            <v>1</v>
          </cell>
          <cell r="V34">
            <v>25</v>
          </cell>
          <cell r="X34">
            <v>165.70999999999998</v>
          </cell>
          <cell r="AA34">
            <v>2</v>
          </cell>
          <cell r="AB34">
            <v>0</v>
          </cell>
          <cell r="AC34">
            <v>2</v>
          </cell>
          <cell r="AD34">
            <v>3</v>
          </cell>
          <cell r="AE34">
            <v>1</v>
          </cell>
          <cell r="AF34">
            <v>2</v>
          </cell>
          <cell r="AG34">
            <v>90</v>
          </cell>
          <cell r="AH34">
            <v>0</v>
          </cell>
          <cell r="AI34">
            <v>178</v>
          </cell>
          <cell r="AJ34">
            <v>0</v>
          </cell>
          <cell r="AK34">
            <v>0</v>
          </cell>
          <cell r="AL34">
            <v>4</v>
          </cell>
          <cell r="AM34">
            <v>1</v>
          </cell>
          <cell r="AN34">
            <v>3</v>
          </cell>
          <cell r="AO34">
            <v>0</v>
          </cell>
          <cell r="AP34">
            <v>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F36" t="str">
            <v>120B</v>
          </cell>
          <cell r="G36">
            <v>1159713</v>
          </cell>
          <cell r="H36">
            <v>86978475</v>
          </cell>
          <cell r="I36">
            <v>17695</v>
          </cell>
          <cell r="J36">
            <v>984</v>
          </cell>
          <cell r="K36">
            <v>46</v>
          </cell>
          <cell r="L36">
            <v>5288</v>
          </cell>
          <cell r="M36">
            <v>10059</v>
          </cell>
          <cell r="N36">
            <v>34072</v>
          </cell>
          <cell r="O36">
            <v>17036</v>
          </cell>
          <cell r="P36">
            <v>14.69</v>
          </cell>
          <cell r="R36">
            <v>141.76</v>
          </cell>
          <cell r="S36">
            <v>156.44999999999999</v>
          </cell>
          <cell r="T36">
            <v>-1326</v>
          </cell>
          <cell r="U36">
            <v>1808</v>
          </cell>
          <cell r="V36">
            <v>34554</v>
          </cell>
          <cell r="X36">
            <v>156.44999999999999</v>
          </cell>
          <cell r="AA36">
            <v>3009</v>
          </cell>
          <cell r="AB36">
            <v>229</v>
          </cell>
          <cell r="AC36">
            <v>2843</v>
          </cell>
          <cell r="AD36">
            <v>2837</v>
          </cell>
          <cell r="AE36">
            <v>1341</v>
          </cell>
          <cell r="AF36">
            <v>1496</v>
          </cell>
          <cell r="AG36">
            <v>123989</v>
          </cell>
          <cell r="AH36">
            <v>470</v>
          </cell>
          <cell r="AI36">
            <v>245062</v>
          </cell>
          <cell r="AJ36">
            <v>671</v>
          </cell>
          <cell r="AK36">
            <v>0</v>
          </cell>
          <cell r="AL36">
            <v>5288</v>
          </cell>
          <cell r="AM36">
            <v>933</v>
          </cell>
          <cell r="AN36">
            <v>3641</v>
          </cell>
          <cell r="AO36">
            <v>714</v>
          </cell>
          <cell r="AP36">
            <v>0</v>
          </cell>
        </row>
        <row r="37">
          <cell r="F37" t="str">
            <v>120BE</v>
          </cell>
          <cell r="G37">
            <v>89953</v>
          </cell>
          <cell r="H37">
            <v>6746475</v>
          </cell>
          <cell r="I37">
            <v>1373</v>
          </cell>
          <cell r="J37">
            <v>76</v>
          </cell>
          <cell r="K37">
            <v>3</v>
          </cell>
          <cell r="L37">
            <v>410</v>
          </cell>
          <cell r="M37">
            <v>780</v>
          </cell>
          <cell r="N37">
            <v>2642</v>
          </cell>
          <cell r="O37">
            <v>1321</v>
          </cell>
          <cell r="P37">
            <v>14.69</v>
          </cell>
          <cell r="R37">
            <v>141.91999999999999</v>
          </cell>
          <cell r="S37">
            <v>156.60999999999999</v>
          </cell>
          <cell r="T37">
            <v>-103</v>
          </cell>
          <cell r="U37">
            <v>141</v>
          </cell>
          <cell r="V37">
            <v>2680</v>
          </cell>
          <cell r="X37">
            <v>156.60999999999999</v>
          </cell>
          <cell r="AA37">
            <v>233</v>
          </cell>
          <cell r="AB37">
            <v>18</v>
          </cell>
          <cell r="AC37">
            <v>220</v>
          </cell>
          <cell r="AD37">
            <v>220</v>
          </cell>
          <cell r="AE37">
            <v>104</v>
          </cell>
          <cell r="AF37">
            <v>116</v>
          </cell>
          <cell r="AG37">
            <v>9617</v>
          </cell>
          <cell r="AH37">
            <v>36</v>
          </cell>
          <cell r="AI37">
            <v>19008</v>
          </cell>
          <cell r="AJ37">
            <v>53</v>
          </cell>
          <cell r="AK37">
            <v>0</v>
          </cell>
          <cell r="AL37">
            <v>410</v>
          </cell>
          <cell r="AM37">
            <v>72</v>
          </cell>
          <cell r="AN37">
            <v>282</v>
          </cell>
          <cell r="AO37">
            <v>56</v>
          </cell>
          <cell r="AP37">
            <v>0</v>
          </cell>
        </row>
        <row r="38">
          <cell r="F38" t="str">
            <v>120C</v>
          </cell>
          <cell r="G38">
            <v>749479</v>
          </cell>
          <cell r="H38">
            <v>56210925</v>
          </cell>
          <cell r="I38">
            <v>11436</v>
          </cell>
          <cell r="J38">
            <v>634</v>
          </cell>
          <cell r="K38">
            <v>29</v>
          </cell>
          <cell r="L38">
            <v>3418</v>
          </cell>
          <cell r="M38">
            <v>6500</v>
          </cell>
          <cell r="N38">
            <v>22017</v>
          </cell>
          <cell r="O38">
            <v>11009</v>
          </cell>
          <cell r="P38">
            <v>14.69</v>
          </cell>
          <cell r="R38">
            <v>147.56</v>
          </cell>
          <cell r="S38">
            <v>162.25</v>
          </cell>
          <cell r="T38">
            <v>-603</v>
          </cell>
          <cell r="U38">
            <v>1172</v>
          </cell>
          <cell r="V38">
            <v>22586</v>
          </cell>
          <cell r="X38">
            <v>162.25</v>
          </cell>
          <cell r="AA38">
            <v>1945</v>
          </cell>
          <cell r="AB38">
            <v>148</v>
          </cell>
          <cell r="AC38">
            <v>1837</v>
          </cell>
          <cell r="AD38">
            <v>1834</v>
          </cell>
          <cell r="AE38">
            <v>867</v>
          </cell>
          <cell r="AF38">
            <v>967</v>
          </cell>
          <cell r="AG38">
            <v>80129</v>
          </cell>
          <cell r="AH38">
            <v>303</v>
          </cell>
          <cell r="AI38">
            <v>158374</v>
          </cell>
          <cell r="AJ38">
            <v>433</v>
          </cell>
          <cell r="AK38">
            <v>0</v>
          </cell>
          <cell r="AL38">
            <v>3418</v>
          </cell>
          <cell r="AM38">
            <v>603</v>
          </cell>
          <cell r="AN38">
            <v>2353</v>
          </cell>
          <cell r="AO38">
            <v>462</v>
          </cell>
          <cell r="AP38">
            <v>0</v>
          </cell>
        </row>
        <row r="39">
          <cell r="F39" t="str">
            <v>120CE</v>
          </cell>
          <cell r="G39">
            <v>2000</v>
          </cell>
          <cell r="H39">
            <v>150000</v>
          </cell>
          <cell r="I39">
            <v>31</v>
          </cell>
          <cell r="J39">
            <v>2</v>
          </cell>
          <cell r="K39">
            <v>0</v>
          </cell>
          <cell r="L39">
            <v>9</v>
          </cell>
          <cell r="M39">
            <v>17</v>
          </cell>
          <cell r="N39">
            <v>59</v>
          </cell>
          <cell r="O39">
            <v>30</v>
          </cell>
          <cell r="P39">
            <v>15</v>
          </cell>
          <cell r="R39">
            <v>147</v>
          </cell>
          <cell r="S39">
            <v>162</v>
          </cell>
          <cell r="T39">
            <v>-2</v>
          </cell>
          <cell r="U39">
            <v>3</v>
          </cell>
          <cell r="V39">
            <v>60</v>
          </cell>
          <cell r="X39">
            <v>162</v>
          </cell>
          <cell r="AA39">
            <v>5</v>
          </cell>
          <cell r="AB39">
            <v>0</v>
          </cell>
          <cell r="AC39">
            <v>5</v>
          </cell>
          <cell r="AD39">
            <v>5</v>
          </cell>
          <cell r="AE39">
            <v>2</v>
          </cell>
          <cell r="AF39">
            <v>3</v>
          </cell>
          <cell r="AG39">
            <v>214</v>
          </cell>
          <cell r="AH39">
            <v>1</v>
          </cell>
          <cell r="AI39">
            <v>423</v>
          </cell>
          <cell r="AJ39">
            <v>1</v>
          </cell>
          <cell r="AK39">
            <v>0</v>
          </cell>
          <cell r="AL39">
            <v>9</v>
          </cell>
          <cell r="AM39">
            <v>2</v>
          </cell>
          <cell r="AN39">
            <v>6</v>
          </cell>
          <cell r="AO39">
            <v>1</v>
          </cell>
          <cell r="AP39">
            <v>0</v>
          </cell>
        </row>
        <row r="40">
          <cell r="F40" t="str">
            <v>120D</v>
          </cell>
          <cell r="G40">
            <v>54199</v>
          </cell>
          <cell r="H40">
            <v>4064925</v>
          </cell>
          <cell r="I40">
            <v>827</v>
          </cell>
          <cell r="J40">
            <v>46</v>
          </cell>
          <cell r="K40">
            <v>2</v>
          </cell>
          <cell r="L40">
            <v>247</v>
          </cell>
          <cell r="M40">
            <v>470</v>
          </cell>
          <cell r="N40">
            <v>1592</v>
          </cell>
          <cell r="O40">
            <v>796</v>
          </cell>
          <cell r="P40">
            <v>14.69</v>
          </cell>
          <cell r="R40">
            <v>143.71</v>
          </cell>
          <cell r="S40">
            <v>158.4</v>
          </cell>
          <cell r="T40">
            <v>-42</v>
          </cell>
          <cell r="U40">
            <v>86</v>
          </cell>
          <cell r="V40">
            <v>1636</v>
          </cell>
          <cell r="X40">
            <v>158.4</v>
          </cell>
          <cell r="AA40">
            <v>141</v>
          </cell>
          <cell r="AB40">
            <v>11</v>
          </cell>
          <cell r="AC40">
            <v>133</v>
          </cell>
          <cell r="AD40">
            <v>133</v>
          </cell>
          <cell r="AE40">
            <v>63</v>
          </cell>
          <cell r="AF40">
            <v>70</v>
          </cell>
          <cell r="AG40">
            <v>5795</v>
          </cell>
          <cell r="AH40">
            <v>21</v>
          </cell>
          <cell r="AI40">
            <v>11453</v>
          </cell>
          <cell r="AJ40">
            <v>31</v>
          </cell>
          <cell r="AK40">
            <v>0</v>
          </cell>
          <cell r="AL40">
            <v>247</v>
          </cell>
          <cell r="AM40">
            <v>44</v>
          </cell>
          <cell r="AN40">
            <v>170</v>
          </cell>
          <cell r="AO40">
            <v>33</v>
          </cell>
          <cell r="AP40">
            <v>0</v>
          </cell>
        </row>
        <row r="41">
          <cell r="F41" t="str">
            <v>120DE</v>
          </cell>
          <cell r="G41">
            <v>2648</v>
          </cell>
          <cell r="H41">
            <v>198600</v>
          </cell>
          <cell r="I41">
            <v>40</v>
          </cell>
          <cell r="J41">
            <v>2</v>
          </cell>
          <cell r="K41">
            <v>0</v>
          </cell>
          <cell r="L41">
            <v>12</v>
          </cell>
          <cell r="M41">
            <v>23</v>
          </cell>
          <cell r="N41">
            <v>77</v>
          </cell>
          <cell r="O41">
            <v>39</v>
          </cell>
          <cell r="P41">
            <v>14.73</v>
          </cell>
          <cell r="R41">
            <v>144.26</v>
          </cell>
          <cell r="S41">
            <v>158.98999999999998</v>
          </cell>
          <cell r="T41">
            <v>-2</v>
          </cell>
          <cell r="U41">
            <v>4</v>
          </cell>
          <cell r="V41">
            <v>79</v>
          </cell>
          <cell r="X41">
            <v>158.98999999999998</v>
          </cell>
          <cell r="AA41">
            <v>7</v>
          </cell>
          <cell r="AB41">
            <v>1</v>
          </cell>
          <cell r="AC41">
            <v>6</v>
          </cell>
          <cell r="AD41">
            <v>6</v>
          </cell>
          <cell r="AE41">
            <v>3</v>
          </cell>
          <cell r="AF41">
            <v>3</v>
          </cell>
          <cell r="AG41">
            <v>283</v>
          </cell>
          <cell r="AH41">
            <v>1</v>
          </cell>
          <cell r="AI41">
            <v>560</v>
          </cell>
          <cell r="AJ41">
            <v>2</v>
          </cell>
          <cell r="AK41">
            <v>0</v>
          </cell>
          <cell r="AL41">
            <v>12</v>
          </cell>
          <cell r="AM41">
            <v>2</v>
          </cell>
          <cell r="AN41">
            <v>8</v>
          </cell>
          <cell r="AO41">
            <v>2</v>
          </cell>
          <cell r="AP41">
            <v>0</v>
          </cell>
        </row>
        <row r="42">
          <cell r="F42" t="str">
            <v>150B</v>
          </cell>
          <cell r="G42">
            <v>2827507</v>
          </cell>
          <cell r="H42">
            <v>169650420</v>
          </cell>
          <cell r="I42">
            <v>34514</v>
          </cell>
          <cell r="J42">
            <v>1915</v>
          </cell>
          <cell r="K42">
            <v>87</v>
          </cell>
          <cell r="L42">
            <v>10316</v>
          </cell>
          <cell r="M42">
            <v>19619</v>
          </cell>
          <cell r="N42">
            <v>66451</v>
          </cell>
          <cell r="O42">
            <v>33226</v>
          </cell>
          <cell r="P42">
            <v>11.75</v>
          </cell>
          <cell r="R42">
            <v>134.55000000000001</v>
          </cell>
          <cell r="S42">
            <v>146.30000000000001</v>
          </cell>
          <cell r="T42">
            <v>-2492</v>
          </cell>
          <cell r="U42">
            <v>4416</v>
          </cell>
          <cell r="V42">
            <v>68375</v>
          </cell>
          <cell r="X42">
            <v>146.30000000000001</v>
          </cell>
          <cell r="AA42">
            <v>5869</v>
          </cell>
          <cell r="AB42">
            <v>447</v>
          </cell>
          <cell r="AC42">
            <v>5544</v>
          </cell>
          <cell r="AD42">
            <v>5534</v>
          </cell>
          <cell r="AE42">
            <v>2616</v>
          </cell>
          <cell r="AF42">
            <v>2918</v>
          </cell>
          <cell r="AG42">
            <v>241839</v>
          </cell>
          <cell r="AH42">
            <v>917</v>
          </cell>
          <cell r="AI42">
            <v>477990</v>
          </cell>
          <cell r="AJ42">
            <v>1308</v>
          </cell>
          <cell r="AK42">
            <v>0</v>
          </cell>
          <cell r="AL42">
            <v>10316</v>
          </cell>
          <cell r="AM42">
            <v>1821</v>
          </cell>
          <cell r="AN42">
            <v>7102</v>
          </cell>
          <cell r="AO42">
            <v>1393</v>
          </cell>
          <cell r="AP42">
            <v>0</v>
          </cell>
        </row>
        <row r="43">
          <cell r="F43" t="str">
            <v>150BE</v>
          </cell>
          <cell r="G43">
            <v>458361</v>
          </cell>
          <cell r="H43">
            <v>27501660</v>
          </cell>
          <cell r="I43">
            <v>5595</v>
          </cell>
          <cell r="J43">
            <v>310</v>
          </cell>
          <cell r="K43">
            <v>14</v>
          </cell>
          <cell r="L43">
            <v>1672</v>
          </cell>
          <cell r="M43">
            <v>3180</v>
          </cell>
          <cell r="N43">
            <v>10771</v>
          </cell>
          <cell r="O43">
            <v>5386</v>
          </cell>
          <cell r="P43">
            <v>11.75</v>
          </cell>
          <cell r="R43">
            <v>134.63999999999999</v>
          </cell>
          <cell r="S43">
            <v>146.38999999999999</v>
          </cell>
          <cell r="T43">
            <v>-404</v>
          </cell>
          <cell r="U43">
            <v>715</v>
          </cell>
          <cell r="V43">
            <v>11082</v>
          </cell>
          <cell r="X43">
            <v>146.38999999999999</v>
          </cell>
          <cell r="AA43">
            <v>951</v>
          </cell>
          <cell r="AB43">
            <v>72</v>
          </cell>
          <cell r="AC43">
            <v>899</v>
          </cell>
          <cell r="AD43">
            <v>897</v>
          </cell>
          <cell r="AE43">
            <v>424</v>
          </cell>
          <cell r="AF43">
            <v>473</v>
          </cell>
          <cell r="AG43">
            <v>39204</v>
          </cell>
          <cell r="AH43">
            <v>149</v>
          </cell>
          <cell r="AI43">
            <v>77486</v>
          </cell>
          <cell r="AJ43">
            <v>212</v>
          </cell>
          <cell r="AK43">
            <v>0</v>
          </cell>
          <cell r="AL43">
            <v>1672</v>
          </cell>
          <cell r="AM43">
            <v>295</v>
          </cell>
          <cell r="AN43">
            <v>1151</v>
          </cell>
          <cell r="AO43">
            <v>226</v>
          </cell>
          <cell r="AP43">
            <v>0</v>
          </cell>
        </row>
        <row r="44">
          <cell r="F44" t="str">
            <v>150C</v>
          </cell>
          <cell r="G44">
            <v>244738</v>
          </cell>
          <cell r="H44">
            <v>14684280</v>
          </cell>
          <cell r="I44">
            <v>2987</v>
          </cell>
          <cell r="J44">
            <v>166</v>
          </cell>
          <cell r="K44">
            <v>8</v>
          </cell>
          <cell r="L44">
            <v>893</v>
          </cell>
          <cell r="M44">
            <v>1698</v>
          </cell>
          <cell r="N44">
            <v>5752</v>
          </cell>
          <cell r="O44">
            <v>2876</v>
          </cell>
          <cell r="P44">
            <v>11.75</v>
          </cell>
          <cell r="R44">
            <v>141.54</v>
          </cell>
          <cell r="S44">
            <v>153.29</v>
          </cell>
          <cell r="T44">
            <v>-204</v>
          </cell>
          <cell r="U44">
            <v>383</v>
          </cell>
          <cell r="V44">
            <v>5931</v>
          </cell>
          <cell r="X44">
            <v>153.29</v>
          </cell>
          <cell r="AA44">
            <v>508</v>
          </cell>
          <cell r="AB44">
            <v>39</v>
          </cell>
          <cell r="AC44">
            <v>480</v>
          </cell>
          <cell r="AD44">
            <v>479</v>
          </cell>
          <cell r="AE44">
            <v>226</v>
          </cell>
          <cell r="AF44">
            <v>253</v>
          </cell>
          <cell r="AG44">
            <v>20933</v>
          </cell>
          <cell r="AH44">
            <v>79</v>
          </cell>
          <cell r="AI44">
            <v>41373</v>
          </cell>
          <cell r="AJ44">
            <v>113</v>
          </cell>
          <cell r="AK44">
            <v>0</v>
          </cell>
          <cell r="AL44">
            <v>893</v>
          </cell>
          <cell r="AM44">
            <v>158</v>
          </cell>
          <cell r="AN44">
            <v>615</v>
          </cell>
          <cell r="AO44">
            <v>120</v>
          </cell>
          <cell r="AP44">
            <v>0</v>
          </cell>
        </row>
        <row r="45">
          <cell r="F45" t="str">
            <v>150CE</v>
          </cell>
          <cell r="G45">
            <v>122782</v>
          </cell>
          <cell r="H45">
            <v>7366920</v>
          </cell>
          <cell r="I45">
            <v>1499</v>
          </cell>
          <cell r="J45">
            <v>83</v>
          </cell>
          <cell r="K45">
            <v>4</v>
          </cell>
          <cell r="L45">
            <v>448</v>
          </cell>
          <cell r="M45">
            <v>852</v>
          </cell>
          <cell r="N45">
            <v>2886</v>
          </cell>
          <cell r="O45">
            <v>1443</v>
          </cell>
          <cell r="P45">
            <v>11.75</v>
          </cell>
          <cell r="R45">
            <v>141.54</v>
          </cell>
          <cell r="S45">
            <v>153.29</v>
          </cell>
          <cell r="T45">
            <v>-102</v>
          </cell>
          <cell r="U45">
            <v>192</v>
          </cell>
          <cell r="V45">
            <v>2976</v>
          </cell>
          <cell r="X45">
            <v>153.29</v>
          </cell>
          <cell r="AA45">
            <v>255</v>
          </cell>
          <cell r="AB45">
            <v>19</v>
          </cell>
          <cell r="AC45">
            <v>241</v>
          </cell>
          <cell r="AD45">
            <v>240</v>
          </cell>
          <cell r="AE45">
            <v>113</v>
          </cell>
          <cell r="AF45">
            <v>127</v>
          </cell>
          <cell r="AG45">
            <v>10502</v>
          </cell>
          <cell r="AH45">
            <v>40</v>
          </cell>
          <cell r="AI45">
            <v>20756</v>
          </cell>
          <cell r="AJ45">
            <v>57</v>
          </cell>
          <cell r="AK45">
            <v>0</v>
          </cell>
          <cell r="AL45">
            <v>448</v>
          </cell>
          <cell r="AM45">
            <v>79</v>
          </cell>
          <cell r="AN45">
            <v>308</v>
          </cell>
          <cell r="AO45">
            <v>61</v>
          </cell>
          <cell r="AP45">
            <v>0</v>
          </cell>
        </row>
        <row r="46">
          <cell r="F46" t="str">
            <v>150D</v>
          </cell>
          <cell r="G46">
            <v>12521</v>
          </cell>
          <cell r="H46">
            <v>751260</v>
          </cell>
          <cell r="I46">
            <v>153</v>
          </cell>
          <cell r="J46">
            <v>8</v>
          </cell>
          <cell r="K46">
            <v>0</v>
          </cell>
          <cell r="L46">
            <v>46</v>
          </cell>
          <cell r="M46">
            <v>87</v>
          </cell>
          <cell r="N46">
            <v>294</v>
          </cell>
          <cell r="O46">
            <v>147</v>
          </cell>
          <cell r="P46">
            <v>11.74</v>
          </cell>
          <cell r="R46">
            <v>137.77000000000001</v>
          </cell>
          <cell r="S46">
            <v>149.51000000000002</v>
          </cell>
          <cell r="T46">
            <v>-10</v>
          </cell>
          <cell r="U46">
            <v>19</v>
          </cell>
          <cell r="V46">
            <v>303</v>
          </cell>
          <cell r="X46">
            <v>149.51000000000002</v>
          </cell>
          <cell r="AA46">
            <v>26</v>
          </cell>
          <cell r="AB46">
            <v>2</v>
          </cell>
          <cell r="AC46">
            <v>25</v>
          </cell>
          <cell r="AD46">
            <v>25</v>
          </cell>
          <cell r="AE46">
            <v>12</v>
          </cell>
          <cell r="AF46">
            <v>13</v>
          </cell>
          <cell r="AG46">
            <v>1071</v>
          </cell>
          <cell r="AH46">
            <v>4</v>
          </cell>
          <cell r="AI46">
            <v>2117</v>
          </cell>
          <cell r="AJ46">
            <v>5</v>
          </cell>
          <cell r="AK46">
            <v>0</v>
          </cell>
          <cell r="AL46">
            <v>46</v>
          </cell>
          <cell r="AM46">
            <v>8</v>
          </cell>
          <cell r="AN46">
            <v>32</v>
          </cell>
          <cell r="AO46">
            <v>6</v>
          </cell>
          <cell r="AP46">
            <v>0</v>
          </cell>
        </row>
        <row r="47">
          <cell r="F47" t="str">
            <v>180B</v>
          </cell>
          <cell r="G47">
            <v>152820</v>
          </cell>
          <cell r="H47">
            <v>7641000</v>
          </cell>
          <cell r="I47">
            <v>1555</v>
          </cell>
          <cell r="J47">
            <v>86</v>
          </cell>
          <cell r="K47">
            <v>4</v>
          </cell>
          <cell r="L47">
            <v>465</v>
          </cell>
          <cell r="M47">
            <v>884</v>
          </cell>
          <cell r="N47">
            <v>2994</v>
          </cell>
          <cell r="O47">
            <v>1497</v>
          </cell>
          <cell r="P47">
            <v>9.8000000000000007</v>
          </cell>
          <cell r="R47">
            <v>130.03</v>
          </cell>
          <cell r="S47">
            <v>139.83000000000001</v>
          </cell>
          <cell r="T47">
            <v>-121</v>
          </cell>
          <cell r="U47">
            <v>239</v>
          </cell>
          <cell r="V47">
            <v>3112</v>
          </cell>
          <cell r="X47">
            <v>139.83000000000001</v>
          </cell>
          <cell r="AA47">
            <v>264</v>
          </cell>
          <cell r="AB47">
            <v>20</v>
          </cell>
          <cell r="AC47">
            <v>250</v>
          </cell>
          <cell r="AD47">
            <v>249</v>
          </cell>
          <cell r="AE47">
            <v>118</v>
          </cell>
          <cell r="AF47">
            <v>131</v>
          </cell>
          <cell r="AG47">
            <v>10892</v>
          </cell>
          <cell r="AH47">
            <v>41</v>
          </cell>
          <cell r="AI47">
            <v>21529</v>
          </cell>
          <cell r="AJ47">
            <v>60</v>
          </cell>
          <cell r="AK47">
            <v>0</v>
          </cell>
          <cell r="AL47">
            <v>465</v>
          </cell>
          <cell r="AM47">
            <v>82</v>
          </cell>
          <cell r="AN47">
            <v>320</v>
          </cell>
          <cell r="AO47">
            <v>63</v>
          </cell>
          <cell r="AP47">
            <v>0</v>
          </cell>
        </row>
        <row r="48">
          <cell r="F48" t="str">
            <v>180BE</v>
          </cell>
          <cell r="G48">
            <v>2943</v>
          </cell>
          <cell r="H48">
            <v>147150</v>
          </cell>
          <cell r="I48">
            <v>30</v>
          </cell>
          <cell r="J48">
            <v>2</v>
          </cell>
          <cell r="K48">
            <v>0</v>
          </cell>
          <cell r="L48">
            <v>9</v>
          </cell>
          <cell r="M48">
            <v>17</v>
          </cell>
          <cell r="N48">
            <v>58</v>
          </cell>
          <cell r="O48">
            <v>29</v>
          </cell>
          <cell r="P48">
            <v>9.85</v>
          </cell>
          <cell r="R48">
            <v>130.13999999999999</v>
          </cell>
          <cell r="S48">
            <v>139.98999999999998</v>
          </cell>
          <cell r="T48">
            <v>-2</v>
          </cell>
          <cell r="U48">
            <v>4</v>
          </cell>
          <cell r="V48">
            <v>60</v>
          </cell>
          <cell r="X48">
            <v>139.98999999999998</v>
          </cell>
          <cell r="AA48">
            <v>5</v>
          </cell>
          <cell r="AB48">
            <v>0</v>
          </cell>
          <cell r="AC48">
            <v>5</v>
          </cell>
          <cell r="AD48">
            <v>5</v>
          </cell>
          <cell r="AE48">
            <v>2</v>
          </cell>
          <cell r="AF48">
            <v>3</v>
          </cell>
          <cell r="AG48">
            <v>210</v>
          </cell>
          <cell r="AH48">
            <v>1</v>
          </cell>
          <cell r="AI48">
            <v>415</v>
          </cell>
          <cell r="AJ48">
            <v>1</v>
          </cell>
          <cell r="AK48">
            <v>0</v>
          </cell>
          <cell r="AL48">
            <v>9</v>
          </cell>
          <cell r="AM48">
            <v>2</v>
          </cell>
          <cell r="AN48">
            <v>6</v>
          </cell>
          <cell r="AO48">
            <v>1</v>
          </cell>
          <cell r="AP48">
            <v>0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X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F51" t="str">
            <v>225B</v>
          </cell>
          <cell r="G51">
            <v>508914</v>
          </cell>
          <cell r="H51">
            <v>20356560</v>
          </cell>
          <cell r="I51">
            <v>4141</v>
          </cell>
          <cell r="J51">
            <v>230</v>
          </cell>
          <cell r="K51">
            <v>10</v>
          </cell>
          <cell r="L51">
            <v>1238</v>
          </cell>
          <cell r="M51">
            <v>2354</v>
          </cell>
          <cell r="N51">
            <v>7973</v>
          </cell>
          <cell r="O51">
            <v>3987</v>
          </cell>
          <cell r="P51">
            <v>7.83</v>
          </cell>
          <cell r="R51">
            <v>125.86</v>
          </cell>
          <cell r="S51">
            <v>133.69</v>
          </cell>
          <cell r="T51">
            <v>-402</v>
          </cell>
          <cell r="U51">
            <v>794</v>
          </cell>
          <cell r="V51">
            <v>8365</v>
          </cell>
          <cell r="X51">
            <v>133.69</v>
          </cell>
          <cell r="AA51">
            <v>704</v>
          </cell>
          <cell r="AB51">
            <v>54</v>
          </cell>
          <cell r="AC51">
            <v>665</v>
          </cell>
          <cell r="AD51">
            <v>664</v>
          </cell>
          <cell r="AE51">
            <v>314</v>
          </cell>
          <cell r="AF51">
            <v>350</v>
          </cell>
          <cell r="AG51">
            <v>29019</v>
          </cell>
          <cell r="AH51">
            <v>110</v>
          </cell>
          <cell r="AI51">
            <v>57355</v>
          </cell>
          <cell r="AJ51">
            <v>157</v>
          </cell>
          <cell r="AK51">
            <v>0</v>
          </cell>
          <cell r="AL51">
            <v>1238</v>
          </cell>
          <cell r="AM51">
            <v>218</v>
          </cell>
          <cell r="AN51">
            <v>852</v>
          </cell>
          <cell r="AO51">
            <v>168</v>
          </cell>
          <cell r="AP51">
            <v>0</v>
          </cell>
        </row>
        <row r="52">
          <cell r="F52" t="str">
            <v>225BE</v>
          </cell>
          <cell r="G52">
            <v>16596</v>
          </cell>
          <cell r="H52">
            <v>663840</v>
          </cell>
          <cell r="I52">
            <v>135</v>
          </cell>
          <cell r="J52">
            <v>7</v>
          </cell>
          <cell r="K52">
            <v>0</v>
          </cell>
          <cell r="L52">
            <v>40</v>
          </cell>
          <cell r="M52">
            <v>77</v>
          </cell>
          <cell r="N52">
            <v>259</v>
          </cell>
          <cell r="O52">
            <v>130</v>
          </cell>
          <cell r="P52">
            <v>7.83</v>
          </cell>
          <cell r="R52">
            <v>125.87</v>
          </cell>
          <cell r="S52">
            <v>133.70000000000002</v>
          </cell>
          <cell r="T52">
            <v>-13</v>
          </cell>
          <cell r="U52">
            <v>26</v>
          </cell>
          <cell r="V52">
            <v>272</v>
          </cell>
          <cell r="X52">
            <v>133.70000000000002</v>
          </cell>
          <cell r="AA52">
            <v>23</v>
          </cell>
          <cell r="AB52">
            <v>2</v>
          </cell>
          <cell r="AC52">
            <v>22</v>
          </cell>
          <cell r="AD52">
            <v>22</v>
          </cell>
          <cell r="AE52">
            <v>10</v>
          </cell>
          <cell r="AF52">
            <v>12</v>
          </cell>
          <cell r="AG52">
            <v>946</v>
          </cell>
          <cell r="AH52">
            <v>4</v>
          </cell>
          <cell r="AI52">
            <v>1870</v>
          </cell>
          <cell r="AJ52">
            <v>4</v>
          </cell>
          <cell r="AK52">
            <v>0</v>
          </cell>
          <cell r="AL52">
            <v>40</v>
          </cell>
          <cell r="AM52">
            <v>7</v>
          </cell>
          <cell r="AN52">
            <v>28</v>
          </cell>
          <cell r="AO52">
            <v>5</v>
          </cell>
          <cell r="AP52">
            <v>0</v>
          </cell>
        </row>
        <row r="53">
          <cell r="F53" t="str">
            <v>225C</v>
          </cell>
          <cell r="G53">
            <v>36067</v>
          </cell>
          <cell r="H53">
            <v>1442680</v>
          </cell>
          <cell r="I53">
            <v>294</v>
          </cell>
          <cell r="J53">
            <v>16</v>
          </cell>
          <cell r="K53">
            <v>1</v>
          </cell>
          <cell r="L53">
            <v>88</v>
          </cell>
          <cell r="M53">
            <v>167</v>
          </cell>
          <cell r="N53">
            <v>566</v>
          </cell>
          <cell r="O53">
            <v>283</v>
          </cell>
          <cell r="P53">
            <v>7.85</v>
          </cell>
          <cell r="R53">
            <v>133.13999999999999</v>
          </cell>
          <cell r="S53">
            <v>140.98999999999998</v>
          </cell>
          <cell r="T53">
            <v>-29</v>
          </cell>
          <cell r="U53">
            <v>57</v>
          </cell>
          <cell r="V53">
            <v>594</v>
          </cell>
          <cell r="X53">
            <v>140.98999999999998</v>
          </cell>
          <cell r="AA53">
            <v>50</v>
          </cell>
          <cell r="AB53">
            <v>4</v>
          </cell>
          <cell r="AC53">
            <v>47</v>
          </cell>
          <cell r="AD53">
            <v>47</v>
          </cell>
          <cell r="AE53">
            <v>22</v>
          </cell>
          <cell r="AF53">
            <v>25</v>
          </cell>
          <cell r="AG53">
            <v>2057</v>
          </cell>
          <cell r="AH53">
            <v>8</v>
          </cell>
          <cell r="AI53">
            <v>4065</v>
          </cell>
          <cell r="AJ53">
            <v>11</v>
          </cell>
          <cell r="AK53">
            <v>0</v>
          </cell>
          <cell r="AL53">
            <v>88</v>
          </cell>
          <cell r="AM53">
            <v>16</v>
          </cell>
          <cell r="AN53">
            <v>61</v>
          </cell>
          <cell r="AO53">
            <v>11</v>
          </cell>
          <cell r="AP53">
            <v>0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X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F55" t="str">
            <v>300B</v>
          </cell>
          <cell r="G55">
            <v>638523</v>
          </cell>
          <cell r="H55">
            <v>19155690</v>
          </cell>
          <cell r="I55">
            <v>3897</v>
          </cell>
          <cell r="J55">
            <v>216</v>
          </cell>
          <cell r="K55">
            <v>10</v>
          </cell>
          <cell r="L55">
            <v>1165</v>
          </cell>
          <cell r="M55">
            <v>2215</v>
          </cell>
          <cell r="N55">
            <v>7503</v>
          </cell>
          <cell r="O55">
            <v>3752</v>
          </cell>
          <cell r="P55">
            <v>5.88</v>
          </cell>
          <cell r="R55">
            <v>121.52</v>
          </cell>
          <cell r="S55">
            <v>127.39999999999999</v>
          </cell>
          <cell r="T55">
            <v>-500</v>
          </cell>
          <cell r="U55">
            <v>1000</v>
          </cell>
          <cell r="V55">
            <v>8003</v>
          </cell>
          <cell r="X55">
            <v>127.39999999999999</v>
          </cell>
          <cell r="AA55">
            <v>663</v>
          </cell>
          <cell r="AB55">
            <v>50</v>
          </cell>
          <cell r="AC55">
            <v>626</v>
          </cell>
          <cell r="AD55">
            <v>625</v>
          </cell>
          <cell r="AE55">
            <v>295</v>
          </cell>
          <cell r="AF55">
            <v>330</v>
          </cell>
          <cell r="AG55">
            <v>27307</v>
          </cell>
          <cell r="AH55">
            <v>104</v>
          </cell>
          <cell r="AI55">
            <v>53971</v>
          </cell>
          <cell r="AJ55">
            <v>147</v>
          </cell>
          <cell r="AK55">
            <v>0</v>
          </cell>
          <cell r="AL55">
            <v>1165</v>
          </cell>
          <cell r="AM55">
            <v>206</v>
          </cell>
          <cell r="AN55">
            <v>802</v>
          </cell>
          <cell r="AO55">
            <v>157</v>
          </cell>
          <cell r="AP55">
            <v>0</v>
          </cell>
        </row>
        <row r="56">
          <cell r="F56" t="str">
            <v>300BE</v>
          </cell>
          <cell r="G56">
            <v>548099</v>
          </cell>
          <cell r="H56">
            <v>16442970</v>
          </cell>
          <cell r="I56">
            <v>3345</v>
          </cell>
          <cell r="J56">
            <v>186</v>
          </cell>
          <cell r="K56">
            <v>8</v>
          </cell>
          <cell r="L56">
            <v>1000</v>
          </cell>
          <cell r="M56">
            <v>1902</v>
          </cell>
          <cell r="N56">
            <v>6441</v>
          </cell>
          <cell r="O56">
            <v>3221</v>
          </cell>
          <cell r="P56">
            <v>5.88</v>
          </cell>
          <cell r="R56">
            <v>121.74</v>
          </cell>
          <cell r="S56">
            <v>127.61999999999999</v>
          </cell>
          <cell r="T56">
            <v>-427</v>
          </cell>
          <cell r="U56">
            <v>855</v>
          </cell>
          <cell r="V56">
            <v>6869</v>
          </cell>
          <cell r="X56">
            <v>127.61999999999999</v>
          </cell>
          <cell r="AA56">
            <v>569</v>
          </cell>
          <cell r="AB56">
            <v>43</v>
          </cell>
          <cell r="AC56">
            <v>537</v>
          </cell>
          <cell r="AD56">
            <v>536</v>
          </cell>
          <cell r="AE56">
            <v>253</v>
          </cell>
          <cell r="AF56">
            <v>283</v>
          </cell>
          <cell r="AG56">
            <v>23440</v>
          </cell>
          <cell r="AH56">
            <v>89</v>
          </cell>
          <cell r="AI56">
            <v>46328</v>
          </cell>
          <cell r="AJ56">
            <v>128</v>
          </cell>
          <cell r="AK56">
            <v>0</v>
          </cell>
          <cell r="AL56">
            <v>1000</v>
          </cell>
          <cell r="AM56">
            <v>176</v>
          </cell>
          <cell r="AN56">
            <v>689</v>
          </cell>
          <cell r="AO56">
            <v>135</v>
          </cell>
          <cell r="AP56">
            <v>0</v>
          </cell>
        </row>
        <row r="57">
          <cell r="F57" t="str">
            <v>300C</v>
          </cell>
          <cell r="G57">
            <v>42435</v>
          </cell>
          <cell r="H57">
            <v>1273050</v>
          </cell>
          <cell r="I57">
            <v>259</v>
          </cell>
          <cell r="J57">
            <v>14</v>
          </cell>
          <cell r="K57">
            <v>1</v>
          </cell>
          <cell r="L57">
            <v>77</v>
          </cell>
          <cell r="M57">
            <v>147</v>
          </cell>
          <cell r="N57">
            <v>498</v>
          </cell>
          <cell r="O57">
            <v>249</v>
          </cell>
          <cell r="P57">
            <v>5.87</v>
          </cell>
          <cell r="R57">
            <v>127.35</v>
          </cell>
          <cell r="S57">
            <v>133.22</v>
          </cell>
          <cell r="T57">
            <v>-35</v>
          </cell>
          <cell r="U57">
            <v>69</v>
          </cell>
          <cell r="V57">
            <v>532</v>
          </cell>
          <cell r="X57">
            <v>133.22</v>
          </cell>
          <cell r="AA57">
            <v>44</v>
          </cell>
          <cell r="AB57">
            <v>3</v>
          </cell>
          <cell r="AC57">
            <v>42</v>
          </cell>
          <cell r="AD57">
            <v>42</v>
          </cell>
          <cell r="AE57">
            <v>20</v>
          </cell>
          <cell r="AF57">
            <v>22</v>
          </cell>
          <cell r="AG57">
            <v>1815</v>
          </cell>
          <cell r="AH57">
            <v>7</v>
          </cell>
          <cell r="AI57">
            <v>3587</v>
          </cell>
          <cell r="AJ57">
            <v>9</v>
          </cell>
          <cell r="AK57">
            <v>0</v>
          </cell>
          <cell r="AL57">
            <v>77</v>
          </cell>
          <cell r="AM57">
            <v>14</v>
          </cell>
          <cell r="AN57">
            <v>53</v>
          </cell>
          <cell r="AO57">
            <v>10</v>
          </cell>
          <cell r="AP57">
            <v>0</v>
          </cell>
        </row>
        <row r="58">
          <cell r="F58" t="str">
            <v>300CE</v>
          </cell>
          <cell r="G58">
            <v>715565</v>
          </cell>
          <cell r="H58">
            <v>21466950</v>
          </cell>
          <cell r="I58">
            <v>4367</v>
          </cell>
          <cell r="J58">
            <v>242</v>
          </cell>
          <cell r="K58">
            <v>11</v>
          </cell>
          <cell r="L58">
            <v>1305</v>
          </cell>
          <cell r="M58">
            <v>2483</v>
          </cell>
          <cell r="N58">
            <v>8408</v>
          </cell>
          <cell r="O58">
            <v>4204</v>
          </cell>
          <cell r="P58">
            <v>5.88</v>
          </cell>
          <cell r="R58">
            <v>128.76</v>
          </cell>
          <cell r="S58">
            <v>134.63999999999999</v>
          </cell>
          <cell r="T58">
            <v>-555</v>
          </cell>
          <cell r="U58">
            <v>1117</v>
          </cell>
          <cell r="V58">
            <v>8970</v>
          </cell>
          <cell r="X58">
            <v>134.63999999999999</v>
          </cell>
          <cell r="AA58">
            <v>743</v>
          </cell>
          <cell r="AB58">
            <v>57</v>
          </cell>
          <cell r="AC58">
            <v>702</v>
          </cell>
          <cell r="AD58">
            <v>700</v>
          </cell>
          <cell r="AE58">
            <v>331</v>
          </cell>
          <cell r="AF58">
            <v>369</v>
          </cell>
          <cell r="AG58">
            <v>30601</v>
          </cell>
          <cell r="AH58">
            <v>116</v>
          </cell>
          <cell r="AI58">
            <v>60483</v>
          </cell>
          <cell r="AJ58">
            <v>165</v>
          </cell>
          <cell r="AK58">
            <v>0</v>
          </cell>
          <cell r="AL58">
            <v>1305</v>
          </cell>
          <cell r="AM58">
            <v>230</v>
          </cell>
          <cell r="AN58">
            <v>899</v>
          </cell>
          <cell r="AO58">
            <v>176</v>
          </cell>
          <cell r="AP58">
            <v>0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X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X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 t="str">
            <v>450B</v>
          </cell>
          <cell r="G64">
            <v>1104977</v>
          </cell>
          <cell r="H64">
            <v>22099540</v>
          </cell>
          <cell r="I64">
            <v>4496</v>
          </cell>
          <cell r="J64">
            <v>249</v>
          </cell>
          <cell r="K64">
            <v>11</v>
          </cell>
          <cell r="L64">
            <v>1344</v>
          </cell>
          <cell r="M64">
            <v>2556</v>
          </cell>
          <cell r="N64">
            <v>8656</v>
          </cell>
          <cell r="O64">
            <v>4328</v>
          </cell>
          <cell r="P64">
            <v>3.92</v>
          </cell>
          <cell r="R64">
            <v>117.45</v>
          </cell>
          <cell r="S64">
            <v>121.37</v>
          </cell>
          <cell r="T64">
            <v>-876</v>
          </cell>
          <cell r="U64">
            <v>1723</v>
          </cell>
          <cell r="V64">
            <v>9503</v>
          </cell>
          <cell r="X64">
            <v>121.37</v>
          </cell>
          <cell r="AA64">
            <v>765</v>
          </cell>
          <cell r="AB64">
            <v>58</v>
          </cell>
          <cell r="AC64">
            <v>722</v>
          </cell>
          <cell r="AD64">
            <v>721</v>
          </cell>
          <cell r="AE64">
            <v>341</v>
          </cell>
          <cell r="AF64">
            <v>380</v>
          </cell>
          <cell r="AG64">
            <v>31503</v>
          </cell>
          <cell r="AH64">
            <v>119</v>
          </cell>
          <cell r="AI64">
            <v>62265</v>
          </cell>
          <cell r="AJ64">
            <v>171</v>
          </cell>
          <cell r="AK64">
            <v>0</v>
          </cell>
          <cell r="AL64">
            <v>1344</v>
          </cell>
          <cell r="AM64">
            <v>237</v>
          </cell>
          <cell r="AN64">
            <v>925</v>
          </cell>
          <cell r="AO64">
            <v>182</v>
          </cell>
          <cell r="AP64">
            <v>0</v>
          </cell>
        </row>
        <row r="65">
          <cell r="F65" t="str">
            <v>450BE</v>
          </cell>
          <cell r="G65">
            <v>129750</v>
          </cell>
          <cell r="H65">
            <v>2595000</v>
          </cell>
          <cell r="I65">
            <v>528</v>
          </cell>
          <cell r="J65">
            <v>29</v>
          </cell>
          <cell r="K65">
            <v>1</v>
          </cell>
          <cell r="L65">
            <v>158</v>
          </cell>
          <cell r="M65">
            <v>300</v>
          </cell>
          <cell r="N65">
            <v>1016</v>
          </cell>
          <cell r="O65">
            <v>508</v>
          </cell>
          <cell r="P65">
            <v>3.92</v>
          </cell>
          <cell r="R65">
            <v>117.59</v>
          </cell>
          <cell r="S65">
            <v>121.51</v>
          </cell>
          <cell r="T65">
            <v>-103</v>
          </cell>
          <cell r="U65">
            <v>203</v>
          </cell>
          <cell r="V65">
            <v>1116</v>
          </cell>
          <cell r="X65">
            <v>121.51</v>
          </cell>
          <cell r="AA65">
            <v>90</v>
          </cell>
          <cell r="AB65">
            <v>7</v>
          </cell>
          <cell r="AC65">
            <v>85</v>
          </cell>
          <cell r="AD65">
            <v>85</v>
          </cell>
          <cell r="AE65">
            <v>40</v>
          </cell>
          <cell r="AF65">
            <v>45</v>
          </cell>
          <cell r="AG65">
            <v>3699</v>
          </cell>
          <cell r="AH65">
            <v>14</v>
          </cell>
          <cell r="AI65">
            <v>7311</v>
          </cell>
          <cell r="AJ65">
            <v>19</v>
          </cell>
          <cell r="AK65">
            <v>0</v>
          </cell>
          <cell r="AL65">
            <v>158</v>
          </cell>
          <cell r="AM65">
            <v>28</v>
          </cell>
          <cell r="AN65">
            <v>109</v>
          </cell>
          <cell r="AO65">
            <v>21</v>
          </cell>
          <cell r="AP65">
            <v>0</v>
          </cell>
        </row>
        <row r="66">
          <cell r="F66" t="str">
            <v>450C</v>
          </cell>
          <cell r="G66">
            <v>363148</v>
          </cell>
          <cell r="H66">
            <v>7262960</v>
          </cell>
          <cell r="I66">
            <v>1478</v>
          </cell>
          <cell r="J66">
            <v>82</v>
          </cell>
          <cell r="K66">
            <v>4</v>
          </cell>
          <cell r="L66">
            <v>442</v>
          </cell>
          <cell r="M66">
            <v>840</v>
          </cell>
          <cell r="N66">
            <v>2846</v>
          </cell>
          <cell r="O66">
            <v>1423</v>
          </cell>
          <cell r="P66">
            <v>3.92</v>
          </cell>
          <cell r="R66">
            <v>124.59</v>
          </cell>
          <cell r="S66">
            <v>128.51</v>
          </cell>
          <cell r="T66">
            <v>-291</v>
          </cell>
          <cell r="U66">
            <v>565</v>
          </cell>
          <cell r="V66">
            <v>3120</v>
          </cell>
          <cell r="X66">
            <v>128.51</v>
          </cell>
          <cell r="AA66">
            <v>251</v>
          </cell>
          <cell r="AB66">
            <v>19</v>
          </cell>
          <cell r="AC66">
            <v>237</v>
          </cell>
          <cell r="AD66">
            <v>237</v>
          </cell>
          <cell r="AE66">
            <v>112</v>
          </cell>
          <cell r="AF66">
            <v>125</v>
          </cell>
          <cell r="AG66">
            <v>10353</v>
          </cell>
          <cell r="AH66">
            <v>39</v>
          </cell>
          <cell r="AI66">
            <v>20463</v>
          </cell>
          <cell r="AJ66">
            <v>57</v>
          </cell>
          <cell r="AK66">
            <v>0</v>
          </cell>
          <cell r="AL66">
            <v>442</v>
          </cell>
          <cell r="AM66">
            <v>78</v>
          </cell>
          <cell r="AN66">
            <v>304</v>
          </cell>
          <cell r="AO66">
            <v>60</v>
          </cell>
          <cell r="AP66">
            <v>0</v>
          </cell>
        </row>
        <row r="67">
          <cell r="F67" t="str">
            <v>450CE</v>
          </cell>
          <cell r="G67">
            <v>38939</v>
          </cell>
          <cell r="H67">
            <v>778780</v>
          </cell>
          <cell r="I67">
            <v>158</v>
          </cell>
          <cell r="J67">
            <v>9</v>
          </cell>
          <cell r="K67">
            <v>0</v>
          </cell>
          <cell r="L67">
            <v>47</v>
          </cell>
          <cell r="M67">
            <v>90</v>
          </cell>
          <cell r="N67">
            <v>304</v>
          </cell>
          <cell r="O67">
            <v>152</v>
          </cell>
          <cell r="P67">
            <v>3.9</v>
          </cell>
          <cell r="R67">
            <v>124.66</v>
          </cell>
          <cell r="S67">
            <v>128.56</v>
          </cell>
          <cell r="T67">
            <v>-31</v>
          </cell>
          <cell r="U67">
            <v>61</v>
          </cell>
          <cell r="V67">
            <v>334</v>
          </cell>
          <cell r="X67">
            <v>128.56</v>
          </cell>
          <cell r="AA67">
            <v>27</v>
          </cell>
          <cell r="AB67">
            <v>2</v>
          </cell>
          <cell r="AC67">
            <v>25</v>
          </cell>
          <cell r="AD67">
            <v>25</v>
          </cell>
          <cell r="AE67">
            <v>12</v>
          </cell>
          <cell r="AF67">
            <v>13</v>
          </cell>
          <cell r="AG67">
            <v>1110</v>
          </cell>
          <cell r="AH67">
            <v>4</v>
          </cell>
          <cell r="AI67">
            <v>2194</v>
          </cell>
          <cell r="AJ67">
            <v>7</v>
          </cell>
          <cell r="AK67">
            <v>0</v>
          </cell>
          <cell r="AL67">
            <v>47</v>
          </cell>
          <cell r="AM67">
            <v>8</v>
          </cell>
          <cell r="AN67">
            <v>32</v>
          </cell>
          <cell r="AO67">
            <v>7</v>
          </cell>
          <cell r="AP67">
            <v>0</v>
          </cell>
        </row>
        <row r="68">
          <cell r="F68" t="str">
            <v>600B</v>
          </cell>
          <cell r="G68">
            <v>637797</v>
          </cell>
          <cell r="H68">
            <v>9566955</v>
          </cell>
          <cell r="I68">
            <v>1946</v>
          </cell>
          <cell r="J68">
            <v>108</v>
          </cell>
          <cell r="K68">
            <v>5</v>
          </cell>
          <cell r="L68">
            <v>582</v>
          </cell>
          <cell r="M68">
            <v>1106</v>
          </cell>
          <cell r="N68">
            <v>3747</v>
          </cell>
          <cell r="O68">
            <v>1874</v>
          </cell>
          <cell r="P68">
            <v>2.94</v>
          </cell>
          <cell r="R68">
            <v>115.38</v>
          </cell>
          <cell r="S68">
            <v>118.32</v>
          </cell>
          <cell r="T68">
            <v>-510</v>
          </cell>
          <cell r="U68">
            <v>997</v>
          </cell>
          <cell r="V68">
            <v>4234</v>
          </cell>
          <cell r="X68">
            <v>118.32</v>
          </cell>
          <cell r="AA68">
            <v>331</v>
          </cell>
          <cell r="AB68">
            <v>25</v>
          </cell>
          <cell r="AC68">
            <v>313</v>
          </cell>
          <cell r="AD68">
            <v>312</v>
          </cell>
          <cell r="AE68">
            <v>148</v>
          </cell>
          <cell r="AF68">
            <v>164</v>
          </cell>
          <cell r="AG68">
            <v>13638</v>
          </cell>
          <cell r="AH68">
            <v>52</v>
          </cell>
          <cell r="AI68">
            <v>26955</v>
          </cell>
          <cell r="AJ68">
            <v>73</v>
          </cell>
          <cell r="AK68">
            <v>0</v>
          </cell>
          <cell r="AL68">
            <v>582</v>
          </cell>
          <cell r="AM68">
            <v>103</v>
          </cell>
          <cell r="AN68">
            <v>401</v>
          </cell>
          <cell r="AO68">
            <v>78</v>
          </cell>
          <cell r="AP68">
            <v>0</v>
          </cell>
        </row>
        <row r="69">
          <cell r="F69" t="str">
            <v>600BE</v>
          </cell>
          <cell r="G69">
            <v>454200</v>
          </cell>
          <cell r="H69">
            <v>6813000</v>
          </cell>
          <cell r="I69">
            <v>1386</v>
          </cell>
          <cell r="J69">
            <v>77</v>
          </cell>
          <cell r="K69">
            <v>4</v>
          </cell>
          <cell r="L69">
            <v>414</v>
          </cell>
          <cell r="M69">
            <v>788</v>
          </cell>
          <cell r="N69">
            <v>2669</v>
          </cell>
          <cell r="O69">
            <v>1335</v>
          </cell>
          <cell r="P69">
            <v>2.94</v>
          </cell>
          <cell r="R69">
            <v>115.51</v>
          </cell>
          <cell r="S69">
            <v>118.45</v>
          </cell>
          <cell r="T69">
            <v>-363</v>
          </cell>
          <cell r="U69">
            <v>708</v>
          </cell>
          <cell r="V69">
            <v>3014</v>
          </cell>
          <cell r="X69">
            <v>118.45</v>
          </cell>
          <cell r="AA69">
            <v>236</v>
          </cell>
          <cell r="AB69">
            <v>18</v>
          </cell>
          <cell r="AC69">
            <v>223</v>
          </cell>
          <cell r="AD69">
            <v>222</v>
          </cell>
          <cell r="AE69">
            <v>105</v>
          </cell>
          <cell r="AF69">
            <v>117</v>
          </cell>
          <cell r="AG69">
            <v>9712</v>
          </cell>
          <cell r="AH69">
            <v>37</v>
          </cell>
          <cell r="AI69">
            <v>19196</v>
          </cell>
          <cell r="AJ69">
            <v>52</v>
          </cell>
          <cell r="AK69">
            <v>0</v>
          </cell>
          <cell r="AL69">
            <v>414</v>
          </cell>
          <cell r="AM69">
            <v>73</v>
          </cell>
          <cell r="AN69">
            <v>285</v>
          </cell>
          <cell r="AO69">
            <v>56</v>
          </cell>
          <cell r="AP69">
            <v>0</v>
          </cell>
        </row>
        <row r="70">
          <cell r="F70" t="str">
            <v>600C</v>
          </cell>
          <cell r="G70">
            <v>173839</v>
          </cell>
          <cell r="H70">
            <v>2607585</v>
          </cell>
          <cell r="I70">
            <v>530</v>
          </cell>
          <cell r="J70">
            <v>29</v>
          </cell>
          <cell r="K70">
            <v>1</v>
          </cell>
          <cell r="L70">
            <v>159</v>
          </cell>
          <cell r="M70">
            <v>302</v>
          </cell>
          <cell r="N70">
            <v>1021</v>
          </cell>
          <cell r="O70">
            <v>511</v>
          </cell>
          <cell r="P70">
            <v>2.94</v>
          </cell>
          <cell r="R70">
            <v>122.49</v>
          </cell>
          <cell r="S70">
            <v>125.42999999999999</v>
          </cell>
          <cell r="T70">
            <v>-139</v>
          </cell>
          <cell r="U70">
            <v>271</v>
          </cell>
          <cell r="V70">
            <v>1153</v>
          </cell>
          <cell r="X70">
            <v>125.42999999999999</v>
          </cell>
          <cell r="AA70">
            <v>90</v>
          </cell>
          <cell r="AB70">
            <v>7</v>
          </cell>
          <cell r="AC70">
            <v>85</v>
          </cell>
          <cell r="AD70">
            <v>85</v>
          </cell>
          <cell r="AE70">
            <v>40</v>
          </cell>
          <cell r="AF70">
            <v>45</v>
          </cell>
          <cell r="AG70">
            <v>3717</v>
          </cell>
          <cell r="AH70">
            <v>14</v>
          </cell>
          <cell r="AI70">
            <v>7347</v>
          </cell>
          <cell r="AJ70">
            <v>21</v>
          </cell>
          <cell r="AK70">
            <v>0</v>
          </cell>
          <cell r="AL70">
            <v>159</v>
          </cell>
          <cell r="AM70">
            <v>28</v>
          </cell>
          <cell r="AN70">
            <v>109</v>
          </cell>
          <cell r="AO70">
            <v>22</v>
          </cell>
          <cell r="AP70">
            <v>0</v>
          </cell>
        </row>
        <row r="71">
          <cell r="F71" t="str">
            <v>600CE</v>
          </cell>
          <cell r="G71">
            <v>59414</v>
          </cell>
          <cell r="H71">
            <v>891210</v>
          </cell>
          <cell r="I71">
            <v>181</v>
          </cell>
          <cell r="J71">
            <v>10</v>
          </cell>
          <cell r="K71">
            <v>0</v>
          </cell>
          <cell r="L71">
            <v>54</v>
          </cell>
          <cell r="M71">
            <v>103</v>
          </cell>
          <cell r="N71">
            <v>348</v>
          </cell>
          <cell r="O71">
            <v>174</v>
          </cell>
          <cell r="P71">
            <v>2.93</v>
          </cell>
          <cell r="R71">
            <v>122.56</v>
          </cell>
          <cell r="S71">
            <v>125.49000000000001</v>
          </cell>
          <cell r="T71">
            <v>-48</v>
          </cell>
          <cell r="U71">
            <v>93</v>
          </cell>
          <cell r="V71">
            <v>393</v>
          </cell>
          <cell r="X71">
            <v>125.49000000000001</v>
          </cell>
          <cell r="AA71">
            <v>31</v>
          </cell>
          <cell r="AB71">
            <v>2</v>
          </cell>
          <cell r="AC71">
            <v>29</v>
          </cell>
          <cell r="AD71">
            <v>29</v>
          </cell>
          <cell r="AE71">
            <v>14</v>
          </cell>
          <cell r="AF71">
            <v>15</v>
          </cell>
          <cell r="AG71">
            <v>1270</v>
          </cell>
          <cell r="AH71">
            <v>5</v>
          </cell>
          <cell r="AI71">
            <v>2511</v>
          </cell>
          <cell r="AJ71">
            <v>7</v>
          </cell>
          <cell r="AK71">
            <v>0</v>
          </cell>
          <cell r="AL71">
            <v>54</v>
          </cell>
          <cell r="AM71">
            <v>10</v>
          </cell>
          <cell r="AN71">
            <v>37</v>
          </cell>
          <cell r="AO71">
            <v>7</v>
          </cell>
          <cell r="AP71">
            <v>0</v>
          </cell>
        </row>
        <row r="72">
          <cell r="F72" t="str">
            <v>700B</v>
          </cell>
          <cell r="G72">
            <v>4770</v>
          </cell>
          <cell r="H72">
            <v>61329</v>
          </cell>
          <cell r="I72">
            <v>12</v>
          </cell>
          <cell r="J72">
            <v>1</v>
          </cell>
          <cell r="K72">
            <v>0</v>
          </cell>
          <cell r="L72">
            <v>4</v>
          </cell>
          <cell r="M72">
            <v>7</v>
          </cell>
          <cell r="N72">
            <v>24</v>
          </cell>
          <cell r="O72">
            <v>12</v>
          </cell>
          <cell r="P72">
            <v>2.52</v>
          </cell>
          <cell r="R72">
            <v>115.09</v>
          </cell>
          <cell r="S72">
            <v>117.61</v>
          </cell>
          <cell r="T72">
            <v>-4</v>
          </cell>
          <cell r="U72">
            <v>7</v>
          </cell>
          <cell r="V72">
            <v>27</v>
          </cell>
          <cell r="X72">
            <v>117.61</v>
          </cell>
          <cell r="AA72">
            <v>2</v>
          </cell>
          <cell r="AB72">
            <v>0</v>
          </cell>
          <cell r="AC72">
            <v>2</v>
          </cell>
          <cell r="AD72">
            <v>2</v>
          </cell>
          <cell r="AE72">
            <v>1</v>
          </cell>
          <cell r="AF72">
            <v>1</v>
          </cell>
          <cell r="AG72">
            <v>87</v>
          </cell>
          <cell r="AH72">
            <v>0</v>
          </cell>
          <cell r="AI72">
            <v>173</v>
          </cell>
          <cell r="AJ72">
            <v>1</v>
          </cell>
          <cell r="AK72">
            <v>0</v>
          </cell>
          <cell r="AL72">
            <v>4</v>
          </cell>
          <cell r="AM72">
            <v>1</v>
          </cell>
          <cell r="AN72">
            <v>3</v>
          </cell>
          <cell r="AO72">
            <v>0</v>
          </cell>
          <cell r="AP72">
            <v>0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X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X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X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X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F79" t="str">
            <v>130B</v>
          </cell>
          <cell r="G79">
            <v>52729</v>
          </cell>
          <cell r="H79">
            <v>3650469</v>
          </cell>
          <cell r="I79">
            <v>743</v>
          </cell>
          <cell r="J79">
            <v>41</v>
          </cell>
          <cell r="K79">
            <v>2</v>
          </cell>
          <cell r="L79">
            <v>222</v>
          </cell>
          <cell r="M79">
            <v>422</v>
          </cell>
          <cell r="N79">
            <v>1430</v>
          </cell>
          <cell r="O79">
            <v>715</v>
          </cell>
          <cell r="P79">
            <v>13.56</v>
          </cell>
          <cell r="R79">
            <v>157.52000000000001</v>
          </cell>
          <cell r="S79">
            <v>171.08</v>
          </cell>
          <cell r="T79">
            <v>-334</v>
          </cell>
          <cell r="U79">
            <v>81</v>
          </cell>
          <cell r="V79">
            <v>1177</v>
          </cell>
          <cell r="X79">
            <v>171.08</v>
          </cell>
          <cell r="AA79">
            <v>126</v>
          </cell>
          <cell r="AB79">
            <v>10</v>
          </cell>
          <cell r="AC79">
            <v>119</v>
          </cell>
          <cell r="AD79">
            <v>119</v>
          </cell>
          <cell r="AE79">
            <v>56</v>
          </cell>
          <cell r="AF79">
            <v>63</v>
          </cell>
          <cell r="AG79">
            <v>5204</v>
          </cell>
          <cell r="AH79">
            <v>20</v>
          </cell>
          <cell r="AI79">
            <v>10285</v>
          </cell>
          <cell r="AJ79">
            <v>28</v>
          </cell>
          <cell r="AK79">
            <v>0</v>
          </cell>
          <cell r="AL79">
            <v>222</v>
          </cell>
          <cell r="AM79">
            <v>39</v>
          </cell>
          <cell r="AN79">
            <v>153</v>
          </cell>
          <cell r="AO79">
            <v>30</v>
          </cell>
          <cell r="AP79">
            <v>0</v>
          </cell>
        </row>
        <row r="80">
          <cell r="F80" t="str">
            <v>78B</v>
          </cell>
          <cell r="G80">
            <v>9192</v>
          </cell>
          <cell r="H80">
            <v>1060615</v>
          </cell>
          <cell r="I80">
            <v>216</v>
          </cell>
          <cell r="J80">
            <v>12</v>
          </cell>
          <cell r="K80">
            <v>1</v>
          </cell>
          <cell r="L80">
            <v>64</v>
          </cell>
          <cell r="M80">
            <v>123</v>
          </cell>
          <cell r="N80">
            <v>416</v>
          </cell>
          <cell r="O80">
            <v>208</v>
          </cell>
          <cell r="P80">
            <v>22.63</v>
          </cell>
          <cell r="R80">
            <v>157.63999999999999</v>
          </cell>
          <cell r="S80">
            <v>180.26999999999998</v>
          </cell>
          <cell r="T80">
            <v>-7</v>
          </cell>
          <cell r="U80">
            <v>14</v>
          </cell>
          <cell r="V80">
            <v>423</v>
          </cell>
          <cell r="X80">
            <v>180.26999999999998</v>
          </cell>
          <cell r="AA80">
            <v>37</v>
          </cell>
          <cell r="AB80">
            <v>3</v>
          </cell>
          <cell r="AC80">
            <v>35</v>
          </cell>
          <cell r="AD80">
            <v>35</v>
          </cell>
          <cell r="AE80">
            <v>17</v>
          </cell>
          <cell r="AF80">
            <v>18</v>
          </cell>
          <cell r="AG80">
            <v>1512</v>
          </cell>
          <cell r="AH80">
            <v>6</v>
          </cell>
          <cell r="AI80">
            <v>2988</v>
          </cell>
          <cell r="AJ80">
            <v>7</v>
          </cell>
          <cell r="AK80">
            <v>0</v>
          </cell>
          <cell r="AL80">
            <v>64</v>
          </cell>
          <cell r="AM80">
            <v>11</v>
          </cell>
          <cell r="AN80">
            <v>44</v>
          </cell>
          <cell r="AO80">
            <v>9</v>
          </cell>
          <cell r="AP80">
            <v>0</v>
          </cell>
        </row>
        <row r="81">
          <cell r="F81" t="str">
            <v>50B</v>
          </cell>
          <cell r="G81">
            <v>8235</v>
          </cell>
          <cell r="H81">
            <v>1482300</v>
          </cell>
          <cell r="I81">
            <v>302</v>
          </cell>
          <cell r="J81">
            <v>17</v>
          </cell>
          <cell r="K81">
            <v>1</v>
          </cell>
          <cell r="L81">
            <v>90</v>
          </cell>
          <cell r="M81">
            <v>171</v>
          </cell>
          <cell r="N81">
            <v>581</v>
          </cell>
          <cell r="O81">
            <v>291</v>
          </cell>
          <cell r="P81">
            <v>35.340000000000003</v>
          </cell>
          <cell r="R81">
            <v>185.06</v>
          </cell>
          <cell r="S81">
            <v>220.4</v>
          </cell>
          <cell r="T81">
            <v>-8</v>
          </cell>
          <cell r="U81">
            <v>12</v>
          </cell>
          <cell r="V81">
            <v>585</v>
          </cell>
          <cell r="X81">
            <v>220.4</v>
          </cell>
          <cell r="AA81">
            <v>51</v>
          </cell>
          <cell r="AB81">
            <v>4</v>
          </cell>
          <cell r="AC81">
            <v>48</v>
          </cell>
          <cell r="AD81">
            <v>48</v>
          </cell>
          <cell r="AE81">
            <v>23</v>
          </cell>
          <cell r="AF81">
            <v>25</v>
          </cell>
          <cell r="AG81">
            <v>2113</v>
          </cell>
          <cell r="AH81">
            <v>8</v>
          </cell>
          <cell r="AI81">
            <v>4176</v>
          </cell>
          <cell r="AJ81">
            <v>12</v>
          </cell>
          <cell r="AK81">
            <v>0</v>
          </cell>
          <cell r="AL81">
            <v>90</v>
          </cell>
          <cell r="AM81">
            <v>16</v>
          </cell>
          <cell r="AN81">
            <v>62</v>
          </cell>
          <cell r="AO81">
            <v>12</v>
          </cell>
          <cell r="AP81">
            <v>0</v>
          </cell>
        </row>
        <row r="82">
          <cell r="F82" t="str">
            <v>180C</v>
          </cell>
          <cell r="G82">
            <v>13780</v>
          </cell>
          <cell r="H82">
            <v>689000</v>
          </cell>
          <cell r="I82">
            <v>140</v>
          </cell>
          <cell r="J82">
            <v>8</v>
          </cell>
          <cell r="K82">
            <v>0</v>
          </cell>
          <cell r="L82">
            <v>42</v>
          </cell>
          <cell r="M82">
            <v>80</v>
          </cell>
          <cell r="N82">
            <v>270</v>
          </cell>
          <cell r="O82">
            <v>135</v>
          </cell>
          <cell r="P82">
            <v>9.8000000000000007</v>
          </cell>
          <cell r="R82">
            <v>137.06</v>
          </cell>
          <cell r="S82">
            <v>146.86000000000001</v>
          </cell>
          <cell r="T82">
            <v>-13</v>
          </cell>
          <cell r="U82">
            <v>21</v>
          </cell>
          <cell r="V82">
            <v>278</v>
          </cell>
          <cell r="X82">
            <v>146.86000000000001</v>
          </cell>
          <cell r="AA82">
            <v>24</v>
          </cell>
          <cell r="AB82">
            <v>2</v>
          </cell>
          <cell r="AC82">
            <v>23</v>
          </cell>
          <cell r="AD82">
            <v>22</v>
          </cell>
          <cell r="AE82">
            <v>10</v>
          </cell>
          <cell r="AF82">
            <v>12</v>
          </cell>
          <cell r="AG82">
            <v>982</v>
          </cell>
          <cell r="AH82">
            <v>4</v>
          </cell>
          <cell r="AI82">
            <v>1941</v>
          </cell>
          <cell r="AJ82">
            <v>5</v>
          </cell>
          <cell r="AK82">
            <v>0</v>
          </cell>
          <cell r="AL82">
            <v>42</v>
          </cell>
          <cell r="AM82">
            <v>7</v>
          </cell>
          <cell r="AN82">
            <v>29</v>
          </cell>
          <cell r="AO82">
            <v>6</v>
          </cell>
          <cell r="AP82">
            <v>0</v>
          </cell>
        </row>
        <row r="83">
          <cell r="F83" t="str">
            <v>35B</v>
          </cell>
          <cell r="G83">
            <v>538</v>
          </cell>
          <cell r="H83">
            <v>138343</v>
          </cell>
          <cell r="I83">
            <v>28</v>
          </cell>
          <cell r="J83">
            <v>2</v>
          </cell>
          <cell r="K83">
            <v>0</v>
          </cell>
          <cell r="L83">
            <v>8</v>
          </cell>
          <cell r="M83">
            <v>16</v>
          </cell>
          <cell r="N83">
            <v>54</v>
          </cell>
          <cell r="O83">
            <v>27</v>
          </cell>
          <cell r="P83">
            <v>50.19</v>
          </cell>
          <cell r="R83">
            <v>219.33</v>
          </cell>
          <cell r="S83">
            <v>269.52</v>
          </cell>
          <cell r="T83">
            <v>-1</v>
          </cell>
          <cell r="U83">
            <v>1</v>
          </cell>
          <cell r="V83">
            <v>54</v>
          </cell>
          <cell r="X83">
            <v>269.52</v>
          </cell>
          <cell r="AA83">
            <v>5</v>
          </cell>
          <cell r="AB83">
            <v>0</v>
          </cell>
          <cell r="AC83">
            <v>5</v>
          </cell>
          <cell r="AD83">
            <v>5</v>
          </cell>
          <cell r="AE83">
            <v>2</v>
          </cell>
          <cell r="AF83">
            <v>3</v>
          </cell>
          <cell r="AG83">
            <v>197</v>
          </cell>
          <cell r="AH83">
            <v>1</v>
          </cell>
          <cell r="AI83">
            <v>390</v>
          </cell>
          <cell r="AJ83">
            <v>0</v>
          </cell>
          <cell r="AK83">
            <v>0</v>
          </cell>
          <cell r="AL83">
            <v>8</v>
          </cell>
          <cell r="AM83">
            <v>1</v>
          </cell>
          <cell r="AN83">
            <v>6</v>
          </cell>
          <cell r="AO83">
            <v>1</v>
          </cell>
          <cell r="AP83">
            <v>0</v>
          </cell>
        </row>
        <row r="84">
          <cell r="F84" t="str">
            <v>30B</v>
          </cell>
          <cell r="G84">
            <v>4360</v>
          </cell>
          <cell r="H84">
            <v>1308000</v>
          </cell>
          <cell r="I84">
            <v>266</v>
          </cell>
          <cell r="J84">
            <v>15</v>
          </cell>
          <cell r="K84">
            <v>1</v>
          </cell>
          <cell r="L84">
            <v>80</v>
          </cell>
          <cell r="M84">
            <v>151</v>
          </cell>
          <cell r="N84">
            <v>513</v>
          </cell>
          <cell r="O84">
            <v>257</v>
          </cell>
          <cell r="P84">
            <v>58.94</v>
          </cell>
          <cell r="R84">
            <v>238.07</v>
          </cell>
          <cell r="S84">
            <v>297.01</v>
          </cell>
          <cell r="T84">
            <v>-5</v>
          </cell>
          <cell r="U84">
            <v>11</v>
          </cell>
          <cell r="V84">
            <v>519</v>
          </cell>
          <cell r="X84">
            <v>297.01</v>
          </cell>
          <cell r="AA84">
            <v>45</v>
          </cell>
          <cell r="AB84">
            <v>3</v>
          </cell>
          <cell r="AC84">
            <v>43</v>
          </cell>
          <cell r="AD84">
            <v>43</v>
          </cell>
          <cell r="AE84">
            <v>20</v>
          </cell>
          <cell r="AF84">
            <v>23</v>
          </cell>
          <cell r="AG84">
            <v>1865</v>
          </cell>
          <cell r="AH84">
            <v>7</v>
          </cell>
          <cell r="AI84">
            <v>3685</v>
          </cell>
          <cell r="AJ84">
            <v>10</v>
          </cell>
          <cell r="AK84">
            <v>0</v>
          </cell>
          <cell r="AL84">
            <v>80</v>
          </cell>
          <cell r="AM84">
            <v>14</v>
          </cell>
          <cell r="AN84">
            <v>55</v>
          </cell>
          <cell r="AO84">
            <v>11</v>
          </cell>
          <cell r="AP84">
            <v>0</v>
          </cell>
        </row>
        <row r="85">
          <cell r="F85" t="str">
            <v>150DE</v>
          </cell>
          <cell r="G85">
            <v>10696</v>
          </cell>
          <cell r="H85">
            <v>641760</v>
          </cell>
          <cell r="I85">
            <v>131</v>
          </cell>
          <cell r="J85">
            <v>7</v>
          </cell>
          <cell r="K85">
            <v>0</v>
          </cell>
          <cell r="L85">
            <v>39</v>
          </cell>
          <cell r="M85">
            <v>74</v>
          </cell>
          <cell r="N85">
            <v>251</v>
          </cell>
          <cell r="O85">
            <v>126</v>
          </cell>
          <cell r="P85">
            <v>11.78</v>
          </cell>
          <cell r="R85">
            <v>138.18</v>
          </cell>
          <cell r="S85">
            <v>149.96</v>
          </cell>
          <cell r="T85">
            <v>-9</v>
          </cell>
          <cell r="U85">
            <v>17</v>
          </cell>
          <cell r="V85">
            <v>259</v>
          </cell>
          <cell r="X85">
            <v>149.96</v>
          </cell>
          <cell r="AA85">
            <v>22</v>
          </cell>
          <cell r="AB85">
            <v>2</v>
          </cell>
          <cell r="AC85">
            <v>21</v>
          </cell>
          <cell r="AD85">
            <v>21</v>
          </cell>
          <cell r="AE85">
            <v>10</v>
          </cell>
          <cell r="AF85">
            <v>11</v>
          </cell>
          <cell r="AG85">
            <v>915</v>
          </cell>
          <cell r="AH85">
            <v>3</v>
          </cell>
          <cell r="AI85">
            <v>1808</v>
          </cell>
          <cell r="AJ85">
            <v>5</v>
          </cell>
          <cell r="AK85">
            <v>0</v>
          </cell>
          <cell r="AL85">
            <v>39</v>
          </cell>
          <cell r="AM85">
            <v>7</v>
          </cell>
          <cell r="AN85">
            <v>27</v>
          </cell>
          <cell r="AO85">
            <v>5</v>
          </cell>
          <cell r="AP85">
            <v>0</v>
          </cell>
        </row>
        <row r="93">
          <cell r="F93" t="str">
            <v>151-1500 (A)L</v>
          </cell>
          <cell r="G93">
            <v>3677070</v>
          </cell>
          <cell r="H93">
            <v>92156349</v>
          </cell>
          <cell r="I93">
            <v>18748</v>
          </cell>
          <cell r="J93">
            <v>1039</v>
          </cell>
          <cell r="K93">
            <v>47</v>
          </cell>
          <cell r="L93">
            <v>5606</v>
          </cell>
          <cell r="M93">
            <v>10658</v>
          </cell>
          <cell r="N93">
            <v>36098</v>
          </cell>
          <cell r="O93">
            <v>18051</v>
          </cell>
          <cell r="P93">
            <v>63.27000000000001</v>
          </cell>
          <cell r="Q93">
            <v>0</v>
          </cell>
          <cell r="R93">
            <v>1369.9599999999998</v>
          </cell>
          <cell r="S93">
            <v>1433.23</v>
          </cell>
          <cell r="T93">
            <v>-2920</v>
          </cell>
          <cell r="U93">
            <v>5743</v>
          </cell>
          <cell r="V93">
            <v>38921</v>
          </cell>
          <cell r="W93">
            <v>0</v>
          </cell>
          <cell r="X93">
            <v>1433.23</v>
          </cell>
          <cell r="AA93">
            <v>3188</v>
          </cell>
          <cell r="AB93">
            <v>242</v>
          </cell>
          <cell r="AC93">
            <v>3012</v>
          </cell>
          <cell r="AD93">
            <v>3006</v>
          </cell>
          <cell r="AE93">
            <v>1421</v>
          </cell>
          <cell r="AF93">
            <v>1585</v>
          </cell>
          <cell r="AG93">
            <v>131370</v>
          </cell>
          <cell r="AH93">
            <v>498</v>
          </cell>
          <cell r="AI93">
            <v>259651</v>
          </cell>
          <cell r="AJ93">
            <v>712</v>
          </cell>
          <cell r="AL93">
            <v>5606</v>
          </cell>
          <cell r="AM93">
            <v>990</v>
          </cell>
          <cell r="AN93">
            <v>3859</v>
          </cell>
          <cell r="AO93">
            <v>757</v>
          </cell>
          <cell r="AP93">
            <v>0</v>
          </cell>
        </row>
        <row r="94">
          <cell r="F94" t="str">
            <v>151-1500 (A)E</v>
          </cell>
          <cell r="G94">
            <v>1965506</v>
          </cell>
          <cell r="H94">
            <v>49798900</v>
          </cell>
          <cell r="I94">
            <v>10130</v>
          </cell>
          <cell r="J94">
            <v>562</v>
          </cell>
          <cell r="K94">
            <v>24</v>
          </cell>
          <cell r="L94">
            <v>3027</v>
          </cell>
          <cell r="M94">
            <v>5760</v>
          </cell>
          <cell r="N94">
            <v>19503</v>
          </cell>
          <cell r="O94">
            <v>9753</v>
          </cell>
          <cell r="P94">
            <v>43.129999999999995</v>
          </cell>
          <cell r="Q94">
            <v>0</v>
          </cell>
          <cell r="R94">
            <v>986.82999999999993</v>
          </cell>
          <cell r="S94">
            <v>1029.96</v>
          </cell>
          <cell r="T94">
            <v>-1542</v>
          </cell>
          <cell r="U94">
            <v>3067</v>
          </cell>
          <cell r="V94">
            <v>21028</v>
          </cell>
          <cell r="W94">
            <v>0</v>
          </cell>
          <cell r="X94">
            <v>1029.96</v>
          </cell>
          <cell r="AA94">
            <v>1724</v>
          </cell>
          <cell r="AB94">
            <v>131</v>
          </cell>
          <cell r="AC94">
            <v>1628</v>
          </cell>
          <cell r="AD94">
            <v>1624</v>
          </cell>
          <cell r="AE94">
            <v>767</v>
          </cell>
          <cell r="AF94">
            <v>857</v>
          </cell>
          <cell r="AG94">
            <v>70988</v>
          </cell>
          <cell r="AH94">
            <v>270</v>
          </cell>
          <cell r="AI94">
            <v>140308</v>
          </cell>
          <cell r="AJ94">
            <v>383</v>
          </cell>
          <cell r="AL94">
            <v>3027</v>
          </cell>
          <cell r="AM94">
            <v>534</v>
          </cell>
          <cell r="AN94">
            <v>2085</v>
          </cell>
          <cell r="AO94">
            <v>408</v>
          </cell>
          <cell r="AP94">
            <v>0</v>
          </cell>
        </row>
        <row r="95">
          <cell r="F95" t="str">
            <v>151-1500 (A) (L+E)</v>
          </cell>
          <cell r="G95">
            <v>5642576</v>
          </cell>
          <cell r="H95">
            <v>141955249</v>
          </cell>
          <cell r="I95">
            <v>28878</v>
          </cell>
          <cell r="J95">
            <v>1601</v>
          </cell>
          <cell r="K95">
            <v>71</v>
          </cell>
          <cell r="L95">
            <v>8633</v>
          </cell>
          <cell r="M95">
            <v>16418</v>
          </cell>
          <cell r="N95">
            <v>55601</v>
          </cell>
          <cell r="O95">
            <v>27804</v>
          </cell>
          <cell r="P95">
            <v>106.4</v>
          </cell>
          <cell r="Q95">
            <v>0</v>
          </cell>
          <cell r="R95">
            <v>2356.79</v>
          </cell>
          <cell r="S95">
            <v>2463.1899999999996</v>
          </cell>
          <cell r="T95">
            <v>-4462</v>
          </cell>
          <cell r="U95">
            <v>8810</v>
          </cell>
          <cell r="V95">
            <v>59949</v>
          </cell>
          <cell r="W95">
            <v>0</v>
          </cell>
          <cell r="X95">
            <v>2463.1899999999996</v>
          </cell>
          <cell r="AA95">
            <v>4912</v>
          </cell>
          <cell r="AB95">
            <v>373</v>
          </cell>
          <cell r="AC95">
            <v>4640</v>
          </cell>
          <cell r="AD95">
            <v>4630</v>
          </cell>
          <cell r="AE95">
            <v>2188</v>
          </cell>
          <cell r="AF95">
            <v>2442</v>
          </cell>
          <cell r="AG95">
            <v>202358</v>
          </cell>
          <cell r="AH95">
            <v>768</v>
          </cell>
          <cell r="AI95">
            <v>399959</v>
          </cell>
          <cell r="AJ95">
            <v>1095</v>
          </cell>
          <cell r="AL95">
            <v>8633</v>
          </cell>
          <cell r="AM95">
            <v>1524</v>
          </cell>
          <cell r="AN95">
            <v>5944</v>
          </cell>
          <cell r="AO95">
            <v>1165</v>
          </cell>
          <cell r="AP95">
            <v>0</v>
          </cell>
        </row>
        <row r="96"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</sheetData>
      <sheetData sheetId="18">
        <row r="15">
          <cell r="F15" t="str">
            <v>Linked Info</v>
          </cell>
        </row>
        <row r="16">
          <cell r="F16">
            <v>39559.766084953706</v>
          </cell>
          <cell r="G16" t="str">
            <v>Opening</v>
          </cell>
          <cell r="H16" t="str">
            <v>Opening</v>
          </cell>
          <cell r="I16" t="str">
            <v>Closing</v>
          </cell>
          <cell r="J16" t="str">
            <v>Conning</v>
          </cell>
          <cell r="K16" t="str">
            <v>Closing</v>
          </cell>
          <cell r="L16" t="str">
            <v>Closing</v>
          </cell>
          <cell r="M16" t="str">
            <v>St. Adj.</v>
          </cell>
          <cell r="N16" t="str">
            <v>St. Adj.</v>
          </cell>
          <cell r="O16" t="str">
            <v xml:space="preserve">INPUT </v>
          </cell>
          <cell r="P16" t="str">
            <v>COST OF</v>
          </cell>
          <cell r="Q16" t="str">
            <v>St. Adj.</v>
          </cell>
          <cell r="R16" t="str">
            <v>Sub-Total</v>
          </cell>
          <cell r="S16" t="str">
            <v>Net</v>
          </cell>
          <cell r="T16" t="str">
            <v>St. Adj.</v>
          </cell>
          <cell r="U16" t="str">
            <v>Conning</v>
          </cell>
          <cell r="V16" t="str">
            <v>Conning</v>
          </cell>
          <cell r="W16" t="str">
            <v>Opening</v>
          </cell>
          <cell r="X16" t="str">
            <v>Opening</v>
          </cell>
          <cell r="Y16" t="str">
            <v>Closing</v>
          </cell>
          <cell r="Z16" t="str">
            <v>Conning</v>
          </cell>
          <cell r="AA16" t="str">
            <v>clg finish</v>
          </cell>
          <cell r="AB16" t="str">
            <v>Closing</v>
          </cell>
          <cell r="AC16" t="str">
            <v>Total Cost</v>
          </cell>
          <cell r="AD16" t="str">
            <v>totalcost</v>
          </cell>
          <cell r="AE16" t="str">
            <v>clg finish</v>
          </cell>
          <cell r="AG16" t="str">
            <v>clg process</v>
          </cell>
        </row>
        <row r="17">
          <cell r="F17" t="str">
            <v>2003-04</v>
          </cell>
          <cell r="G17" t="str">
            <v>Process</v>
          </cell>
          <cell r="H17" t="str">
            <v>Process</v>
          </cell>
          <cell r="I17" t="str">
            <v>Process</v>
          </cell>
          <cell r="J17" t="str">
            <v>WIP Valuat.</v>
          </cell>
          <cell r="K17" t="str">
            <v>Process</v>
          </cell>
          <cell r="L17" t="str">
            <v>Process</v>
          </cell>
          <cell r="M17" t="str">
            <v>Conning</v>
          </cell>
          <cell r="N17" t="str">
            <v>Conning</v>
          </cell>
          <cell r="O17" t="str">
            <v>COST OF</v>
          </cell>
          <cell r="P17" t="str">
            <v>CONNING</v>
          </cell>
          <cell r="Q17" t="str">
            <v>coning</v>
          </cell>
          <cell r="S17" t="str">
            <v>Conning</v>
          </cell>
          <cell r="T17" t="str">
            <v>Conning</v>
          </cell>
          <cell r="U17" t="str">
            <v>Production</v>
          </cell>
          <cell r="V17" t="str">
            <v>Fin.St.Val.</v>
          </cell>
          <cell r="W17" t="str">
            <v>Finished</v>
          </cell>
          <cell r="X17" t="str">
            <v>Finished</v>
          </cell>
          <cell r="Y17" t="str">
            <v>Finished</v>
          </cell>
          <cell r="Z17" t="str">
            <v>Fin.St.Val.</v>
          </cell>
          <cell r="AA17" t="str">
            <v>coning</v>
          </cell>
          <cell r="AB17" t="str">
            <v>Finished</v>
          </cell>
          <cell r="AC17" t="str">
            <v>upto Conning</v>
          </cell>
          <cell r="AD17" t="str">
            <v>upto coning</v>
          </cell>
          <cell r="AE17" t="str">
            <v>coning</v>
          </cell>
          <cell r="AF17" t="str">
            <v>CONING</v>
          </cell>
          <cell r="AG17" t="str">
            <v>coning</v>
          </cell>
        </row>
        <row r="18">
          <cell r="F18" t="str">
            <v>DENIERS :</v>
          </cell>
          <cell r="G18" t="str">
            <v>Conning</v>
          </cell>
          <cell r="H18" t="str">
            <v>Conning</v>
          </cell>
          <cell r="I18" t="str">
            <v>Conning</v>
          </cell>
          <cell r="J18" t="str">
            <v>Rate</v>
          </cell>
          <cell r="K18" t="str">
            <v>Conning</v>
          </cell>
          <cell r="L18" t="str">
            <v>Conning</v>
          </cell>
          <cell r="M18" t="str">
            <v>Process</v>
          </cell>
          <cell r="N18" t="str">
            <v>Process</v>
          </cell>
          <cell r="O18" t="str">
            <v>CONES</v>
          </cell>
          <cell r="P18" t="str">
            <v>BEF. W.I.P.</v>
          </cell>
          <cell r="Q18" t="str">
            <v>proc.</v>
          </cell>
          <cell r="S18" t="str">
            <v>Production</v>
          </cell>
          <cell r="T18" t="str">
            <v>process</v>
          </cell>
          <cell r="U18" t="str">
            <v>after WIP</v>
          </cell>
          <cell r="V18" t="str">
            <v>Rate</v>
          </cell>
          <cell r="W18" t="str">
            <v>Conning</v>
          </cell>
          <cell r="X18" t="str">
            <v>Conning</v>
          </cell>
          <cell r="Y18" t="str">
            <v>Conning</v>
          </cell>
          <cell r="Z18" t="str">
            <v>Rate</v>
          </cell>
          <cell r="AB18" t="str">
            <v>Conning</v>
          </cell>
          <cell r="AC18" t="str">
            <v>Tfr. To Packing</v>
          </cell>
          <cell r="AD18" t="str">
            <v>tfr to Pkg</v>
          </cell>
          <cell r="AF18" t="str">
            <v>PROD</v>
          </cell>
        </row>
        <row r="19">
          <cell r="J19" t="str">
            <v>Rs./Kg.</v>
          </cell>
          <cell r="O19" t="str">
            <v>ONLY</v>
          </cell>
          <cell r="P19" t="str">
            <v>ADJ.</v>
          </cell>
          <cell r="V19" t="str">
            <v>Rs./Kg.</v>
          </cell>
          <cell r="Z19" t="str">
            <v>Rs./Kg.</v>
          </cell>
          <cell r="AC19" t="str">
            <v>Cones</v>
          </cell>
          <cell r="AD19" t="str">
            <v>Cones</v>
          </cell>
          <cell r="AF19" t="str">
            <v>after w.i.p.</v>
          </cell>
        </row>
        <row r="20">
          <cell r="G20" t="str">
            <v>Kg.</v>
          </cell>
          <cell r="H20" t="str">
            <v>Amt.</v>
          </cell>
          <cell r="I20" t="str">
            <v>Kg.</v>
          </cell>
          <cell r="K20" t="str">
            <v>Amt.</v>
          </cell>
          <cell r="L20" t="str">
            <v>Amt.</v>
          </cell>
          <cell r="M20" t="str">
            <v>Kg.</v>
          </cell>
          <cell r="N20" t="str">
            <v>Amt.</v>
          </cell>
          <cell r="P20" t="str">
            <v>RS.</v>
          </cell>
          <cell r="Q20" t="str">
            <v>amt.</v>
          </cell>
          <cell r="S20" t="str">
            <v>Kg.</v>
          </cell>
          <cell r="T20" t="str">
            <v>Kg.</v>
          </cell>
          <cell r="U20" t="str">
            <v>Kg.</v>
          </cell>
          <cell r="W20" t="str">
            <v>Kg.</v>
          </cell>
          <cell r="X20" t="str">
            <v>Amt.</v>
          </cell>
          <cell r="Y20" t="str">
            <v>Kg.</v>
          </cell>
          <cell r="AA20" t="str">
            <v>amt.</v>
          </cell>
          <cell r="AB20" t="str">
            <v>Amt.</v>
          </cell>
          <cell r="AE20" t="str">
            <v>amt.</v>
          </cell>
          <cell r="AF20" t="str">
            <v>KGS</v>
          </cell>
          <cell r="AG20" t="str">
            <v>amt.</v>
          </cell>
        </row>
        <row r="21">
          <cell r="F21" t="str">
            <v>Rounding Off</v>
          </cell>
          <cell r="G21">
            <v>-4506</v>
          </cell>
          <cell r="H21">
            <v>-631</v>
          </cell>
          <cell r="I21">
            <v>4332</v>
          </cell>
          <cell r="J21">
            <v>-6591.0399999999981</v>
          </cell>
          <cell r="K21">
            <v>664</v>
          </cell>
          <cell r="L21">
            <v>664</v>
          </cell>
          <cell r="M21">
            <v>-174</v>
          </cell>
          <cell r="N21">
            <v>33</v>
          </cell>
          <cell r="O21">
            <v>-1885147</v>
          </cell>
          <cell r="P21">
            <v>-321031</v>
          </cell>
          <cell r="Q21">
            <v>33</v>
          </cell>
          <cell r="R21">
            <v>-2206145</v>
          </cell>
          <cell r="S21">
            <v>-14229855</v>
          </cell>
          <cell r="T21">
            <v>-174</v>
          </cell>
          <cell r="U21">
            <v>-14230029</v>
          </cell>
          <cell r="V21">
            <v>-7142.09</v>
          </cell>
          <cell r="W21">
            <v>-43987</v>
          </cell>
          <cell r="X21">
            <v>-6336</v>
          </cell>
          <cell r="Y21">
            <v>29865</v>
          </cell>
          <cell r="Z21">
            <v>-7142.09</v>
          </cell>
          <cell r="AA21">
            <v>4681</v>
          </cell>
          <cell r="AB21">
            <v>4681</v>
          </cell>
          <cell r="AC21">
            <v>-2207800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F22" t="str">
            <v>Total</v>
          </cell>
          <cell r="G22">
            <v>4506</v>
          </cell>
          <cell r="H22">
            <v>631</v>
          </cell>
          <cell r="I22">
            <v>-4332</v>
          </cell>
          <cell r="J22">
            <v>6591.0399999999981</v>
          </cell>
          <cell r="K22">
            <v>-664</v>
          </cell>
          <cell r="L22">
            <v>-664</v>
          </cell>
          <cell r="M22">
            <v>174</v>
          </cell>
          <cell r="N22">
            <v>-33</v>
          </cell>
          <cell r="O22">
            <v>1885147</v>
          </cell>
          <cell r="P22">
            <v>321031</v>
          </cell>
          <cell r="Q22">
            <v>-33</v>
          </cell>
          <cell r="R22">
            <v>2206145</v>
          </cell>
          <cell r="S22">
            <v>14229855</v>
          </cell>
          <cell r="T22">
            <v>174</v>
          </cell>
          <cell r="U22">
            <v>14230029</v>
          </cell>
          <cell r="V22">
            <v>7142.09</v>
          </cell>
          <cell r="W22">
            <v>43987</v>
          </cell>
          <cell r="X22">
            <v>6336</v>
          </cell>
          <cell r="Y22">
            <v>-29865</v>
          </cell>
          <cell r="Z22">
            <v>7142.09</v>
          </cell>
          <cell r="AA22">
            <v>-4681</v>
          </cell>
          <cell r="AB22">
            <v>-4681</v>
          </cell>
          <cell r="AC22">
            <v>2207800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4506</v>
          </cell>
          <cell r="H24">
            <v>631</v>
          </cell>
          <cell r="I24">
            <v>-4332</v>
          </cell>
          <cell r="J24">
            <v>6591.0399999999981</v>
          </cell>
          <cell r="K24">
            <v>-664</v>
          </cell>
          <cell r="L24">
            <v>-664</v>
          </cell>
          <cell r="M24">
            <v>174</v>
          </cell>
          <cell r="N24">
            <v>-33</v>
          </cell>
          <cell r="O24">
            <v>1885147</v>
          </cell>
          <cell r="P24">
            <v>321031</v>
          </cell>
          <cell r="Q24">
            <v>-33</v>
          </cell>
          <cell r="R24">
            <v>2206145</v>
          </cell>
          <cell r="S24">
            <v>14229855</v>
          </cell>
          <cell r="T24">
            <v>174</v>
          </cell>
          <cell r="U24">
            <v>14230029</v>
          </cell>
          <cell r="V24">
            <v>7142.09</v>
          </cell>
          <cell r="W24">
            <v>43987</v>
          </cell>
          <cell r="X24">
            <v>6336</v>
          </cell>
          <cell r="Y24">
            <v>-29865</v>
          </cell>
          <cell r="Z24">
            <v>7142.09</v>
          </cell>
          <cell r="AA24">
            <v>-4681</v>
          </cell>
          <cell r="AB24">
            <v>-4681</v>
          </cell>
          <cell r="AC24">
            <v>2207800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F25" t="str">
            <v>G.TOTAL(L)</v>
          </cell>
          <cell r="G25">
            <v>4506</v>
          </cell>
          <cell r="H25">
            <v>631</v>
          </cell>
          <cell r="I25">
            <v>-4332</v>
          </cell>
          <cell r="J25">
            <v>4284.8099999999986</v>
          </cell>
          <cell r="K25">
            <v>-664</v>
          </cell>
          <cell r="L25">
            <v>-664</v>
          </cell>
          <cell r="M25">
            <v>174</v>
          </cell>
          <cell r="N25">
            <v>-33</v>
          </cell>
          <cell r="O25">
            <v>1551176</v>
          </cell>
          <cell r="P25">
            <v>281990</v>
          </cell>
          <cell r="Q25">
            <v>-33</v>
          </cell>
          <cell r="R25">
            <v>1833133</v>
          </cell>
          <cell r="S25">
            <v>11559459</v>
          </cell>
          <cell r="T25">
            <v>174</v>
          </cell>
          <cell r="U25">
            <v>11559633</v>
          </cell>
          <cell r="V25">
            <v>4687.3899999999994</v>
          </cell>
          <cell r="W25">
            <v>43987</v>
          </cell>
          <cell r="X25">
            <v>6336</v>
          </cell>
          <cell r="Y25">
            <v>-29865</v>
          </cell>
          <cell r="Z25">
            <v>4687.3899999999994</v>
          </cell>
          <cell r="AA25">
            <v>-4681</v>
          </cell>
          <cell r="AB25">
            <v>-4681</v>
          </cell>
          <cell r="AC25">
            <v>1834788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F26" t="str">
            <v>G.TOTAL(E</v>
          </cell>
          <cell r="G26">
            <v>0</v>
          </cell>
          <cell r="H26">
            <v>0</v>
          </cell>
          <cell r="I26">
            <v>0</v>
          </cell>
          <cell r="J26">
            <v>2306.2299999999996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333971</v>
          </cell>
          <cell r="P26">
            <v>39041</v>
          </cell>
          <cell r="Q26">
            <v>0</v>
          </cell>
          <cell r="R26">
            <v>373012</v>
          </cell>
          <cell r="S26">
            <v>2670396</v>
          </cell>
          <cell r="T26">
            <v>0</v>
          </cell>
          <cell r="U26">
            <v>2670396</v>
          </cell>
          <cell r="V26">
            <v>2454.7000000000003</v>
          </cell>
          <cell r="W26">
            <v>0</v>
          </cell>
          <cell r="X26">
            <v>0</v>
          </cell>
          <cell r="Y26">
            <v>0</v>
          </cell>
          <cell r="Z26">
            <v>2454.7000000000003</v>
          </cell>
          <cell r="AA26">
            <v>0</v>
          </cell>
          <cell r="AB26">
            <v>0</v>
          </cell>
          <cell r="AC26">
            <v>373012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8">
          <cell r="F28" t="str">
            <v>40B</v>
          </cell>
          <cell r="G28">
            <v>0</v>
          </cell>
          <cell r="H28">
            <v>0</v>
          </cell>
          <cell r="I28">
            <v>-45</v>
          </cell>
          <cell r="J28">
            <v>249.27999999999997</v>
          </cell>
          <cell r="K28">
            <v>-11</v>
          </cell>
          <cell r="L28">
            <v>-11</v>
          </cell>
          <cell r="M28">
            <v>-45</v>
          </cell>
          <cell r="N28">
            <v>-11</v>
          </cell>
          <cell r="O28">
            <v>11597</v>
          </cell>
          <cell r="P28">
            <v>5138</v>
          </cell>
          <cell r="Q28">
            <v>-11</v>
          </cell>
          <cell r="R28">
            <v>16724</v>
          </cell>
          <cell r="S28">
            <v>57238</v>
          </cell>
          <cell r="T28">
            <v>-45</v>
          </cell>
          <cell r="U28">
            <v>57193</v>
          </cell>
          <cell r="V28">
            <v>292.41000000000003</v>
          </cell>
          <cell r="W28">
            <v>96</v>
          </cell>
          <cell r="X28">
            <v>25</v>
          </cell>
          <cell r="Y28">
            <v>-166</v>
          </cell>
          <cell r="Z28">
            <v>292.41000000000003</v>
          </cell>
          <cell r="AA28">
            <v>-49</v>
          </cell>
          <cell r="AB28">
            <v>-49</v>
          </cell>
          <cell r="AC28">
            <v>16700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F30" t="str">
            <v>75B</v>
          </cell>
          <cell r="G30">
            <v>342</v>
          </cell>
          <cell r="H30">
            <v>57</v>
          </cell>
          <cell r="I30">
            <v>-348</v>
          </cell>
          <cell r="J30">
            <v>183.3</v>
          </cell>
          <cell r="K30">
            <v>-64</v>
          </cell>
          <cell r="L30">
            <v>-64</v>
          </cell>
          <cell r="M30">
            <v>-6</v>
          </cell>
          <cell r="N30">
            <v>-7</v>
          </cell>
          <cell r="O30">
            <v>57092</v>
          </cell>
          <cell r="P30">
            <v>17381</v>
          </cell>
          <cell r="Q30">
            <v>-7</v>
          </cell>
          <cell r="R30">
            <v>74466</v>
          </cell>
          <cell r="S30">
            <v>361578</v>
          </cell>
          <cell r="T30">
            <v>-6</v>
          </cell>
          <cell r="U30">
            <v>361572</v>
          </cell>
          <cell r="V30">
            <v>205.95</v>
          </cell>
          <cell r="W30">
            <v>1448</v>
          </cell>
          <cell r="X30">
            <v>270</v>
          </cell>
          <cell r="Y30">
            <v>-1314</v>
          </cell>
          <cell r="Z30">
            <v>205.95</v>
          </cell>
          <cell r="AA30">
            <v>-271</v>
          </cell>
          <cell r="AB30">
            <v>-271</v>
          </cell>
          <cell r="AC30">
            <v>74465</v>
          </cell>
        </row>
        <row r="31">
          <cell r="F31" t="str">
            <v>75BE</v>
          </cell>
          <cell r="G31">
            <v>0</v>
          </cell>
          <cell r="H31">
            <v>0</v>
          </cell>
          <cell r="I31">
            <v>0</v>
          </cell>
          <cell r="J31">
            <v>183.32000000000002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2804</v>
          </cell>
          <cell r="P31">
            <v>852</v>
          </cell>
          <cell r="Q31">
            <v>0</v>
          </cell>
          <cell r="R31">
            <v>3656</v>
          </cell>
          <cell r="S31">
            <v>17750</v>
          </cell>
          <cell r="T31">
            <v>0</v>
          </cell>
          <cell r="U31">
            <v>17750</v>
          </cell>
          <cell r="V31">
            <v>205.97</v>
          </cell>
          <cell r="W31">
            <v>0</v>
          </cell>
          <cell r="X31">
            <v>0</v>
          </cell>
          <cell r="Y31">
            <v>0</v>
          </cell>
          <cell r="Z31">
            <v>205.97</v>
          </cell>
          <cell r="AA31">
            <v>0</v>
          </cell>
          <cell r="AB31">
            <v>0</v>
          </cell>
          <cell r="AC31">
            <v>3656</v>
          </cell>
        </row>
        <row r="32">
          <cell r="F32" t="str">
            <v>75C</v>
          </cell>
          <cell r="G32">
            <v>41</v>
          </cell>
          <cell r="H32">
            <v>7</v>
          </cell>
          <cell r="I32">
            <v>0</v>
          </cell>
          <cell r="J32">
            <v>190.06</v>
          </cell>
          <cell r="K32">
            <v>0</v>
          </cell>
          <cell r="L32">
            <v>0</v>
          </cell>
          <cell r="M32">
            <v>41</v>
          </cell>
          <cell r="N32">
            <v>7</v>
          </cell>
          <cell r="O32">
            <v>1471</v>
          </cell>
          <cell r="P32">
            <v>432</v>
          </cell>
          <cell r="Q32">
            <v>7</v>
          </cell>
          <cell r="R32">
            <v>1910</v>
          </cell>
          <cell r="S32">
            <v>8942</v>
          </cell>
          <cell r="T32">
            <v>41</v>
          </cell>
          <cell r="U32">
            <v>8983</v>
          </cell>
          <cell r="V32">
            <v>212.62</v>
          </cell>
          <cell r="W32">
            <v>488</v>
          </cell>
          <cell r="X32">
            <v>94</v>
          </cell>
          <cell r="Y32">
            <v>0</v>
          </cell>
          <cell r="Z32">
            <v>212.62</v>
          </cell>
          <cell r="AA32">
            <v>0</v>
          </cell>
          <cell r="AB32">
            <v>0</v>
          </cell>
          <cell r="AC32">
            <v>2004</v>
          </cell>
        </row>
        <row r="33">
          <cell r="F33" t="str">
            <v>100B</v>
          </cell>
          <cell r="G33">
            <v>1278</v>
          </cell>
          <cell r="H33">
            <v>192</v>
          </cell>
          <cell r="I33">
            <v>-784</v>
          </cell>
          <cell r="J33">
            <v>164.46</v>
          </cell>
          <cell r="K33">
            <v>-129</v>
          </cell>
          <cell r="L33">
            <v>-129</v>
          </cell>
          <cell r="M33">
            <v>494</v>
          </cell>
          <cell r="N33">
            <v>63</v>
          </cell>
          <cell r="O33">
            <v>338643</v>
          </cell>
          <cell r="P33">
            <v>83975</v>
          </cell>
          <cell r="Q33">
            <v>63</v>
          </cell>
          <cell r="R33">
            <v>422681</v>
          </cell>
          <cell r="S33">
            <v>2331265</v>
          </cell>
          <cell r="T33">
            <v>494</v>
          </cell>
          <cell r="U33">
            <v>2331759</v>
          </cell>
          <cell r="V33">
            <v>181.27</v>
          </cell>
          <cell r="W33">
            <v>9310</v>
          </cell>
          <cell r="X33">
            <v>1531</v>
          </cell>
          <cell r="Y33">
            <v>-3611</v>
          </cell>
          <cell r="Z33">
            <v>181.27</v>
          </cell>
          <cell r="AA33">
            <v>-655</v>
          </cell>
          <cell r="AB33">
            <v>-655</v>
          </cell>
          <cell r="AC33">
            <v>423557</v>
          </cell>
        </row>
        <row r="34">
          <cell r="F34" t="str">
            <v>100BE</v>
          </cell>
          <cell r="G34">
            <v>0</v>
          </cell>
          <cell r="H34">
            <v>0</v>
          </cell>
          <cell r="I34">
            <v>0</v>
          </cell>
          <cell r="J34">
            <v>165.70999999999998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102</v>
          </cell>
          <cell r="P34">
            <v>25</v>
          </cell>
          <cell r="Q34">
            <v>0</v>
          </cell>
          <cell r="R34">
            <v>127</v>
          </cell>
          <cell r="S34">
            <v>700</v>
          </cell>
          <cell r="T34">
            <v>0</v>
          </cell>
          <cell r="U34">
            <v>700</v>
          </cell>
          <cell r="V34">
            <v>181.43</v>
          </cell>
          <cell r="W34">
            <v>0</v>
          </cell>
          <cell r="X34">
            <v>0</v>
          </cell>
          <cell r="Y34">
            <v>0</v>
          </cell>
          <cell r="Z34">
            <v>181.43</v>
          </cell>
          <cell r="AA34">
            <v>0</v>
          </cell>
          <cell r="AB34">
            <v>0</v>
          </cell>
          <cell r="AC34">
            <v>127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F36" t="str">
            <v>120B</v>
          </cell>
          <cell r="G36">
            <v>523</v>
          </cell>
          <cell r="H36">
            <v>74</v>
          </cell>
          <cell r="I36">
            <v>-820</v>
          </cell>
          <cell r="J36">
            <v>156.44999999999999</v>
          </cell>
          <cell r="K36">
            <v>-128</v>
          </cell>
          <cell r="L36">
            <v>-128</v>
          </cell>
          <cell r="M36">
            <v>-297</v>
          </cell>
          <cell r="N36">
            <v>-54</v>
          </cell>
          <cell r="O36">
            <v>162616</v>
          </cell>
          <cell r="P36">
            <v>34554</v>
          </cell>
          <cell r="Q36">
            <v>-54</v>
          </cell>
          <cell r="R36">
            <v>197116</v>
          </cell>
          <cell r="S36">
            <v>1159862</v>
          </cell>
          <cell r="T36">
            <v>-297</v>
          </cell>
          <cell r="U36">
            <v>1159565</v>
          </cell>
          <cell r="V36">
            <v>169.99</v>
          </cell>
          <cell r="W36">
            <v>3186</v>
          </cell>
          <cell r="X36">
            <v>490</v>
          </cell>
          <cell r="Y36">
            <v>-4510</v>
          </cell>
          <cell r="Z36">
            <v>169.99</v>
          </cell>
          <cell r="AA36">
            <v>-767</v>
          </cell>
          <cell r="AB36">
            <v>-767</v>
          </cell>
          <cell r="AC36">
            <v>196839</v>
          </cell>
        </row>
        <row r="37">
          <cell r="F37" t="str">
            <v>120BE</v>
          </cell>
          <cell r="G37">
            <v>0</v>
          </cell>
          <cell r="H37">
            <v>0</v>
          </cell>
          <cell r="I37">
            <v>0</v>
          </cell>
          <cell r="J37">
            <v>156.60999999999999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12625</v>
          </cell>
          <cell r="P37">
            <v>2680</v>
          </cell>
          <cell r="Q37">
            <v>0</v>
          </cell>
          <cell r="R37">
            <v>15305</v>
          </cell>
          <cell r="S37">
            <v>89953</v>
          </cell>
          <cell r="T37">
            <v>0</v>
          </cell>
          <cell r="U37">
            <v>89953</v>
          </cell>
          <cell r="V37">
            <v>170.14</v>
          </cell>
          <cell r="W37">
            <v>0</v>
          </cell>
          <cell r="X37">
            <v>0</v>
          </cell>
          <cell r="Y37">
            <v>0</v>
          </cell>
          <cell r="Z37">
            <v>170.14</v>
          </cell>
          <cell r="AA37">
            <v>0</v>
          </cell>
          <cell r="AB37">
            <v>0</v>
          </cell>
          <cell r="AC37">
            <v>15305</v>
          </cell>
        </row>
        <row r="38">
          <cell r="F38" t="str">
            <v>120C</v>
          </cell>
          <cell r="G38">
            <v>367</v>
          </cell>
          <cell r="H38">
            <v>54</v>
          </cell>
          <cell r="I38">
            <v>-279</v>
          </cell>
          <cell r="J38">
            <v>162.25</v>
          </cell>
          <cell r="K38">
            <v>-45</v>
          </cell>
          <cell r="L38">
            <v>-45</v>
          </cell>
          <cell r="M38">
            <v>88</v>
          </cell>
          <cell r="N38">
            <v>9</v>
          </cell>
          <cell r="O38">
            <v>109411</v>
          </cell>
          <cell r="P38">
            <v>22586</v>
          </cell>
          <cell r="Q38">
            <v>9</v>
          </cell>
          <cell r="R38">
            <v>132006</v>
          </cell>
          <cell r="S38">
            <v>749435</v>
          </cell>
          <cell r="T38">
            <v>88</v>
          </cell>
          <cell r="U38">
            <v>749523</v>
          </cell>
          <cell r="V38">
            <v>176.12</v>
          </cell>
          <cell r="W38">
            <v>3641</v>
          </cell>
          <cell r="X38">
            <v>583</v>
          </cell>
          <cell r="Y38">
            <v>-2198</v>
          </cell>
          <cell r="Z38">
            <v>176.12</v>
          </cell>
          <cell r="AA38">
            <v>-387</v>
          </cell>
          <cell r="AB38">
            <v>-387</v>
          </cell>
          <cell r="AC38">
            <v>132202</v>
          </cell>
        </row>
        <row r="39">
          <cell r="F39" t="str">
            <v>120CE</v>
          </cell>
          <cell r="G39">
            <v>0</v>
          </cell>
          <cell r="H39">
            <v>0</v>
          </cell>
          <cell r="I39">
            <v>0</v>
          </cell>
          <cell r="J39">
            <v>162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291</v>
          </cell>
          <cell r="P39">
            <v>60</v>
          </cell>
          <cell r="Q39">
            <v>0</v>
          </cell>
          <cell r="R39">
            <v>351</v>
          </cell>
          <cell r="S39">
            <v>2000</v>
          </cell>
          <cell r="T39">
            <v>0</v>
          </cell>
          <cell r="U39">
            <v>2000</v>
          </cell>
          <cell r="V39">
            <v>175.5</v>
          </cell>
          <cell r="W39">
            <v>0</v>
          </cell>
          <cell r="X39">
            <v>0</v>
          </cell>
          <cell r="Y39">
            <v>0</v>
          </cell>
          <cell r="Z39">
            <v>175.5</v>
          </cell>
          <cell r="AA39">
            <v>0</v>
          </cell>
          <cell r="AB39">
            <v>0</v>
          </cell>
          <cell r="AC39">
            <v>351</v>
          </cell>
        </row>
        <row r="40">
          <cell r="F40" t="str">
            <v>120D</v>
          </cell>
          <cell r="G40">
            <v>108</v>
          </cell>
          <cell r="H40">
            <v>16</v>
          </cell>
          <cell r="I40">
            <v>-27</v>
          </cell>
          <cell r="J40">
            <v>158.4</v>
          </cell>
          <cell r="K40">
            <v>-4</v>
          </cell>
          <cell r="L40">
            <v>-4</v>
          </cell>
          <cell r="M40">
            <v>81</v>
          </cell>
          <cell r="N40">
            <v>12</v>
          </cell>
          <cell r="O40">
            <v>7697</v>
          </cell>
          <cell r="P40">
            <v>1636</v>
          </cell>
          <cell r="Q40">
            <v>12</v>
          </cell>
          <cell r="R40">
            <v>9345</v>
          </cell>
          <cell r="S40">
            <v>54158</v>
          </cell>
          <cell r="T40">
            <v>81</v>
          </cell>
          <cell r="U40">
            <v>54239</v>
          </cell>
          <cell r="V40">
            <v>172.29</v>
          </cell>
          <cell r="W40">
            <v>1043</v>
          </cell>
          <cell r="X40">
            <v>163</v>
          </cell>
          <cell r="Y40">
            <v>-218</v>
          </cell>
          <cell r="Z40">
            <v>172.29</v>
          </cell>
          <cell r="AA40">
            <v>-38</v>
          </cell>
          <cell r="AB40">
            <v>-38</v>
          </cell>
          <cell r="AC40">
            <v>9470</v>
          </cell>
        </row>
        <row r="41">
          <cell r="F41" t="str">
            <v>120DE</v>
          </cell>
          <cell r="G41">
            <v>0</v>
          </cell>
          <cell r="H41">
            <v>0</v>
          </cell>
          <cell r="I41">
            <v>0</v>
          </cell>
          <cell r="J41">
            <v>158.98999999999998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378</v>
          </cell>
          <cell r="P41">
            <v>79</v>
          </cell>
          <cell r="Q41">
            <v>0</v>
          </cell>
          <cell r="R41">
            <v>457</v>
          </cell>
          <cell r="S41">
            <v>2648</v>
          </cell>
          <cell r="T41">
            <v>0</v>
          </cell>
          <cell r="U41">
            <v>2648</v>
          </cell>
          <cell r="V41">
            <v>172.58</v>
          </cell>
          <cell r="W41">
            <v>0</v>
          </cell>
          <cell r="X41">
            <v>0</v>
          </cell>
          <cell r="Y41">
            <v>0</v>
          </cell>
          <cell r="Z41">
            <v>172.58</v>
          </cell>
          <cell r="AA41">
            <v>0</v>
          </cell>
          <cell r="AB41">
            <v>0</v>
          </cell>
          <cell r="AC41">
            <v>457</v>
          </cell>
        </row>
        <row r="42">
          <cell r="F42" t="str">
            <v>150B</v>
          </cell>
          <cell r="G42">
            <v>932</v>
          </cell>
          <cell r="H42">
            <v>124</v>
          </cell>
          <cell r="I42">
            <v>-1196</v>
          </cell>
          <cell r="J42">
            <v>146.30000000000001</v>
          </cell>
          <cell r="K42">
            <v>-175</v>
          </cell>
          <cell r="L42">
            <v>-175</v>
          </cell>
          <cell r="M42">
            <v>-264</v>
          </cell>
          <cell r="N42">
            <v>-51</v>
          </cell>
          <cell r="O42">
            <v>376050</v>
          </cell>
          <cell r="P42">
            <v>68375</v>
          </cell>
          <cell r="Q42">
            <v>-51</v>
          </cell>
          <cell r="R42">
            <v>444374</v>
          </cell>
          <cell r="S42">
            <v>2827639</v>
          </cell>
          <cell r="T42">
            <v>-264</v>
          </cell>
          <cell r="U42">
            <v>2827375</v>
          </cell>
          <cell r="V42">
            <v>157.16999999999999</v>
          </cell>
          <cell r="W42">
            <v>9189</v>
          </cell>
          <cell r="X42">
            <v>1311</v>
          </cell>
          <cell r="Y42">
            <v>-6190</v>
          </cell>
          <cell r="Z42">
            <v>157.16999999999999</v>
          </cell>
          <cell r="AA42">
            <v>-973</v>
          </cell>
          <cell r="AB42">
            <v>-973</v>
          </cell>
          <cell r="AC42">
            <v>444712</v>
          </cell>
        </row>
        <row r="43">
          <cell r="F43" t="str">
            <v>150BE</v>
          </cell>
          <cell r="G43">
            <v>0</v>
          </cell>
          <cell r="H43">
            <v>0</v>
          </cell>
          <cell r="I43">
            <v>0</v>
          </cell>
          <cell r="J43">
            <v>146.38999999999999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61000</v>
          </cell>
          <cell r="P43">
            <v>11082</v>
          </cell>
          <cell r="Q43">
            <v>0</v>
          </cell>
          <cell r="R43">
            <v>72082</v>
          </cell>
          <cell r="S43">
            <v>458361</v>
          </cell>
          <cell r="T43">
            <v>0</v>
          </cell>
          <cell r="U43">
            <v>458361</v>
          </cell>
          <cell r="V43">
            <v>157.26</v>
          </cell>
          <cell r="W43">
            <v>0</v>
          </cell>
          <cell r="X43">
            <v>0</v>
          </cell>
          <cell r="Y43">
            <v>0</v>
          </cell>
          <cell r="Z43">
            <v>157.26</v>
          </cell>
          <cell r="AA43">
            <v>0</v>
          </cell>
          <cell r="AB43">
            <v>0</v>
          </cell>
          <cell r="AC43">
            <v>72082</v>
          </cell>
        </row>
        <row r="44">
          <cell r="F44" t="str">
            <v>150C</v>
          </cell>
          <cell r="G44">
            <v>0</v>
          </cell>
          <cell r="H44">
            <v>0</v>
          </cell>
          <cell r="I44">
            <v>0</v>
          </cell>
          <cell r="J44">
            <v>153.29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34256</v>
          </cell>
          <cell r="P44">
            <v>5931</v>
          </cell>
          <cell r="Q44">
            <v>0</v>
          </cell>
          <cell r="R44">
            <v>40187</v>
          </cell>
          <cell r="S44">
            <v>244738</v>
          </cell>
          <cell r="T44">
            <v>0</v>
          </cell>
          <cell r="U44">
            <v>244738</v>
          </cell>
          <cell r="V44">
            <v>164.2</v>
          </cell>
          <cell r="W44">
            <v>0</v>
          </cell>
          <cell r="X44">
            <v>0</v>
          </cell>
          <cell r="Y44">
            <v>0</v>
          </cell>
          <cell r="Z44">
            <v>164.2</v>
          </cell>
          <cell r="AA44">
            <v>0</v>
          </cell>
          <cell r="AB44">
            <v>0</v>
          </cell>
          <cell r="AC44">
            <v>40187</v>
          </cell>
        </row>
        <row r="45">
          <cell r="F45" t="str">
            <v>150CE</v>
          </cell>
          <cell r="G45">
            <v>0</v>
          </cell>
          <cell r="H45">
            <v>0</v>
          </cell>
          <cell r="I45">
            <v>0</v>
          </cell>
          <cell r="J45">
            <v>153.29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17186</v>
          </cell>
          <cell r="P45">
            <v>2976</v>
          </cell>
          <cell r="Q45">
            <v>0</v>
          </cell>
          <cell r="R45">
            <v>20162</v>
          </cell>
          <cell r="S45">
            <v>122782</v>
          </cell>
          <cell r="T45">
            <v>0</v>
          </cell>
          <cell r="U45">
            <v>122782</v>
          </cell>
          <cell r="V45">
            <v>164.21</v>
          </cell>
          <cell r="W45">
            <v>0</v>
          </cell>
          <cell r="X45">
            <v>0</v>
          </cell>
          <cell r="Y45">
            <v>0</v>
          </cell>
          <cell r="Z45">
            <v>164.21</v>
          </cell>
          <cell r="AA45">
            <v>0</v>
          </cell>
          <cell r="AB45">
            <v>0</v>
          </cell>
          <cell r="AC45">
            <v>20162</v>
          </cell>
        </row>
        <row r="46">
          <cell r="F46" t="str">
            <v>150D</v>
          </cell>
          <cell r="G46">
            <v>0</v>
          </cell>
          <cell r="H46">
            <v>0</v>
          </cell>
          <cell r="I46">
            <v>0</v>
          </cell>
          <cell r="J46">
            <v>149.51000000000002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1706</v>
          </cell>
          <cell r="P46">
            <v>303</v>
          </cell>
          <cell r="Q46">
            <v>0</v>
          </cell>
          <cell r="R46">
            <v>2009</v>
          </cell>
          <cell r="S46">
            <v>12521</v>
          </cell>
          <cell r="T46">
            <v>0</v>
          </cell>
          <cell r="U46">
            <v>12521</v>
          </cell>
          <cell r="V46">
            <v>160.44999999999999</v>
          </cell>
          <cell r="W46">
            <v>0</v>
          </cell>
          <cell r="X46">
            <v>0</v>
          </cell>
          <cell r="Y46">
            <v>0</v>
          </cell>
          <cell r="Z46">
            <v>160.44999999999999</v>
          </cell>
          <cell r="AA46">
            <v>0</v>
          </cell>
          <cell r="AB46">
            <v>0</v>
          </cell>
          <cell r="AC46">
            <v>2009</v>
          </cell>
        </row>
        <row r="47">
          <cell r="F47" t="str">
            <v>180B</v>
          </cell>
          <cell r="G47">
            <v>36</v>
          </cell>
          <cell r="H47">
            <v>5</v>
          </cell>
          <cell r="I47">
            <v>-45</v>
          </cell>
          <cell r="J47">
            <v>139.83000000000001</v>
          </cell>
          <cell r="K47">
            <v>-6</v>
          </cell>
          <cell r="L47">
            <v>-6</v>
          </cell>
          <cell r="M47">
            <v>-9</v>
          </cell>
          <cell r="N47">
            <v>-1</v>
          </cell>
          <cell r="O47">
            <v>19633</v>
          </cell>
          <cell r="P47">
            <v>3112</v>
          </cell>
          <cell r="Q47">
            <v>-1</v>
          </cell>
          <cell r="R47">
            <v>22744</v>
          </cell>
          <cell r="S47">
            <v>152825</v>
          </cell>
          <cell r="T47">
            <v>-9</v>
          </cell>
          <cell r="U47">
            <v>152816</v>
          </cell>
          <cell r="V47">
            <v>148.83000000000001</v>
          </cell>
          <cell r="W47">
            <v>566</v>
          </cell>
          <cell r="X47">
            <v>77</v>
          </cell>
          <cell r="Y47">
            <v>-460</v>
          </cell>
          <cell r="Z47">
            <v>148.83000000000001</v>
          </cell>
          <cell r="AA47">
            <v>-68</v>
          </cell>
          <cell r="AB47">
            <v>-68</v>
          </cell>
          <cell r="AC47">
            <v>22753</v>
          </cell>
        </row>
        <row r="48">
          <cell r="F48" t="str">
            <v>180BE</v>
          </cell>
          <cell r="G48">
            <v>0</v>
          </cell>
          <cell r="H48">
            <v>0</v>
          </cell>
          <cell r="I48">
            <v>0</v>
          </cell>
          <cell r="J48">
            <v>139.98999999999998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379</v>
          </cell>
          <cell r="P48">
            <v>60</v>
          </cell>
          <cell r="Q48">
            <v>0</v>
          </cell>
          <cell r="R48">
            <v>439</v>
          </cell>
          <cell r="S48">
            <v>2943</v>
          </cell>
          <cell r="T48">
            <v>0</v>
          </cell>
          <cell r="U48">
            <v>2943</v>
          </cell>
          <cell r="V48">
            <v>149.16999999999999</v>
          </cell>
          <cell r="W48">
            <v>0</v>
          </cell>
          <cell r="X48">
            <v>0</v>
          </cell>
          <cell r="Y48">
            <v>0</v>
          </cell>
          <cell r="Z48">
            <v>149.16999999999999</v>
          </cell>
          <cell r="AA48">
            <v>0</v>
          </cell>
          <cell r="AB48">
            <v>0</v>
          </cell>
          <cell r="AC48">
            <v>439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F51" t="str">
            <v>225B</v>
          </cell>
          <cell r="G51">
            <v>68</v>
          </cell>
          <cell r="H51">
            <v>8</v>
          </cell>
          <cell r="I51">
            <v>-113</v>
          </cell>
          <cell r="J51">
            <v>133.69</v>
          </cell>
          <cell r="K51">
            <v>-15</v>
          </cell>
          <cell r="L51">
            <v>-15</v>
          </cell>
          <cell r="M51">
            <v>-45</v>
          </cell>
          <cell r="N51">
            <v>-7</v>
          </cell>
          <cell r="O51">
            <v>63263</v>
          </cell>
          <cell r="P51">
            <v>8365</v>
          </cell>
          <cell r="Q51">
            <v>-7</v>
          </cell>
          <cell r="R51">
            <v>71621</v>
          </cell>
          <cell r="S51">
            <v>508937</v>
          </cell>
          <cell r="T51">
            <v>-45</v>
          </cell>
          <cell r="U51">
            <v>508892</v>
          </cell>
          <cell r="V51">
            <v>140.74</v>
          </cell>
          <cell r="W51">
            <v>786</v>
          </cell>
          <cell r="X51">
            <v>101</v>
          </cell>
          <cell r="Y51">
            <v>-710</v>
          </cell>
          <cell r="Z51">
            <v>140.74</v>
          </cell>
          <cell r="AA51">
            <v>-100</v>
          </cell>
          <cell r="AB51">
            <v>-100</v>
          </cell>
          <cell r="AC51">
            <v>71622</v>
          </cell>
        </row>
        <row r="52">
          <cell r="F52" t="str">
            <v>225BE</v>
          </cell>
          <cell r="G52">
            <v>0</v>
          </cell>
          <cell r="H52">
            <v>0</v>
          </cell>
          <cell r="I52">
            <v>0</v>
          </cell>
          <cell r="J52">
            <v>133.70000000000002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2063</v>
          </cell>
          <cell r="P52">
            <v>272</v>
          </cell>
          <cell r="Q52">
            <v>0</v>
          </cell>
          <cell r="R52">
            <v>2335</v>
          </cell>
          <cell r="S52">
            <v>16596</v>
          </cell>
          <cell r="T52">
            <v>0</v>
          </cell>
          <cell r="U52">
            <v>16596</v>
          </cell>
          <cell r="V52">
            <v>140.69999999999999</v>
          </cell>
          <cell r="W52">
            <v>0</v>
          </cell>
          <cell r="X52">
            <v>0</v>
          </cell>
          <cell r="Y52">
            <v>0</v>
          </cell>
          <cell r="Z52">
            <v>140.69999999999999</v>
          </cell>
          <cell r="AA52">
            <v>0</v>
          </cell>
          <cell r="AB52">
            <v>0</v>
          </cell>
          <cell r="AC52">
            <v>2335</v>
          </cell>
        </row>
        <row r="53">
          <cell r="F53" t="str">
            <v>225C</v>
          </cell>
          <cell r="G53">
            <v>0</v>
          </cell>
          <cell r="H53">
            <v>0</v>
          </cell>
          <cell r="I53">
            <v>0</v>
          </cell>
          <cell r="J53">
            <v>140.98999999999998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4745</v>
          </cell>
          <cell r="P53">
            <v>594</v>
          </cell>
          <cell r="Q53">
            <v>0</v>
          </cell>
          <cell r="R53">
            <v>5339</v>
          </cell>
          <cell r="S53">
            <v>36067</v>
          </cell>
          <cell r="T53">
            <v>0</v>
          </cell>
          <cell r="U53">
            <v>36067</v>
          </cell>
          <cell r="V53">
            <v>148.03</v>
          </cell>
          <cell r="W53">
            <v>0</v>
          </cell>
          <cell r="X53">
            <v>0</v>
          </cell>
          <cell r="Y53">
            <v>0</v>
          </cell>
          <cell r="Z53">
            <v>148.03</v>
          </cell>
          <cell r="AA53">
            <v>0</v>
          </cell>
          <cell r="AB53">
            <v>0</v>
          </cell>
          <cell r="AC53">
            <v>5339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F55" t="str">
            <v>300B</v>
          </cell>
          <cell r="G55">
            <v>270</v>
          </cell>
          <cell r="H55">
            <v>31</v>
          </cell>
          <cell r="I55">
            <v>-161</v>
          </cell>
          <cell r="J55">
            <v>127.39999999999999</v>
          </cell>
          <cell r="K55">
            <v>-21</v>
          </cell>
          <cell r="L55">
            <v>-21</v>
          </cell>
          <cell r="M55">
            <v>109</v>
          </cell>
          <cell r="N55">
            <v>10</v>
          </cell>
          <cell r="O55">
            <v>76586</v>
          </cell>
          <cell r="P55">
            <v>8003</v>
          </cell>
          <cell r="Q55">
            <v>10</v>
          </cell>
          <cell r="R55">
            <v>84599</v>
          </cell>
          <cell r="S55">
            <v>638468</v>
          </cell>
          <cell r="T55">
            <v>109</v>
          </cell>
          <cell r="U55">
            <v>638577</v>
          </cell>
          <cell r="V55">
            <v>132.47999999999999</v>
          </cell>
          <cell r="W55">
            <v>4163</v>
          </cell>
          <cell r="X55">
            <v>503</v>
          </cell>
          <cell r="Y55">
            <v>-2068</v>
          </cell>
          <cell r="Z55">
            <v>132.47999999999999</v>
          </cell>
          <cell r="AA55">
            <v>-274</v>
          </cell>
          <cell r="AB55">
            <v>-274</v>
          </cell>
          <cell r="AC55">
            <v>84828</v>
          </cell>
        </row>
        <row r="56">
          <cell r="F56" t="str">
            <v>300BE</v>
          </cell>
          <cell r="G56">
            <v>0</v>
          </cell>
          <cell r="H56">
            <v>0</v>
          </cell>
          <cell r="I56">
            <v>0</v>
          </cell>
          <cell r="J56">
            <v>127.61999999999999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65871</v>
          </cell>
          <cell r="P56">
            <v>6869</v>
          </cell>
          <cell r="Q56">
            <v>0</v>
          </cell>
          <cell r="R56">
            <v>72740</v>
          </cell>
          <cell r="S56">
            <v>548099</v>
          </cell>
          <cell r="T56">
            <v>0</v>
          </cell>
          <cell r="U56">
            <v>548099</v>
          </cell>
          <cell r="V56">
            <v>132.71</v>
          </cell>
          <cell r="W56">
            <v>0</v>
          </cell>
          <cell r="X56">
            <v>0</v>
          </cell>
          <cell r="Y56">
            <v>0</v>
          </cell>
          <cell r="Z56">
            <v>132.71</v>
          </cell>
          <cell r="AA56">
            <v>0</v>
          </cell>
          <cell r="AB56">
            <v>0</v>
          </cell>
          <cell r="AC56">
            <v>72740</v>
          </cell>
        </row>
        <row r="57">
          <cell r="F57" t="str">
            <v>300C</v>
          </cell>
          <cell r="G57">
            <v>216</v>
          </cell>
          <cell r="H57">
            <v>26</v>
          </cell>
          <cell r="I57">
            <v>-107</v>
          </cell>
          <cell r="J57">
            <v>133.22</v>
          </cell>
          <cell r="K57">
            <v>-14</v>
          </cell>
          <cell r="L57">
            <v>-14</v>
          </cell>
          <cell r="M57">
            <v>109</v>
          </cell>
          <cell r="N57">
            <v>12</v>
          </cell>
          <cell r="O57">
            <v>5328</v>
          </cell>
          <cell r="P57">
            <v>532</v>
          </cell>
          <cell r="Q57">
            <v>12</v>
          </cell>
          <cell r="R57">
            <v>5872</v>
          </cell>
          <cell r="S57">
            <v>42380</v>
          </cell>
          <cell r="T57">
            <v>109</v>
          </cell>
          <cell r="U57">
            <v>42489</v>
          </cell>
          <cell r="V57">
            <v>138.19999999999999</v>
          </cell>
          <cell r="W57">
            <v>3889</v>
          </cell>
          <cell r="X57">
            <v>492</v>
          </cell>
          <cell r="Y57">
            <v>-1694</v>
          </cell>
          <cell r="Z57">
            <v>138.19999999999999</v>
          </cell>
          <cell r="AA57">
            <v>-234</v>
          </cell>
          <cell r="AB57">
            <v>-234</v>
          </cell>
          <cell r="AC57">
            <v>6130</v>
          </cell>
        </row>
        <row r="58">
          <cell r="F58" t="str">
            <v>300CE</v>
          </cell>
          <cell r="G58">
            <v>0</v>
          </cell>
          <cell r="H58">
            <v>0</v>
          </cell>
          <cell r="I58">
            <v>0</v>
          </cell>
          <cell r="J58">
            <v>134.63999999999999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91020</v>
          </cell>
          <cell r="P58">
            <v>8970</v>
          </cell>
          <cell r="Q58">
            <v>0</v>
          </cell>
          <cell r="R58">
            <v>99990</v>
          </cell>
          <cell r="S58">
            <v>715565</v>
          </cell>
          <cell r="T58">
            <v>0</v>
          </cell>
          <cell r="U58">
            <v>715565</v>
          </cell>
          <cell r="V58">
            <v>139.74</v>
          </cell>
          <cell r="W58">
            <v>0</v>
          </cell>
          <cell r="X58">
            <v>0</v>
          </cell>
          <cell r="Y58">
            <v>0</v>
          </cell>
          <cell r="Z58">
            <v>139.74</v>
          </cell>
          <cell r="AA58">
            <v>0</v>
          </cell>
          <cell r="AB58">
            <v>0</v>
          </cell>
          <cell r="AC58">
            <v>99990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</row>
        <row r="64">
          <cell r="F64" t="str">
            <v>450B</v>
          </cell>
          <cell r="G64">
            <v>149</v>
          </cell>
          <cell r="H64">
            <v>17</v>
          </cell>
          <cell r="I64">
            <v>-160</v>
          </cell>
          <cell r="J64">
            <v>121.37</v>
          </cell>
          <cell r="K64">
            <v>-19</v>
          </cell>
          <cell r="L64">
            <v>-19</v>
          </cell>
          <cell r="M64">
            <v>-11</v>
          </cell>
          <cell r="N64">
            <v>-2</v>
          </cell>
          <cell r="O64">
            <v>128055</v>
          </cell>
          <cell r="P64">
            <v>9503</v>
          </cell>
          <cell r="Q64">
            <v>-2</v>
          </cell>
          <cell r="R64">
            <v>137556</v>
          </cell>
          <cell r="S64">
            <v>1104983</v>
          </cell>
          <cell r="T64">
            <v>-11</v>
          </cell>
          <cell r="U64">
            <v>1104972</v>
          </cell>
          <cell r="V64">
            <v>124.49</v>
          </cell>
          <cell r="W64">
            <v>3130</v>
          </cell>
          <cell r="X64">
            <v>356</v>
          </cell>
          <cell r="Y64">
            <v>-3313</v>
          </cell>
          <cell r="Z64">
            <v>124.49</v>
          </cell>
          <cell r="AA64">
            <v>-412</v>
          </cell>
          <cell r="AB64">
            <v>-412</v>
          </cell>
          <cell r="AC64">
            <v>137500</v>
          </cell>
        </row>
        <row r="65">
          <cell r="F65" t="str">
            <v>450BE</v>
          </cell>
          <cell r="G65">
            <v>0</v>
          </cell>
          <cell r="H65">
            <v>0</v>
          </cell>
          <cell r="I65">
            <v>0</v>
          </cell>
          <cell r="J65">
            <v>121.51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15054</v>
          </cell>
          <cell r="P65">
            <v>1116</v>
          </cell>
          <cell r="Q65">
            <v>0</v>
          </cell>
          <cell r="R65">
            <v>16170</v>
          </cell>
          <cell r="S65">
            <v>129750</v>
          </cell>
          <cell r="T65">
            <v>0</v>
          </cell>
          <cell r="U65">
            <v>129750</v>
          </cell>
          <cell r="V65">
            <v>124.62</v>
          </cell>
          <cell r="W65">
            <v>0</v>
          </cell>
          <cell r="X65">
            <v>0</v>
          </cell>
          <cell r="Y65">
            <v>0</v>
          </cell>
          <cell r="Z65">
            <v>124.62</v>
          </cell>
          <cell r="AA65">
            <v>0</v>
          </cell>
          <cell r="AB65">
            <v>0</v>
          </cell>
          <cell r="AC65">
            <v>16170</v>
          </cell>
        </row>
        <row r="66">
          <cell r="F66" t="str">
            <v>450C</v>
          </cell>
          <cell r="G66">
            <v>14</v>
          </cell>
          <cell r="H66">
            <v>2</v>
          </cell>
          <cell r="I66">
            <v>-54</v>
          </cell>
          <cell r="J66">
            <v>128.51</v>
          </cell>
          <cell r="K66">
            <v>-7</v>
          </cell>
          <cell r="L66">
            <v>-7</v>
          </cell>
          <cell r="M66">
            <v>-40</v>
          </cell>
          <cell r="N66">
            <v>-5</v>
          </cell>
          <cell r="O66">
            <v>44682</v>
          </cell>
          <cell r="P66">
            <v>3120</v>
          </cell>
          <cell r="Q66">
            <v>-5</v>
          </cell>
          <cell r="R66">
            <v>47797</v>
          </cell>
          <cell r="S66">
            <v>363168</v>
          </cell>
          <cell r="T66">
            <v>-40</v>
          </cell>
          <cell r="U66">
            <v>363128</v>
          </cell>
          <cell r="V66">
            <v>131.63</v>
          </cell>
          <cell r="W66">
            <v>104</v>
          </cell>
          <cell r="X66">
            <v>13</v>
          </cell>
          <cell r="Y66">
            <v>-877</v>
          </cell>
          <cell r="Z66">
            <v>131.63</v>
          </cell>
          <cell r="AA66">
            <v>-115</v>
          </cell>
          <cell r="AB66">
            <v>-115</v>
          </cell>
          <cell r="AC66">
            <v>47695</v>
          </cell>
        </row>
        <row r="67">
          <cell r="F67" t="str">
            <v>450CE</v>
          </cell>
          <cell r="G67">
            <v>0</v>
          </cell>
          <cell r="H67">
            <v>0</v>
          </cell>
          <cell r="I67">
            <v>0</v>
          </cell>
          <cell r="J67">
            <v>128.56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4793</v>
          </cell>
          <cell r="P67">
            <v>334</v>
          </cell>
          <cell r="Q67">
            <v>0</v>
          </cell>
          <cell r="R67">
            <v>5127</v>
          </cell>
          <cell r="S67">
            <v>38939</v>
          </cell>
          <cell r="T67">
            <v>0</v>
          </cell>
          <cell r="U67">
            <v>38939</v>
          </cell>
          <cell r="V67">
            <v>131.66999999999999</v>
          </cell>
          <cell r="W67">
            <v>0</v>
          </cell>
          <cell r="X67">
            <v>0</v>
          </cell>
          <cell r="Y67">
            <v>0</v>
          </cell>
          <cell r="Z67">
            <v>131.66999999999999</v>
          </cell>
          <cell r="AA67">
            <v>0</v>
          </cell>
          <cell r="AB67">
            <v>0</v>
          </cell>
          <cell r="AC67">
            <v>5127</v>
          </cell>
        </row>
        <row r="68">
          <cell r="F68" t="str">
            <v>600B</v>
          </cell>
          <cell r="G68">
            <v>135</v>
          </cell>
          <cell r="H68">
            <v>15</v>
          </cell>
          <cell r="I68">
            <v>-108</v>
          </cell>
          <cell r="J68">
            <v>118.32</v>
          </cell>
          <cell r="K68">
            <v>-13</v>
          </cell>
          <cell r="L68">
            <v>-13</v>
          </cell>
          <cell r="M68">
            <v>27</v>
          </cell>
          <cell r="N68">
            <v>2</v>
          </cell>
          <cell r="O68">
            <v>72593</v>
          </cell>
          <cell r="P68">
            <v>4234</v>
          </cell>
          <cell r="Q68">
            <v>2</v>
          </cell>
          <cell r="R68">
            <v>76829</v>
          </cell>
          <cell r="S68">
            <v>637783</v>
          </cell>
          <cell r="T68">
            <v>27</v>
          </cell>
          <cell r="U68">
            <v>637810</v>
          </cell>
          <cell r="V68">
            <v>120.46</v>
          </cell>
          <cell r="W68">
            <v>2456</v>
          </cell>
          <cell r="X68">
            <v>270</v>
          </cell>
          <cell r="Y68">
            <v>-1307</v>
          </cell>
          <cell r="Z68">
            <v>120.46</v>
          </cell>
          <cell r="AA68">
            <v>-157</v>
          </cell>
          <cell r="AB68">
            <v>-157</v>
          </cell>
          <cell r="AC68">
            <v>76942</v>
          </cell>
        </row>
        <row r="69">
          <cell r="F69" t="str">
            <v>600BE</v>
          </cell>
          <cell r="G69">
            <v>0</v>
          </cell>
          <cell r="H69">
            <v>0</v>
          </cell>
          <cell r="I69">
            <v>0</v>
          </cell>
          <cell r="J69">
            <v>118.45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51755</v>
          </cell>
          <cell r="P69">
            <v>3014</v>
          </cell>
          <cell r="Q69">
            <v>0</v>
          </cell>
          <cell r="R69">
            <v>54769</v>
          </cell>
          <cell r="S69">
            <v>454200</v>
          </cell>
          <cell r="T69">
            <v>0</v>
          </cell>
          <cell r="U69">
            <v>454200</v>
          </cell>
          <cell r="V69">
            <v>120.58</v>
          </cell>
          <cell r="W69">
            <v>0</v>
          </cell>
          <cell r="X69">
            <v>0</v>
          </cell>
          <cell r="Y69">
            <v>0</v>
          </cell>
          <cell r="Z69">
            <v>120.58</v>
          </cell>
          <cell r="AA69">
            <v>0</v>
          </cell>
          <cell r="AB69">
            <v>0</v>
          </cell>
          <cell r="AC69">
            <v>54769</v>
          </cell>
        </row>
        <row r="70">
          <cell r="F70" t="str">
            <v>600C</v>
          </cell>
          <cell r="G70">
            <v>27</v>
          </cell>
          <cell r="H70">
            <v>3</v>
          </cell>
          <cell r="I70">
            <v>-24</v>
          </cell>
          <cell r="J70">
            <v>125.42999999999999</v>
          </cell>
          <cell r="K70">
            <v>-3</v>
          </cell>
          <cell r="L70">
            <v>-3</v>
          </cell>
          <cell r="M70">
            <v>3</v>
          </cell>
          <cell r="N70">
            <v>0</v>
          </cell>
          <cell r="O70">
            <v>21022</v>
          </cell>
          <cell r="P70">
            <v>1153</v>
          </cell>
          <cell r="Q70">
            <v>0</v>
          </cell>
          <cell r="R70">
            <v>22175</v>
          </cell>
          <cell r="S70">
            <v>173837</v>
          </cell>
          <cell r="T70">
            <v>3</v>
          </cell>
          <cell r="U70">
            <v>173840</v>
          </cell>
          <cell r="V70">
            <v>127.56</v>
          </cell>
          <cell r="W70">
            <v>492</v>
          </cell>
          <cell r="X70">
            <v>57</v>
          </cell>
          <cell r="Y70">
            <v>-480</v>
          </cell>
          <cell r="Z70">
            <v>127.56</v>
          </cell>
          <cell r="AA70">
            <v>-61</v>
          </cell>
          <cell r="AB70">
            <v>-61</v>
          </cell>
          <cell r="AC70">
            <v>22171</v>
          </cell>
        </row>
        <row r="71">
          <cell r="F71" t="str">
            <v>600CE</v>
          </cell>
          <cell r="G71">
            <v>0</v>
          </cell>
          <cell r="H71">
            <v>0</v>
          </cell>
          <cell r="I71">
            <v>0</v>
          </cell>
          <cell r="J71">
            <v>125.49000000000001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7189</v>
          </cell>
          <cell r="P71">
            <v>393</v>
          </cell>
          <cell r="Q71">
            <v>0</v>
          </cell>
          <cell r="R71">
            <v>7582</v>
          </cell>
          <cell r="S71">
            <v>59414</v>
          </cell>
          <cell r="T71">
            <v>0</v>
          </cell>
          <cell r="U71">
            <v>59414</v>
          </cell>
          <cell r="V71">
            <v>127.61</v>
          </cell>
          <cell r="W71">
            <v>0</v>
          </cell>
          <cell r="X71">
            <v>0</v>
          </cell>
          <cell r="Y71">
            <v>0</v>
          </cell>
          <cell r="Z71">
            <v>127.61</v>
          </cell>
          <cell r="AA71">
            <v>0</v>
          </cell>
          <cell r="AB71">
            <v>0</v>
          </cell>
          <cell r="AC71">
            <v>7582</v>
          </cell>
        </row>
        <row r="72">
          <cell r="F72" t="str">
            <v>700B</v>
          </cell>
          <cell r="G72">
            <v>0</v>
          </cell>
          <cell r="H72">
            <v>0</v>
          </cell>
          <cell r="I72">
            <v>0</v>
          </cell>
          <cell r="J72">
            <v>117.61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542</v>
          </cell>
          <cell r="P72">
            <v>27</v>
          </cell>
          <cell r="Q72">
            <v>0</v>
          </cell>
          <cell r="R72">
            <v>569</v>
          </cell>
          <cell r="S72">
            <v>4770</v>
          </cell>
          <cell r="T72">
            <v>0</v>
          </cell>
          <cell r="U72">
            <v>4770</v>
          </cell>
          <cell r="V72">
            <v>119.29</v>
          </cell>
          <cell r="W72">
            <v>0</v>
          </cell>
          <cell r="X72">
            <v>0</v>
          </cell>
          <cell r="Y72">
            <v>0</v>
          </cell>
          <cell r="Z72">
            <v>119.29</v>
          </cell>
          <cell r="AA72">
            <v>0</v>
          </cell>
          <cell r="AB72">
            <v>0</v>
          </cell>
          <cell r="AC72">
            <v>569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F79" t="str">
            <v>130B</v>
          </cell>
          <cell r="G79">
            <v>0</v>
          </cell>
          <cell r="H79">
            <v>0</v>
          </cell>
          <cell r="I79">
            <v>-27</v>
          </cell>
          <cell r="J79">
            <v>171.08</v>
          </cell>
          <cell r="K79">
            <v>-5</v>
          </cell>
          <cell r="L79">
            <v>-5</v>
          </cell>
          <cell r="M79">
            <v>-27</v>
          </cell>
          <cell r="N79">
            <v>-5</v>
          </cell>
          <cell r="O79">
            <v>8227</v>
          </cell>
          <cell r="P79">
            <v>1177</v>
          </cell>
          <cell r="Q79">
            <v>-5</v>
          </cell>
          <cell r="R79">
            <v>9399</v>
          </cell>
          <cell r="S79">
            <v>52743</v>
          </cell>
          <cell r="T79">
            <v>-27</v>
          </cell>
          <cell r="U79">
            <v>52716</v>
          </cell>
          <cell r="V79">
            <v>178.3</v>
          </cell>
          <cell r="W79">
            <v>0</v>
          </cell>
          <cell r="X79">
            <v>0</v>
          </cell>
          <cell r="Y79">
            <v>-163</v>
          </cell>
          <cell r="Z79">
            <v>178.3</v>
          </cell>
          <cell r="AA79">
            <v>-29</v>
          </cell>
          <cell r="AB79">
            <v>-29</v>
          </cell>
          <cell r="AC79">
            <v>9370</v>
          </cell>
        </row>
        <row r="80">
          <cell r="F80" t="str">
            <v>78B</v>
          </cell>
          <cell r="G80">
            <v>0</v>
          </cell>
          <cell r="H80">
            <v>0</v>
          </cell>
          <cell r="I80">
            <v>0</v>
          </cell>
          <cell r="J80">
            <v>180.26999999999998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1435</v>
          </cell>
          <cell r="P80">
            <v>423</v>
          </cell>
          <cell r="Q80">
            <v>0</v>
          </cell>
          <cell r="R80">
            <v>1858</v>
          </cell>
          <cell r="S80">
            <v>9192</v>
          </cell>
          <cell r="T80">
            <v>0</v>
          </cell>
          <cell r="U80">
            <v>9192</v>
          </cell>
          <cell r="V80">
            <v>202.13</v>
          </cell>
          <cell r="W80">
            <v>0</v>
          </cell>
          <cell r="X80">
            <v>0</v>
          </cell>
          <cell r="Y80">
            <v>0</v>
          </cell>
          <cell r="Z80">
            <v>202.13</v>
          </cell>
          <cell r="AA80">
            <v>0</v>
          </cell>
          <cell r="AB80">
            <v>0</v>
          </cell>
          <cell r="AC80">
            <v>1858</v>
          </cell>
        </row>
        <row r="81">
          <cell r="F81" t="str">
            <v>50B</v>
          </cell>
          <cell r="G81">
            <v>0</v>
          </cell>
          <cell r="H81">
            <v>0</v>
          </cell>
          <cell r="I81">
            <v>0</v>
          </cell>
          <cell r="J81">
            <v>220.4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1512</v>
          </cell>
          <cell r="P81">
            <v>585</v>
          </cell>
          <cell r="Q81">
            <v>0</v>
          </cell>
          <cell r="R81">
            <v>2097</v>
          </cell>
          <cell r="S81">
            <v>8235</v>
          </cell>
          <cell r="T81">
            <v>0</v>
          </cell>
          <cell r="U81">
            <v>8235</v>
          </cell>
          <cell r="V81">
            <v>254.64</v>
          </cell>
          <cell r="W81">
            <v>0</v>
          </cell>
          <cell r="X81">
            <v>0</v>
          </cell>
          <cell r="Y81">
            <v>0</v>
          </cell>
          <cell r="Z81">
            <v>254.64</v>
          </cell>
          <cell r="AA81">
            <v>0</v>
          </cell>
          <cell r="AB81">
            <v>0</v>
          </cell>
          <cell r="AC81">
            <v>2097</v>
          </cell>
        </row>
        <row r="82">
          <cell r="F82" t="str">
            <v>180C</v>
          </cell>
          <cell r="G82">
            <v>0</v>
          </cell>
          <cell r="H82">
            <v>0</v>
          </cell>
          <cell r="I82">
            <v>-34</v>
          </cell>
          <cell r="J82">
            <v>146.86000000000001</v>
          </cell>
          <cell r="K82">
            <v>-5</v>
          </cell>
          <cell r="L82">
            <v>-5</v>
          </cell>
          <cell r="M82">
            <v>-34</v>
          </cell>
          <cell r="N82">
            <v>-5</v>
          </cell>
          <cell r="O82">
            <v>1870</v>
          </cell>
          <cell r="P82">
            <v>278</v>
          </cell>
          <cell r="Q82">
            <v>-5</v>
          </cell>
          <cell r="R82">
            <v>2143</v>
          </cell>
          <cell r="S82">
            <v>13797</v>
          </cell>
          <cell r="T82">
            <v>-34</v>
          </cell>
          <cell r="U82">
            <v>13763</v>
          </cell>
          <cell r="V82">
            <v>155.71</v>
          </cell>
          <cell r="W82">
            <v>0</v>
          </cell>
          <cell r="X82">
            <v>0</v>
          </cell>
          <cell r="Y82">
            <v>-586</v>
          </cell>
          <cell r="Z82">
            <v>155.71</v>
          </cell>
          <cell r="AA82">
            <v>-91</v>
          </cell>
          <cell r="AB82">
            <v>-91</v>
          </cell>
          <cell r="AC82">
            <v>2052</v>
          </cell>
        </row>
        <row r="83">
          <cell r="F83" t="str">
            <v>35B</v>
          </cell>
          <cell r="G83">
            <v>0</v>
          </cell>
          <cell r="H83">
            <v>0</v>
          </cell>
          <cell r="I83">
            <v>0</v>
          </cell>
          <cell r="J83">
            <v>269.52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117</v>
          </cell>
          <cell r="P83">
            <v>54</v>
          </cell>
          <cell r="Q83">
            <v>0</v>
          </cell>
          <cell r="R83">
            <v>171</v>
          </cell>
          <cell r="S83">
            <v>538</v>
          </cell>
          <cell r="T83">
            <v>0</v>
          </cell>
          <cell r="U83">
            <v>538</v>
          </cell>
          <cell r="V83">
            <v>317.83999999999997</v>
          </cell>
          <cell r="W83">
            <v>0</v>
          </cell>
          <cell r="X83">
            <v>0</v>
          </cell>
          <cell r="Y83">
            <v>0</v>
          </cell>
          <cell r="Z83">
            <v>317.83999999999997</v>
          </cell>
          <cell r="AA83">
            <v>0</v>
          </cell>
          <cell r="AB83">
            <v>0</v>
          </cell>
          <cell r="AC83">
            <v>171</v>
          </cell>
        </row>
        <row r="84">
          <cell r="F84" t="str">
            <v>30B</v>
          </cell>
          <cell r="G84">
            <v>0</v>
          </cell>
          <cell r="H84">
            <v>0</v>
          </cell>
          <cell r="I84">
            <v>0</v>
          </cell>
          <cell r="J84">
            <v>297.01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1027</v>
          </cell>
          <cell r="P84">
            <v>519</v>
          </cell>
          <cell r="Q84">
            <v>0</v>
          </cell>
          <cell r="R84">
            <v>1546</v>
          </cell>
          <cell r="S84">
            <v>4360</v>
          </cell>
          <cell r="T84">
            <v>0</v>
          </cell>
          <cell r="U84">
            <v>4360</v>
          </cell>
          <cell r="V84">
            <v>354.59</v>
          </cell>
          <cell r="W84">
            <v>0</v>
          </cell>
          <cell r="X84">
            <v>0</v>
          </cell>
          <cell r="Y84">
            <v>0</v>
          </cell>
          <cell r="Z84">
            <v>354.59</v>
          </cell>
          <cell r="AA84">
            <v>0</v>
          </cell>
          <cell r="AB84">
            <v>0</v>
          </cell>
          <cell r="AC84">
            <v>1546</v>
          </cell>
        </row>
        <row r="85">
          <cell r="F85" t="str">
            <v>150DE</v>
          </cell>
          <cell r="G85">
            <v>0</v>
          </cell>
          <cell r="H85">
            <v>0</v>
          </cell>
          <cell r="I85">
            <v>0</v>
          </cell>
          <cell r="J85">
            <v>149.96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1461</v>
          </cell>
          <cell r="P85">
            <v>259</v>
          </cell>
          <cell r="Q85">
            <v>0</v>
          </cell>
          <cell r="R85">
            <v>1720</v>
          </cell>
          <cell r="S85">
            <v>10696</v>
          </cell>
          <cell r="T85">
            <v>0</v>
          </cell>
          <cell r="U85">
            <v>10696</v>
          </cell>
          <cell r="V85">
            <v>160.81</v>
          </cell>
          <cell r="W85">
            <v>0</v>
          </cell>
          <cell r="X85">
            <v>0</v>
          </cell>
          <cell r="Y85">
            <v>0</v>
          </cell>
          <cell r="Z85">
            <v>160.81</v>
          </cell>
          <cell r="AA85">
            <v>0</v>
          </cell>
          <cell r="AB85">
            <v>0</v>
          </cell>
          <cell r="AC85">
            <v>1720</v>
          </cell>
        </row>
        <row r="93">
          <cell r="F93" t="str">
            <v>151-1500 (A)L</v>
          </cell>
          <cell r="G93">
            <v>915</v>
          </cell>
          <cell r="H93">
            <v>107</v>
          </cell>
          <cell r="I93">
            <v>-806</v>
          </cell>
          <cell r="J93">
            <v>1433.23</v>
          </cell>
          <cell r="K93">
            <v>-103</v>
          </cell>
          <cell r="L93">
            <v>-103</v>
          </cell>
          <cell r="M93">
            <v>109</v>
          </cell>
          <cell r="N93">
            <v>4</v>
          </cell>
          <cell r="O93">
            <v>438319</v>
          </cell>
          <cell r="P93">
            <v>38921</v>
          </cell>
          <cell r="Q93">
            <v>4</v>
          </cell>
          <cell r="R93">
            <v>477244</v>
          </cell>
          <cell r="S93">
            <v>3677015</v>
          </cell>
          <cell r="T93">
            <v>109</v>
          </cell>
          <cell r="U93">
            <v>3677124</v>
          </cell>
          <cell r="V93">
            <v>1487.4199999999998</v>
          </cell>
          <cell r="W93">
            <v>15586</v>
          </cell>
          <cell r="X93">
            <v>1869</v>
          </cell>
          <cell r="Y93">
            <v>-11495</v>
          </cell>
          <cell r="Z93">
            <v>1487.4199999999998</v>
          </cell>
          <cell r="AA93">
            <v>-1512</v>
          </cell>
          <cell r="AB93">
            <v>-1512</v>
          </cell>
          <cell r="AC93">
            <v>477601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</row>
        <row r="94">
          <cell r="F94" t="str">
            <v>151-1500 (A)E</v>
          </cell>
          <cell r="G94">
            <v>0</v>
          </cell>
          <cell r="H94">
            <v>0</v>
          </cell>
          <cell r="I94">
            <v>0</v>
          </cell>
          <cell r="J94">
            <v>1029.96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238124</v>
          </cell>
          <cell r="P94">
            <v>21028</v>
          </cell>
          <cell r="Q94">
            <v>0</v>
          </cell>
          <cell r="R94">
            <v>259152</v>
          </cell>
          <cell r="S94">
            <v>1965506</v>
          </cell>
          <cell r="T94">
            <v>0</v>
          </cell>
          <cell r="U94">
            <v>1965506</v>
          </cell>
          <cell r="V94">
            <v>1066.8</v>
          </cell>
          <cell r="W94">
            <v>0</v>
          </cell>
          <cell r="X94">
            <v>0</v>
          </cell>
          <cell r="Y94">
            <v>0</v>
          </cell>
          <cell r="Z94">
            <v>1066.8</v>
          </cell>
          <cell r="AA94">
            <v>0</v>
          </cell>
          <cell r="AB94">
            <v>0</v>
          </cell>
          <cell r="AC94">
            <v>259152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</row>
        <row r="95">
          <cell r="F95" t="str">
            <v>151-1500 (A) (L+E)</v>
          </cell>
          <cell r="G95">
            <v>915</v>
          </cell>
          <cell r="H95">
            <v>107</v>
          </cell>
          <cell r="I95">
            <v>-806</v>
          </cell>
          <cell r="J95">
            <v>2463.1899999999996</v>
          </cell>
          <cell r="K95">
            <v>-103</v>
          </cell>
          <cell r="L95">
            <v>-103</v>
          </cell>
          <cell r="M95">
            <v>109</v>
          </cell>
          <cell r="N95">
            <v>4</v>
          </cell>
          <cell r="O95">
            <v>676443</v>
          </cell>
          <cell r="P95">
            <v>59949</v>
          </cell>
          <cell r="Q95">
            <v>4</v>
          </cell>
          <cell r="R95">
            <v>736396</v>
          </cell>
          <cell r="S95">
            <v>5642521</v>
          </cell>
          <cell r="T95">
            <v>109</v>
          </cell>
          <cell r="U95">
            <v>5642630</v>
          </cell>
          <cell r="V95">
            <v>2554.2200000000003</v>
          </cell>
          <cell r="W95">
            <v>15586</v>
          </cell>
          <cell r="X95">
            <v>1869</v>
          </cell>
          <cell r="Y95">
            <v>-11495</v>
          </cell>
          <cell r="Z95">
            <v>2554.2200000000003</v>
          </cell>
          <cell r="AA95">
            <v>-1512</v>
          </cell>
          <cell r="AB95">
            <v>-1512</v>
          </cell>
          <cell r="AC95">
            <v>736753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</row>
      </sheetData>
      <sheetData sheetId="19">
        <row r="15">
          <cell r="F15" t="str">
            <v>Linked Info</v>
          </cell>
        </row>
        <row r="16">
          <cell r="F16">
            <v>39559.766084953706</v>
          </cell>
          <cell r="G16" t="str">
            <v>Input cost</v>
          </cell>
          <cell r="H16" t="str">
            <v>Input</v>
          </cell>
          <cell r="I16" t="str">
            <v>RS/kg</v>
          </cell>
          <cell r="J16" t="str">
            <v>Opg .</v>
          </cell>
          <cell r="K16" t="str">
            <v>Opg .</v>
          </cell>
          <cell r="L16" t="str">
            <v>Clg .</v>
          </cell>
          <cell r="M16" t="str">
            <v>cakes</v>
          </cell>
          <cell r="N16" t="str">
            <v>Clg .</v>
          </cell>
          <cell r="O16" t="str">
            <v>Clg .</v>
          </cell>
          <cell r="P16" t="str">
            <v>totalcost</v>
          </cell>
          <cell r="Q16" t="str">
            <v>totalcost</v>
          </cell>
          <cell r="R16" t="str">
            <v>Total input</v>
          </cell>
          <cell r="S16" t="str">
            <v>St. Adj.</v>
          </cell>
          <cell r="T16" t="str">
            <v>COST OF</v>
          </cell>
          <cell r="U16" t="str">
            <v>sub-total</v>
          </cell>
          <cell r="V16" t="str">
            <v>opg finish</v>
          </cell>
          <cell r="W16" t="str">
            <v xml:space="preserve"> opg wind. </v>
          </cell>
          <cell r="X16" t="str">
            <v xml:space="preserve">opg winding </v>
          </cell>
          <cell r="Y16" t="str">
            <v>clg finish</v>
          </cell>
          <cell r="Z16" t="str">
            <v>clg winding</v>
          </cell>
          <cell r="AA16" t="str">
            <v>clg winding</v>
          </cell>
          <cell r="AB16" t="str">
            <v>TOTAL</v>
          </cell>
          <cell r="AC16" t="str">
            <v>opg winding st.</v>
          </cell>
          <cell r="AD16" t="str">
            <v>clg winding</v>
          </cell>
          <cell r="AE16" t="str">
            <v>Total cost</v>
          </cell>
        </row>
        <row r="17">
          <cell r="F17" t="str">
            <v>2003-04</v>
          </cell>
          <cell r="G17" t="str">
            <v>for cakes</v>
          </cell>
          <cell r="H17" t="str">
            <v>Cakes</v>
          </cell>
          <cell r="J17" t="str">
            <v xml:space="preserve">Winding  </v>
          </cell>
          <cell r="K17" t="str">
            <v xml:space="preserve">Winding  </v>
          </cell>
          <cell r="L17" t="str">
            <v xml:space="preserve">Winding  </v>
          </cell>
          <cell r="M17" t="str">
            <v xml:space="preserve">winding </v>
          </cell>
          <cell r="N17" t="str">
            <v xml:space="preserve">Winding  </v>
          </cell>
          <cell r="O17" t="str">
            <v xml:space="preserve">Winding  </v>
          </cell>
          <cell r="P17" t="str">
            <v>upto coning</v>
          </cell>
          <cell r="Q17" t="str">
            <v>upto coning</v>
          </cell>
          <cell r="R17" t="str">
            <v>cns+cks</v>
          </cell>
          <cell r="S17" t="str">
            <v>coning</v>
          </cell>
          <cell r="T17" t="str">
            <v>CONNING</v>
          </cell>
          <cell r="V17" t="str">
            <v>coning</v>
          </cell>
          <cell r="W17" t="str">
            <v>Stock</v>
          </cell>
          <cell r="X17" t="str">
            <v>Stock</v>
          </cell>
          <cell r="Y17" t="str">
            <v>coning</v>
          </cell>
          <cell r="Z17" t="str">
            <v>cakes</v>
          </cell>
          <cell r="AA17" t="str">
            <v>CNS+CKS</v>
          </cell>
          <cell r="AB17" t="str">
            <v>COST TRF.</v>
          </cell>
          <cell r="AC17" t="str">
            <v>CNS+CKS</v>
          </cell>
          <cell r="AD17" t="str">
            <v>CNS+CKS</v>
          </cell>
          <cell r="AE17" t="str">
            <v>upto coning</v>
          </cell>
        </row>
        <row r="18">
          <cell r="F18" t="str">
            <v>DENIERS :</v>
          </cell>
          <cell r="G18" t="str">
            <v>only</v>
          </cell>
          <cell r="J18" t="str">
            <v>Stock</v>
          </cell>
          <cell r="K18" t="str">
            <v>Stock</v>
          </cell>
          <cell r="L18" t="str">
            <v>Stock</v>
          </cell>
          <cell r="M18" t="str">
            <v>St. Val.</v>
          </cell>
          <cell r="N18" t="str">
            <v>Stock</v>
          </cell>
          <cell r="O18" t="str">
            <v>Stock</v>
          </cell>
          <cell r="P18" t="str">
            <v>trf to Pkg</v>
          </cell>
          <cell r="Q18" t="str">
            <v>trf to Pkg</v>
          </cell>
          <cell r="R18" t="str">
            <v>from-prof-A</v>
          </cell>
          <cell r="S18" t="str">
            <v>process</v>
          </cell>
          <cell r="T18" t="str">
            <v>BEF. WIP.</v>
          </cell>
          <cell r="V18" t="str">
            <v>Cones</v>
          </cell>
          <cell r="W18" t="str">
            <v>cakes</v>
          </cell>
          <cell r="X18" t="str">
            <v>CNS+CKS</v>
          </cell>
          <cell r="Y18" t="str">
            <v>Cones</v>
          </cell>
          <cell r="AB18" t="str">
            <v>TO PKG.</v>
          </cell>
          <cell r="AE18" t="str">
            <v>trf to Pkg</v>
          </cell>
        </row>
        <row r="19">
          <cell r="J19" t="str">
            <v>Cakes</v>
          </cell>
          <cell r="K19" t="str">
            <v>Cakes</v>
          </cell>
          <cell r="L19" t="str">
            <v>Cakes</v>
          </cell>
          <cell r="M19" t="str">
            <v>RATE</v>
          </cell>
          <cell r="N19" t="str">
            <v>Cakes</v>
          </cell>
          <cell r="O19" t="str">
            <v>Cakes</v>
          </cell>
          <cell r="P19" t="str">
            <v>Cakes</v>
          </cell>
          <cell r="Q19" t="str">
            <v>Cones</v>
          </cell>
          <cell r="R19" t="str">
            <v>amount</v>
          </cell>
          <cell r="T19" t="str">
            <v>ADJ.</v>
          </cell>
          <cell r="AB19" t="str">
            <v>CNS+CKS</v>
          </cell>
          <cell r="AE19" t="str">
            <v>Cakes</v>
          </cell>
        </row>
        <row r="20">
          <cell r="H20" t="str">
            <v>Kg.</v>
          </cell>
          <cell r="J20" t="str">
            <v>Kg.</v>
          </cell>
          <cell r="K20" t="str">
            <v>Amt.</v>
          </cell>
          <cell r="L20" t="str">
            <v>Kg.</v>
          </cell>
          <cell r="M20" t="str">
            <v>RS/KG</v>
          </cell>
          <cell r="N20" t="str">
            <v>Amt.</v>
          </cell>
          <cell r="O20" t="str">
            <v>Amt.</v>
          </cell>
          <cell r="S20" t="str">
            <v>Amt.</v>
          </cell>
          <cell r="T20" t="str">
            <v>RS.</v>
          </cell>
          <cell r="V20" t="str">
            <v>Amt.</v>
          </cell>
          <cell r="W20" t="str">
            <v>Amt.</v>
          </cell>
          <cell r="X20" t="str">
            <v>Amt.</v>
          </cell>
          <cell r="Y20" t="str">
            <v>Amt.</v>
          </cell>
          <cell r="Z20" t="str">
            <v>Amt.</v>
          </cell>
          <cell r="AA20" t="str">
            <v>amt.</v>
          </cell>
          <cell r="AC20" t="str">
            <v>Amt.</v>
          </cell>
          <cell r="AD20" t="str">
            <v>Amt.</v>
          </cell>
        </row>
        <row r="21">
          <cell r="F21" t="str">
            <v>Rounding Off</v>
          </cell>
          <cell r="G21">
            <v>-267692</v>
          </cell>
          <cell r="H21">
            <v>-2004543</v>
          </cell>
          <cell r="I21">
            <v>-3.7047773490162927</v>
          </cell>
          <cell r="J21">
            <v>-4259</v>
          </cell>
          <cell r="K21">
            <v>-520</v>
          </cell>
          <cell r="L21">
            <v>4408</v>
          </cell>
          <cell r="M21">
            <v>-3.7047773490162927</v>
          </cell>
          <cell r="N21">
            <v>585</v>
          </cell>
          <cell r="O21">
            <v>585</v>
          </cell>
          <cell r="P21">
            <v>-267627</v>
          </cell>
          <cell r="Q21">
            <v>-2207800</v>
          </cell>
          <cell r="R21">
            <v>-2207800</v>
          </cell>
          <cell r="S21">
            <v>33</v>
          </cell>
          <cell r="T21">
            <v>-321031</v>
          </cell>
          <cell r="U21">
            <v>-2528798</v>
          </cell>
          <cell r="V21">
            <v>-6336</v>
          </cell>
          <cell r="W21">
            <v>-520</v>
          </cell>
          <cell r="X21">
            <v>-6856</v>
          </cell>
          <cell r="Y21">
            <v>4681</v>
          </cell>
          <cell r="Z21">
            <v>585</v>
          </cell>
          <cell r="AA21">
            <v>5266</v>
          </cell>
          <cell r="AB21">
            <v>-2530388</v>
          </cell>
          <cell r="AC21">
            <v>0</v>
          </cell>
          <cell r="AD21">
            <v>0</v>
          </cell>
          <cell r="AE21">
            <v>0</v>
          </cell>
        </row>
        <row r="22">
          <cell r="F22" t="str">
            <v>Total</v>
          </cell>
          <cell r="G22">
            <v>267692</v>
          </cell>
          <cell r="H22">
            <v>2004543</v>
          </cell>
          <cell r="I22">
            <v>3.7047773490162927</v>
          </cell>
          <cell r="J22">
            <v>4259</v>
          </cell>
          <cell r="K22">
            <v>520</v>
          </cell>
          <cell r="L22">
            <v>-4408</v>
          </cell>
          <cell r="M22">
            <v>3.7047773490162927</v>
          </cell>
          <cell r="N22">
            <v>-585</v>
          </cell>
          <cell r="O22">
            <v>-585</v>
          </cell>
          <cell r="P22">
            <v>267627</v>
          </cell>
          <cell r="Q22">
            <v>2207800</v>
          </cell>
          <cell r="R22">
            <v>2207800</v>
          </cell>
          <cell r="S22">
            <v>-33</v>
          </cell>
          <cell r="T22">
            <v>321031</v>
          </cell>
          <cell r="U22">
            <v>2528798</v>
          </cell>
          <cell r="V22">
            <v>6336</v>
          </cell>
          <cell r="W22">
            <v>520</v>
          </cell>
          <cell r="X22">
            <v>6856</v>
          </cell>
          <cell r="Y22">
            <v>-4681</v>
          </cell>
          <cell r="Z22">
            <v>-585</v>
          </cell>
          <cell r="AA22">
            <v>-5266</v>
          </cell>
          <cell r="AB22">
            <v>2530388</v>
          </cell>
          <cell r="AC22">
            <v>0</v>
          </cell>
          <cell r="AD22">
            <v>0</v>
          </cell>
          <cell r="AE22">
            <v>0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267692</v>
          </cell>
          <cell r="H24">
            <v>2004543</v>
          </cell>
          <cell r="I24">
            <v>3.7047773490162927</v>
          </cell>
          <cell r="J24">
            <v>4259</v>
          </cell>
          <cell r="K24">
            <v>520</v>
          </cell>
          <cell r="L24">
            <v>-4408</v>
          </cell>
          <cell r="M24">
            <v>3.7047773490162927</v>
          </cell>
          <cell r="N24">
            <v>-585</v>
          </cell>
          <cell r="O24">
            <v>-585</v>
          </cell>
          <cell r="P24">
            <v>267627</v>
          </cell>
          <cell r="Q24">
            <v>2207800</v>
          </cell>
          <cell r="R24">
            <v>2207800</v>
          </cell>
          <cell r="S24">
            <v>-33</v>
          </cell>
          <cell r="T24">
            <v>321031</v>
          </cell>
          <cell r="U24">
            <v>2528798</v>
          </cell>
          <cell r="V24">
            <v>6336</v>
          </cell>
          <cell r="W24">
            <v>520</v>
          </cell>
          <cell r="X24">
            <v>6856</v>
          </cell>
          <cell r="Y24">
            <v>-4681</v>
          </cell>
          <cell r="Z24">
            <v>-585</v>
          </cell>
          <cell r="AA24">
            <v>-5266</v>
          </cell>
          <cell r="AB24">
            <v>2530388</v>
          </cell>
          <cell r="AC24">
            <v>0</v>
          </cell>
          <cell r="AD24">
            <v>0</v>
          </cell>
          <cell r="AE24">
            <v>0</v>
          </cell>
        </row>
        <row r="25">
          <cell r="F25" t="str">
            <v>G.TOTAL(L)</v>
          </cell>
          <cell r="G25">
            <v>267692</v>
          </cell>
          <cell r="H25">
            <v>2004543</v>
          </cell>
          <cell r="I25">
            <v>3.7047773490162927</v>
          </cell>
          <cell r="J25">
            <v>4259</v>
          </cell>
          <cell r="K25">
            <v>520</v>
          </cell>
          <cell r="L25">
            <v>-4408</v>
          </cell>
          <cell r="M25">
            <v>3.7047773490162927</v>
          </cell>
          <cell r="N25">
            <v>-585</v>
          </cell>
          <cell r="O25">
            <v>-585</v>
          </cell>
          <cell r="P25">
            <v>267627</v>
          </cell>
          <cell r="Q25">
            <v>1834788</v>
          </cell>
          <cell r="R25">
            <v>1834788</v>
          </cell>
          <cell r="S25">
            <v>-33</v>
          </cell>
          <cell r="T25">
            <v>281990</v>
          </cell>
          <cell r="U25">
            <v>2116745</v>
          </cell>
          <cell r="V25">
            <v>6336</v>
          </cell>
          <cell r="W25">
            <v>520</v>
          </cell>
          <cell r="X25">
            <v>6856</v>
          </cell>
          <cell r="Y25">
            <v>-4681</v>
          </cell>
          <cell r="Z25">
            <v>-585</v>
          </cell>
          <cell r="AA25">
            <v>-5266</v>
          </cell>
          <cell r="AB25">
            <v>2118335</v>
          </cell>
          <cell r="AC25">
            <v>0</v>
          </cell>
          <cell r="AD25">
            <v>0</v>
          </cell>
          <cell r="AE25">
            <v>0</v>
          </cell>
        </row>
        <row r="26">
          <cell r="F26" t="str">
            <v>G.TOTAL(E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373012</v>
          </cell>
          <cell r="R26">
            <v>373012</v>
          </cell>
          <cell r="S26">
            <v>0</v>
          </cell>
          <cell r="T26">
            <v>39041</v>
          </cell>
          <cell r="U26">
            <v>412053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412053</v>
          </cell>
          <cell r="AC26">
            <v>0</v>
          </cell>
          <cell r="AD26">
            <v>0</v>
          </cell>
          <cell r="AE26">
            <v>0</v>
          </cell>
        </row>
        <row r="28">
          <cell r="F28" t="str">
            <v>40B</v>
          </cell>
          <cell r="G28">
            <v>2334</v>
          </cell>
          <cell r="H28">
            <v>11800</v>
          </cell>
          <cell r="I28">
            <v>0.19779661016949152</v>
          </cell>
          <cell r="J28">
            <v>0</v>
          </cell>
          <cell r="K28">
            <v>0</v>
          </cell>
          <cell r="L28">
            <v>-42</v>
          </cell>
          <cell r="M28">
            <v>0.19779661016949152</v>
          </cell>
          <cell r="N28">
            <v>-8</v>
          </cell>
          <cell r="O28">
            <v>-8</v>
          </cell>
          <cell r="P28">
            <v>2326</v>
          </cell>
          <cell r="Q28">
            <v>16700</v>
          </cell>
          <cell r="R28">
            <v>16700</v>
          </cell>
          <cell r="S28">
            <v>-11</v>
          </cell>
          <cell r="T28">
            <v>5138</v>
          </cell>
          <cell r="U28">
            <v>21827</v>
          </cell>
          <cell r="V28">
            <v>25</v>
          </cell>
          <cell r="W28">
            <v>0</v>
          </cell>
          <cell r="X28">
            <v>25</v>
          </cell>
          <cell r="Y28">
            <v>-49</v>
          </cell>
          <cell r="Z28">
            <v>-8</v>
          </cell>
          <cell r="AA28">
            <v>-57</v>
          </cell>
          <cell r="AB28">
            <v>21795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 t="str">
            <v>75B</v>
          </cell>
          <cell r="G30">
            <v>5958</v>
          </cell>
          <cell r="H30">
            <v>38564</v>
          </cell>
          <cell r="I30">
            <v>0.154496421533036</v>
          </cell>
          <cell r="J30">
            <v>168</v>
          </cell>
          <cell r="K30">
            <v>24</v>
          </cell>
          <cell r="L30">
            <v>-190</v>
          </cell>
          <cell r="M30">
            <v>0.154496421533036</v>
          </cell>
          <cell r="N30">
            <v>-29</v>
          </cell>
          <cell r="O30">
            <v>-29</v>
          </cell>
          <cell r="P30">
            <v>5953</v>
          </cell>
          <cell r="Q30">
            <v>74465</v>
          </cell>
          <cell r="R30">
            <v>74465</v>
          </cell>
          <cell r="S30">
            <v>-7</v>
          </cell>
          <cell r="T30">
            <v>17381</v>
          </cell>
          <cell r="U30">
            <v>91839</v>
          </cell>
          <cell r="V30">
            <v>270</v>
          </cell>
          <cell r="W30">
            <v>24</v>
          </cell>
          <cell r="X30">
            <v>294</v>
          </cell>
          <cell r="Y30">
            <v>-271</v>
          </cell>
          <cell r="Z30">
            <v>-29</v>
          </cell>
          <cell r="AA30">
            <v>-300</v>
          </cell>
          <cell r="AB30">
            <v>91833</v>
          </cell>
        </row>
        <row r="31">
          <cell r="F31" t="str">
            <v>75BE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3656</v>
          </cell>
          <cell r="R31">
            <v>3656</v>
          </cell>
          <cell r="S31">
            <v>0</v>
          </cell>
          <cell r="T31">
            <v>852</v>
          </cell>
          <cell r="U31">
            <v>4508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4508</v>
          </cell>
        </row>
        <row r="32">
          <cell r="F32" t="str">
            <v>75C</v>
          </cell>
          <cell r="G32">
            <v>218</v>
          </cell>
          <cell r="H32">
            <v>1350</v>
          </cell>
          <cell r="I32">
            <v>0.16148148148148148</v>
          </cell>
          <cell r="J32">
            <v>98</v>
          </cell>
          <cell r="K32">
            <v>14</v>
          </cell>
          <cell r="L32">
            <v>0</v>
          </cell>
          <cell r="M32">
            <v>0.16148148148148148</v>
          </cell>
          <cell r="N32">
            <v>0</v>
          </cell>
          <cell r="O32">
            <v>0</v>
          </cell>
          <cell r="P32">
            <v>232</v>
          </cell>
          <cell r="Q32">
            <v>2004</v>
          </cell>
          <cell r="R32">
            <v>2004</v>
          </cell>
          <cell r="S32">
            <v>7</v>
          </cell>
          <cell r="T32">
            <v>432</v>
          </cell>
          <cell r="U32">
            <v>2443</v>
          </cell>
          <cell r="V32">
            <v>94</v>
          </cell>
          <cell r="W32">
            <v>14</v>
          </cell>
          <cell r="X32">
            <v>108</v>
          </cell>
          <cell r="Y32">
            <v>0</v>
          </cell>
          <cell r="Z32">
            <v>0</v>
          </cell>
          <cell r="AA32">
            <v>0</v>
          </cell>
          <cell r="AB32">
            <v>2551</v>
          </cell>
        </row>
        <row r="33">
          <cell r="F33" t="str">
            <v>100B</v>
          </cell>
          <cell r="G33">
            <v>19221</v>
          </cell>
          <cell r="H33">
            <v>135095</v>
          </cell>
          <cell r="I33">
            <v>0.14227765646396981</v>
          </cell>
          <cell r="J33">
            <v>630</v>
          </cell>
          <cell r="K33">
            <v>82</v>
          </cell>
          <cell r="L33">
            <v>-364</v>
          </cell>
          <cell r="M33">
            <v>0.14227765646396981</v>
          </cell>
          <cell r="N33">
            <v>-52</v>
          </cell>
          <cell r="O33">
            <v>-52</v>
          </cell>
          <cell r="P33">
            <v>19251</v>
          </cell>
          <cell r="Q33">
            <v>423557</v>
          </cell>
          <cell r="R33">
            <v>423557</v>
          </cell>
          <cell r="S33">
            <v>63</v>
          </cell>
          <cell r="T33">
            <v>83975</v>
          </cell>
          <cell r="U33">
            <v>507595</v>
          </cell>
          <cell r="V33">
            <v>1531</v>
          </cell>
          <cell r="W33">
            <v>82</v>
          </cell>
          <cell r="X33">
            <v>1613</v>
          </cell>
          <cell r="Y33">
            <v>-655</v>
          </cell>
          <cell r="Z33">
            <v>-52</v>
          </cell>
          <cell r="AA33">
            <v>-707</v>
          </cell>
          <cell r="AB33">
            <v>508501</v>
          </cell>
        </row>
        <row r="34">
          <cell r="F34" t="str">
            <v>100BE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127</v>
          </cell>
          <cell r="R34">
            <v>127</v>
          </cell>
          <cell r="S34">
            <v>0</v>
          </cell>
          <cell r="T34">
            <v>25</v>
          </cell>
          <cell r="U34">
            <v>152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152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F36" t="str">
            <v>120B</v>
          </cell>
          <cell r="G36">
            <v>82719</v>
          </cell>
          <cell r="H36">
            <v>607696</v>
          </cell>
          <cell r="I36">
            <v>0.1361190463652879</v>
          </cell>
          <cell r="J36">
            <v>622</v>
          </cell>
          <cell r="K36">
            <v>78</v>
          </cell>
          <cell r="L36">
            <v>-1073</v>
          </cell>
          <cell r="M36">
            <v>0.1361190463652879</v>
          </cell>
          <cell r="N36">
            <v>-146</v>
          </cell>
          <cell r="O36">
            <v>-146</v>
          </cell>
          <cell r="P36">
            <v>82651</v>
          </cell>
          <cell r="Q36">
            <v>196839</v>
          </cell>
          <cell r="R36">
            <v>196839</v>
          </cell>
          <cell r="S36">
            <v>-54</v>
          </cell>
          <cell r="T36">
            <v>34554</v>
          </cell>
          <cell r="U36">
            <v>231339</v>
          </cell>
          <cell r="V36">
            <v>490</v>
          </cell>
          <cell r="W36">
            <v>78</v>
          </cell>
          <cell r="X36">
            <v>568</v>
          </cell>
          <cell r="Y36">
            <v>-767</v>
          </cell>
          <cell r="Z36">
            <v>-146</v>
          </cell>
          <cell r="AA36">
            <v>-913</v>
          </cell>
          <cell r="AB36">
            <v>230994</v>
          </cell>
        </row>
        <row r="37">
          <cell r="F37" t="str">
            <v>120BE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15305</v>
          </cell>
          <cell r="R37">
            <v>15305</v>
          </cell>
          <cell r="S37">
            <v>0</v>
          </cell>
          <cell r="T37">
            <v>2680</v>
          </cell>
          <cell r="U37">
            <v>17985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17985</v>
          </cell>
        </row>
        <row r="38">
          <cell r="F38" t="str">
            <v>120C</v>
          </cell>
          <cell r="G38">
            <v>6389</v>
          </cell>
          <cell r="H38">
            <v>44688</v>
          </cell>
          <cell r="I38">
            <v>0.14296902971715003</v>
          </cell>
          <cell r="J38">
            <v>489</v>
          </cell>
          <cell r="K38">
            <v>64</v>
          </cell>
          <cell r="L38">
            <v>-646</v>
          </cell>
          <cell r="M38">
            <v>0.14296902971715003</v>
          </cell>
          <cell r="N38">
            <v>-92</v>
          </cell>
          <cell r="O38">
            <v>-92</v>
          </cell>
          <cell r="P38">
            <v>6361</v>
          </cell>
          <cell r="Q38">
            <v>132202</v>
          </cell>
          <cell r="R38">
            <v>132202</v>
          </cell>
          <cell r="S38">
            <v>9</v>
          </cell>
          <cell r="T38">
            <v>22586</v>
          </cell>
          <cell r="U38">
            <v>154797</v>
          </cell>
          <cell r="V38">
            <v>583</v>
          </cell>
          <cell r="W38">
            <v>64</v>
          </cell>
          <cell r="X38">
            <v>647</v>
          </cell>
          <cell r="Y38">
            <v>-387</v>
          </cell>
          <cell r="Z38">
            <v>-92</v>
          </cell>
          <cell r="AA38">
            <v>-479</v>
          </cell>
          <cell r="AB38">
            <v>154965</v>
          </cell>
        </row>
        <row r="39">
          <cell r="F39" t="str">
            <v>120CE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351</v>
          </cell>
          <cell r="R39">
            <v>351</v>
          </cell>
          <cell r="S39">
            <v>0</v>
          </cell>
          <cell r="T39">
            <v>60</v>
          </cell>
          <cell r="U39">
            <v>411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411</v>
          </cell>
        </row>
        <row r="40">
          <cell r="F40" t="str">
            <v>120D</v>
          </cell>
          <cell r="G40">
            <v>380</v>
          </cell>
          <cell r="H40">
            <v>2727</v>
          </cell>
          <cell r="I40">
            <v>0.13934726806013933</v>
          </cell>
          <cell r="J40">
            <v>108</v>
          </cell>
          <cell r="K40">
            <v>14</v>
          </cell>
          <cell r="L40">
            <v>-55</v>
          </cell>
          <cell r="M40">
            <v>0.13934726806013933</v>
          </cell>
          <cell r="N40">
            <v>-8</v>
          </cell>
          <cell r="O40">
            <v>-8</v>
          </cell>
          <cell r="P40">
            <v>386</v>
          </cell>
          <cell r="Q40">
            <v>9470</v>
          </cell>
          <cell r="R40">
            <v>9470</v>
          </cell>
          <cell r="S40">
            <v>12</v>
          </cell>
          <cell r="T40">
            <v>1636</v>
          </cell>
          <cell r="U40">
            <v>11118</v>
          </cell>
          <cell r="V40">
            <v>163</v>
          </cell>
          <cell r="W40">
            <v>14</v>
          </cell>
          <cell r="X40">
            <v>177</v>
          </cell>
          <cell r="Y40">
            <v>-38</v>
          </cell>
          <cell r="Z40">
            <v>-8</v>
          </cell>
          <cell r="AA40">
            <v>-46</v>
          </cell>
          <cell r="AB40">
            <v>11249</v>
          </cell>
        </row>
        <row r="41">
          <cell r="F41" t="str">
            <v>120DE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457</v>
          </cell>
          <cell r="R41">
            <v>457</v>
          </cell>
          <cell r="S41">
            <v>0</v>
          </cell>
          <cell r="T41">
            <v>79</v>
          </cell>
          <cell r="U41">
            <v>536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536</v>
          </cell>
        </row>
        <row r="42">
          <cell r="F42" t="str">
            <v>150B</v>
          </cell>
          <cell r="G42">
            <v>67944</v>
          </cell>
          <cell r="H42">
            <v>522699</v>
          </cell>
          <cell r="I42">
            <v>0.1299868566804222</v>
          </cell>
          <cell r="J42">
            <v>599</v>
          </cell>
          <cell r="K42">
            <v>71</v>
          </cell>
          <cell r="L42">
            <v>-396</v>
          </cell>
          <cell r="M42">
            <v>0.1299868566804222</v>
          </cell>
          <cell r="N42">
            <v>-51</v>
          </cell>
          <cell r="O42">
            <v>-51</v>
          </cell>
          <cell r="P42">
            <v>67964</v>
          </cell>
          <cell r="Q42">
            <v>444712</v>
          </cell>
          <cell r="R42">
            <v>444712</v>
          </cell>
          <cell r="S42">
            <v>-51</v>
          </cell>
          <cell r="T42">
            <v>68375</v>
          </cell>
          <cell r="U42">
            <v>513036</v>
          </cell>
          <cell r="V42">
            <v>1311</v>
          </cell>
          <cell r="W42">
            <v>71</v>
          </cell>
          <cell r="X42">
            <v>1382</v>
          </cell>
          <cell r="Y42">
            <v>-973</v>
          </cell>
          <cell r="Z42">
            <v>-51</v>
          </cell>
          <cell r="AA42">
            <v>-1024</v>
          </cell>
          <cell r="AB42">
            <v>513394</v>
          </cell>
        </row>
        <row r="43">
          <cell r="F43" t="str">
            <v>150BE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72082</v>
          </cell>
          <cell r="R43">
            <v>72082</v>
          </cell>
          <cell r="S43">
            <v>0</v>
          </cell>
          <cell r="T43">
            <v>11082</v>
          </cell>
          <cell r="U43">
            <v>83164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83164</v>
          </cell>
        </row>
        <row r="44">
          <cell r="F44" t="str">
            <v>150C</v>
          </cell>
          <cell r="G44">
            <v>3600</v>
          </cell>
          <cell r="H44">
            <v>26283</v>
          </cell>
          <cell r="I44">
            <v>0.13697066544914965</v>
          </cell>
          <cell r="J44">
            <v>0</v>
          </cell>
          <cell r="K44">
            <v>0</v>
          </cell>
          <cell r="L44">
            <v>-53</v>
          </cell>
          <cell r="M44">
            <v>0.13697066544914965</v>
          </cell>
          <cell r="N44">
            <v>-7</v>
          </cell>
          <cell r="O44">
            <v>-7</v>
          </cell>
          <cell r="P44">
            <v>3593</v>
          </cell>
          <cell r="Q44">
            <v>40187</v>
          </cell>
          <cell r="R44">
            <v>40187</v>
          </cell>
          <cell r="S44">
            <v>0</v>
          </cell>
          <cell r="T44">
            <v>5931</v>
          </cell>
          <cell r="U44">
            <v>46118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-7</v>
          </cell>
          <cell r="AA44">
            <v>-7</v>
          </cell>
          <cell r="AB44">
            <v>46111</v>
          </cell>
        </row>
        <row r="45">
          <cell r="F45" t="str">
            <v>150CE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20162</v>
          </cell>
          <cell r="R45">
            <v>20162</v>
          </cell>
          <cell r="S45">
            <v>0</v>
          </cell>
          <cell r="T45">
            <v>2976</v>
          </cell>
          <cell r="U45">
            <v>23138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23138</v>
          </cell>
        </row>
        <row r="46">
          <cell r="F46" t="str">
            <v>150D</v>
          </cell>
          <cell r="G46">
            <v>138</v>
          </cell>
          <cell r="H46">
            <v>1030</v>
          </cell>
          <cell r="I46">
            <v>0.13398058252427184</v>
          </cell>
          <cell r="J46">
            <v>0</v>
          </cell>
          <cell r="K46">
            <v>0</v>
          </cell>
          <cell r="L46">
            <v>0</v>
          </cell>
          <cell r="M46">
            <v>0.13398058252427184</v>
          </cell>
          <cell r="N46">
            <v>0</v>
          </cell>
          <cell r="O46">
            <v>0</v>
          </cell>
          <cell r="P46">
            <v>138</v>
          </cell>
          <cell r="Q46">
            <v>2009</v>
          </cell>
          <cell r="R46">
            <v>2009</v>
          </cell>
          <cell r="S46">
            <v>0</v>
          </cell>
          <cell r="T46">
            <v>303</v>
          </cell>
          <cell r="U46">
            <v>2312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2312</v>
          </cell>
        </row>
        <row r="47">
          <cell r="F47" t="str">
            <v>180B</v>
          </cell>
          <cell r="G47">
            <v>692</v>
          </cell>
          <cell r="H47">
            <v>5495</v>
          </cell>
          <cell r="I47">
            <v>0.1259326660600546</v>
          </cell>
          <cell r="J47">
            <v>88</v>
          </cell>
          <cell r="K47">
            <v>10</v>
          </cell>
          <cell r="L47">
            <v>-68</v>
          </cell>
          <cell r="M47">
            <v>0.1259326660600546</v>
          </cell>
          <cell r="N47">
            <v>-9</v>
          </cell>
          <cell r="O47">
            <v>-9</v>
          </cell>
          <cell r="P47">
            <v>693</v>
          </cell>
          <cell r="Q47">
            <v>22753</v>
          </cell>
          <cell r="R47">
            <v>22753</v>
          </cell>
          <cell r="S47">
            <v>-1</v>
          </cell>
          <cell r="T47">
            <v>3112</v>
          </cell>
          <cell r="U47">
            <v>25864</v>
          </cell>
          <cell r="V47">
            <v>77</v>
          </cell>
          <cell r="W47">
            <v>10</v>
          </cell>
          <cell r="X47">
            <v>87</v>
          </cell>
          <cell r="Y47">
            <v>-68</v>
          </cell>
          <cell r="Z47">
            <v>-9</v>
          </cell>
          <cell r="AA47">
            <v>-77</v>
          </cell>
          <cell r="AB47">
            <v>25874</v>
          </cell>
        </row>
        <row r="48">
          <cell r="F48" t="str">
            <v>180BE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439</v>
          </cell>
          <cell r="R48">
            <v>439</v>
          </cell>
          <cell r="S48">
            <v>0</v>
          </cell>
          <cell r="T48">
            <v>60</v>
          </cell>
          <cell r="U48">
            <v>499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499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</row>
        <row r="51">
          <cell r="F51" t="str">
            <v>225B</v>
          </cell>
          <cell r="G51">
            <v>2074</v>
          </cell>
          <cell r="H51">
            <v>17028</v>
          </cell>
          <cell r="I51">
            <v>0.12179938924124971</v>
          </cell>
          <cell r="J51">
            <v>131</v>
          </cell>
          <cell r="K51">
            <v>15</v>
          </cell>
          <cell r="L51">
            <v>-91</v>
          </cell>
          <cell r="M51">
            <v>0.12179938924124971</v>
          </cell>
          <cell r="N51">
            <v>-11</v>
          </cell>
          <cell r="O51">
            <v>-11</v>
          </cell>
          <cell r="P51">
            <v>2078</v>
          </cell>
          <cell r="Q51">
            <v>71622</v>
          </cell>
          <cell r="R51">
            <v>71622</v>
          </cell>
          <cell r="S51">
            <v>-7</v>
          </cell>
          <cell r="T51">
            <v>8365</v>
          </cell>
          <cell r="U51">
            <v>79980</v>
          </cell>
          <cell r="V51">
            <v>101</v>
          </cell>
          <cell r="W51">
            <v>15</v>
          </cell>
          <cell r="X51">
            <v>116</v>
          </cell>
          <cell r="Y51">
            <v>-100</v>
          </cell>
          <cell r="Z51">
            <v>-11</v>
          </cell>
          <cell r="AA51">
            <v>-111</v>
          </cell>
          <cell r="AB51">
            <v>79985</v>
          </cell>
        </row>
        <row r="52">
          <cell r="F52" t="str">
            <v>225BE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2335</v>
          </cell>
          <cell r="R52">
            <v>2335</v>
          </cell>
          <cell r="S52">
            <v>0</v>
          </cell>
          <cell r="T52">
            <v>272</v>
          </cell>
          <cell r="U52">
            <v>2607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2607</v>
          </cell>
        </row>
        <row r="53">
          <cell r="F53" t="str">
            <v>225C</v>
          </cell>
          <cell r="G53">
            <v>258</v>
          </cell>
          <cell r="H53">
            <v>2002</v>
          </cell>
          <cell r="I53">
            <v>0.12887112887112886</v>
          </cell>
          <cell r="J53">
            <v>0</v>
          </cell>
          <cell r="K53">
            <v>0</v>
          </cell>
          <cell r="L53">
            <v>0</v>
          </cell>
          <cell r="M53">
            <v>0.12887112887112886</v>
          </cell>
          <cell r="N53">
            <v>0</v>
          </cell>
          <cell r="O53">
            <v>0</v>
          </cell>
          <cell r="P53">
            <v>258</v>
          </cell>
          <cell r="Q53">
            <v>5339</v>
          </cell>
          <cell r="R53">
            <v>5339</v>
          </cell>
          <cell r="S53">
            <v>0</v>
          </cell>
          <cell r="T53">
            <v>594</v>
          </cell>
          <cell r="U53">
            <v>5933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5933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F55" t="str">
            <v>300B</v>
          </cell>
          <cell r="G55">
            <v>4620</v>
          </cell>
          <cell r="H55">
            <v>39303</v>
          </cell>
          <cell r="I55">
            <v>0.11754827875734676</v>
          </cell>
          <cell r="J55">
            <v>247</v>
          </cell>
          <cell r="K55">
            <v>27</v>
          </cell>
          <cell r="L55">
            <v>-200</v>
          </cell>
          <cell r="M55">
            <v>0.11754827875734676</v>
          </cell>
          <cell r="N55">
            <v>-24</v>
          </cell>
          <cell r="O55">
            <v>-24</v>
          </cell>
          <cell r="P55">
            <v>4623</v>
          </cell>
          <cell r="Q55">
            <v>84828</v>
          </cell>
          <cell r="R55">
            <v>84828</v>
          </cell>
          <cell r="S55">
            <v>10</v>
          </cell>
          <cell r="T55">
            <v>8003</v>
          </cell>
          <cell r="U55">
            <v>92841</v>
          </cell>
          <cell r="V55">
            <v>503</v>
          </cell>
          <cell r="W55">
            <v>27</v>
          </cell>
          <cell r="X55">
            <v>530</v>
          </cell>
          <cell r="Y55">
            <v>-274</v>
          </cell>
          <cell r="Z55">
            <v>-24</v>
          </cell>
          <cell r="AA55">
            <v>-298</v>
          </cell>
          <cell r="AB55">
            <v>93073</v>
          </cell>
        </row>
        <row r="56">
          <cell r="F56" t="str">
            <v>300BE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72740</v>
          </cell>
          <cell r="R56">
            <v>72740</v>
          </cell>
          <cell r="S56">
            <v>0</v>
          </cell>
          <cell r="T56">
            <v>6869</v>
          </cell>
          <cell r="U56">
            <v>79609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79609</v>
          </cell>
        </row>
        <row r="57">
          <cell r="F57" t="str">
            <v>300C</v>
          </cell>
          <cell r="G57">
            <v>3667</v>
          </cell>
          <cell r="H57">
            <v>29800</v>
          </cell>
          <cell r="I57">
            <v>0.12305369127516778</v>
          </cell>
          <cell r="J57">
            <v>482</v>
          </cell>
          <cell r="K57">
            <v>55</v>
          </cell>
          <cell r="L57">
            <v>-355</v>
          </cell>
          <cell r="M57">
            <v>0.12305369127516778</v>
          </cell>
          <cell r="N57">
            <v>-44</v>
          </cell>
          <cell r="O57">
            <v>-44</v>
          </cell>
          <cell r="P57">
            <v>3678</v>
          </cell>
          <cell r="Q57">
            <v>6130</v>
          </cell>
          <cell r="R57">
            <v>6130</v>
          </cell>
          <cell r="S57">
            <v>12</v>
          </cell>
          <cell r="T57">
            <v>532</v>
          </cell>
          <cell r="U57">
            <v>6674</v>
          </cell>
          <cell r="V57">
            <v>492</v>
          </cell>
          <cell r="W57">
            <v>55</v>
          </cell>
          <cell r="X57">
            <v>547</v>
          </cell>
          <cell r="Y57">
            <v>-234</v>
          </cell>
          <cell r="Z57">
            <v>-44</v>
          </cell>
          <cell r="AA57">
            <v>-278</v>
          </cell>
          <cell r="AB57">
            <v>6943</v>
          </cell>
        </row>
        <row r="58">
          <cell r="F58" t="str">
            <v>300CE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99990</v>
          </cell>
          <cell r="R58">
            <v>99990</v>
          </cell>
          <cell r="S58">
            <v>0</v>
          </cell>
          <cell r="T58">
            <v>8970</v>
          </cell>
          <cell r="U58">
            <v>108960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108960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F64" t="str">
            <v>450B</v>
          </cell>
          <cell r="G64">
            <v>4919</v>
          </cell>
          <cell r="H64">
            <v>43328</v>
          </cell>
          <cell r="I64">
            <v>0.11352935745937962</v>
          </cell>
          <cell r="J64">
            <v>164</v>
          </cell>
          <cell r="K64">
            <v>17</v>
          </cell>
          <cell r="L64">
            <v>-189</v>
          </cell>
          <cell r="M64">
            <v>0.11352935745937962</v>
          </cell>
          <cell r="N64">
            <v>-21</v>
          </cell>
          <cell r="O64">
            <v>-21</v>
          </cell>
          <cell r="P64">
            <v>4915</v>
          </cell>
          <cell r="Q64">
            <v>137500</v>
          </cell>
          <cell r="R64">
            <v>137500</v>
          </cell>
          <cell r="S64">
            <v>-2</v>
          </cell>
          <cell r="T64">
            <v>9503</v>
          </cell>
          <cell r="U64">
            <v>147001</v>
          </cell>
          <cell r="V64">
            <v>356</v>
          </cell>
          <cell r="W64">
            <v>17</v>
          </cell>
          <cell r="X64">
            <v>373</v>
          </cell>
          <cell r="Y64">
            <v>-412</v>
          </cell>
          <cell r="Z64">
            <v>-21</v>
          </cell>
          <cell r="AA64">
            <v>-433</v>
          </cell>
          <cell r="AB64">
            <v>146941</v>
          </cell>
        </row>
        <row r="65">
          <cell r="F65" t="str">
            <v>450BE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16170</v>
          </cell>
          <cell r="R65">
            <v>16170</v>
          </cell>
          <cell r="S65">
            <v>0</v>
          </cell>
          <cell r="T65">
            <v>1116</v>
          </cell>
          <cell r="U65">
            <v>17286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17286</v>
          </cell>
        </row>
        <row r="66">
          <cell r="F66" t="str">
            <v>450C</v>
          </cell>
          <cell r="G66">
            <v>2057</v>
          </cell>
          <cell r="H66">
            <v>17073</v>
          </cell>
          <cell r="I66">
            <v>0.12048263339776255</v>
          </cell>
          <cell r="J66">
            <v>73</v>
          </cell>
          <cell r="K66">
            <v>8</v>
          </cell>
          <cell r="L66">
            <v>-108</v>
          </cell>
          <cell r="M66">
            <v>0.12048263339776255</v>
          </cell>
          <cell r="N66">
            <v>-13</v>
          </cell>
          <cell r="O66">
            <v>-13</v>
          </cell>
          <cell r="P66">
            <v>2052</v>
          </cell>
          <cell r="Q66">
            <v>47695</v>
          </cell>
          <cell r="R66">
            <v>47695</v>
          </cell>
          <cell r="S66">
            <v>-5</v>
          </cell>
          <cell r="T66">
            <v>3120</v>
          </cell>
          <cell r="U66">
            <v>50810</v>
          </cell>
          <cell r="V66">
            <v>13</v>
          </cell>
          <cell r="W66">
            <v>8</v>
          </cell>
          <cell r="X66">
            <v>21</v>
          </cell>
          <cell r="Y66">
            <v>-115</v>
          </cell>
          <cell r="Z66">
            <v>-13</v>
          </cell>
          <cell r="AA66">
            <v>-128</v>
          </cell>
          <cell r="AB66">
            <v>50703</v>
          </cell>
        </row>
        <row r="67">
          <cell r="F67" t="str">
            <v>450CE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5127</v>
          </cell>
          <cell r="R67">
            <v>5127</v>
          </cell>
          <cell r="S67">
            <v>0</v>
          </cell>
          <cell r="T67">
            <v>334</v>
          </cell>
          <cell r="U67">
            <v>5461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5461</v>
          </cell>
        </row>
        <row r="68">
          <cell r="F68" t="str">
            <v>600B</v>
          </cell>
          <cell r="G68">
            <v>5814</v>
          </cell>
          <cell r="H68">
            <v>52152</v>
          </cell>
          <cell r="I68">
            <v>0.11148182236539346</v>
          </cell>
          <cell r="J68">
            <v>101</v>
          </cell>
          <cell r="K68">
            <v>10</v>
          </cell>
          <cell r="L68">
            <v>-217</v>
          </cell>
          <cell r="M68">
            <v>0.11148182236539346</v>
          </cell>
          <cell r="N68">
            <v>-24</v>
          </cell>
          <cell r="O68">
            <v>-24</v>
          </cell>
          <cell r="P68">
            <v>5800</v>
          </cell>
          <cell r="Q68">
            <v>76942</v>
          </cell>
          <cell r="R68">
            <v>76942</v>
          </cell>
          <cell r="S68">
            <v>2</v>
          </cell>
          <cell r="T68">
            <v>4234</v>
          </cell>
          <cell r="U68">
            <v>81178</v>
          </cell>
          <cell r="V68">
            <v>270</v>
          </cell>
          <cell r="W68">
            <v>10</v>
          </cell>
          <cell r="X68">
            <v>280</v>
          </cell>
          <cell r="Y68">
            <v>-157</v>
          </cell>
          <cell r="Z68">
            <v>-24</v>
          </cell>
          <cell r="AA68">
            <v>-181</v>
          </cell>
          <cell r="AB68">
            <v>81277</v>
          </cell>
        </row>
        <row r="69">
          <cell r="F69" t="str">
            <v>600BE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54769</v>
          </cell>
          <cell r="R69">
            <v>54769</v>
          </cell>
          <cell r="S69">
            <v>0</v>
          </cell>
          <cell r="T69">
            <v>3014</v>
          </cell>
          <cell r="U69">
            <v>57783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57783</v>
          </cell>
        </row>
        <row r="70">
          <cell r="F70" t="str">
            <v>600C</v>
          </cell>
          <cell r="G70">
            <v>1185</v>
          </cell>
          <cell r="H70">
            <v>10001</v>
          </cell>
          <cell r="I70">
            <v>0.11848815118488151</v>
          </cell>
          <cell r="J70">
            <v>66</v>
          </cell>
          <cell r="K70">
            <v>7</v>
          </cell>
          <cell r="L70">
            <v>-77</v>
          </cell>
          <cell r="M70">
            <v>0.11848815118488151</v>
          </cell>
          <cell r="N70">
            <v>-9</v>
          </cell>
          <cell r="O70">
            <v>-9</v>
          </cell>
          <cell r="P70">
            <v>1183</v>
          </cell>
          <cell r="Q70">
            <v>22171</v>
          </cell>
          <cell r="R70">
            <v>22171</v>
          </cell>
          <cell r="S70">
            <v>0</v>
          </cell>
          <cell r="T70">
            <v>1153</v>
          </cell>
          <cell r="U70">
            <v>23324</v>
          </cell>
          <cell r="V70">
            <v>57</v>
          </cell>
          <cell r="W70">
            <v>7</v>
          </cell>
          <cell r="X70">
            <v>64</v>
          </cell>
          <cell r="Y70">
            <v>-61</v>
          </cell>
          <cell r="Z70">
            <v>-9</v>
          </cell>
          <cell r="AA70">
            <v>-70</v>
          </cell>
          <cell r="AB70">
            <v>23318</v>
          </cell>
        </row>
        <row r="71">
          <cell r="F71" t="str">
            <v>600CE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7582</v>
          </cell>
          <cell r="R71">
            <v>7582</v>
          </cell>
          <cell r="S71">
            <v>0</v>
          </cell>
          <cell r="T71">
            <v>393</v>
          </cell>
          <cell r="U71">
            <v>7975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7975</v>
          </cell>
        </row>
        <row r="72">
          <cell r="F72" t="str">
            <v>700B</v>
          </cell>
          <cell r="G72">
            <v>21</v>
          </cell>
          <cell r="H72">
            <v>190</v>
          </cell>
          <cell r="I72">
            <v>0.11052631578947368</v>
          </cell>
          <cell r="J72">
            <v>0</v>
          </cell>
          <cell r="K72">
            <v>0</v>
          </cell>
          <cell r="L72">
            <v>0</v>
          </cell>
          <cell r="M72">
            <v>0.11052631578947368</v>
          </cell>
          <cell r="N72">
            <v>0</v>
          </cell>
          <cell r="O72">
            <v>0</v>
          </cell>
          <cell r="P72">
            <v>21</v>
          </cell>
          <cell r="Q72">
            <v>569</v>
          </cell>
          <cell r="R72">
            <v>569</v>
          </cell>
          <cell r="S72">
            <v>0</v>
          </cell>
          <cell r="T72">
            <v>27</v>
          </cell>
          <cell r="U72">
            <v>596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596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F79" t="str">
            <v>130B</v>
          </cell>
          <cell r="G79">
            <v>51831</v>
          </cell>
          <cell r="H79">
            <v>387469</v>
          </cell>
          <cell r="I79">
            <v>0.13376812080450307</v>
          </cell>
          <cell r="J79">
            <v>193</v>
          </cell>
          <cell r="K79">
            <v>24</v>
          </cell>
          <cell r="L79">
            <v>-213</v>
          </cell>
          <cell r="M79">
            <v>0.13376812080450307</v>
          </cell>
          <cell r="N79">
            <v>-28</v>
          </cell>
          <cell r="O79">
            <v>-28</v>
          </cell>
          <cell r="P79">
            <v>51827</v>
          </cell>
          <cell r="Q79">
            <v>9370</v>
          </cell>
          <cell r="R79">
            <v>9370</v>
          </cell>
          <cell r="S79">
            <v>-5</v>
          </cell>
          <cell r="T79">
            <v>1177</v>
          </cell>
          <cell r="U79">
            <v>10542</v>
          </cell>
          <cell r="V79">
            <v>0</v>
          </cell>
          <cell r="W79">
            <v>24</v>
          </cell>
          <cell r="X79">
            <v>24</v>
          </cell>
          <cell r="Y79">
            <v>-29</v>
          </cell>
          <cell r="Z79">
            <v>-28</v>
          </cell>
          <cell r="AA79">
            <v>-57</v>
          </cell>
          <cell r="AB79">
            <v>10509</v>
          </cell>
        </row>
        <row r="80">
          <cell r="F80" t="str">
            <v>78B</v>
          </cell>
          <cell r="G80">
            <v>86</v>
          </cell>
          <cell r="H80">
            <v>563</v>
          </cell>
          <cell r="I80">
            <v>0.15275310834813499</v>
          </cell>
          <cell r="J80">
            <v>0</v>
          </cell>
          <cell r="K80">
            <v>0</v>
          </cell>
          <cell r="L80">
            <v>0</v>
          </cell>
          <cell r="M80">
            <v>0.15275310834813499</v>
          </cell>
          <cell r="N80">
            <v>0</v>
          </cell>
          <cell r="O80">
            <v>0</v>
          </cell>
          <cell r="P80">
            <v>86</v>
          </cell>
          <cell r="Q80">
            <v>1858</v>
          </cell>
          <cell r="R80">
            <v>1858</v>
          </cell>
          <cell r="S80">
            <v>0</v>
          </cell>
          <cell r="T80">
            <v>423</v>
          </cell>
          <cell r="U80">
            <v>2281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2281</v>
          </cell>
        </row>
        <row r="81">
          <cell r="F81" t="str">
            <v>50B</v>
          </cell>
          <cell r="G81">
            <v>862</v>
          </cell>
          <cell r="H81">
            <v>4804</v>
          </cell>
          <cell r="I81">
            <v>0.17943380516236471</v>
          </cell>
          <cell r="J81">
            <v>0</v>
          </cell>
          <cell r="K81">
            <v>0</v>
          </cell>
          <cell r="L81">
            <v>0</v>
          </cell>
          <cell r="M81">
            <v>0.17943380516236471</v>
          </cell>
          <cell r="N81">
            <v>0</v>
          </cell>
          <cell r="O81">
            <v>0</v>
          </cell>
          <cell r="P81">
            <v>862</v>
          </cell>
          <cell r="Q81">
            <v>2097</v>
          </cell>
          <cell r="R81">
            <v>2097</v>
          </cell>
          <cell r="S81">
            <v>0</v>
          </cell>
          <cell r="T81">
            <v>585</v>
          </cell>
          <cell r="U81">
            <v>2682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2682</v>
          </cell>
        </row>
        <row r="82">
          <cell r="F82" t="str">
            <v>180C</v>
          </cell>
          <cell r="G82">
            <v>89</v>
          </cell>
          <cell r="H82">
            <v>669</v>
          </cell>
          <cell r="I82">
            <v>0.13303437967115098</v>
          </cell>
          <cell r="J82">
            <v>0</v>
          </cell>
          <cell r="K82">
            <v>0</v>
          </cell>
          <cell r="L82">
            <v>-71</v>
          </cell>
          <cell r="M82">
            <v>0.13303437967115098</v>
          </cell>
          <cell r="N82">
            <v>-9</v>
          </cell>
          <cell r="O82">
            <v>-9</v>
          </cell>
          <cell r="P82">
            <v>80</v>
          </cell>
          <cell r="Q82">
            <v>2052</v>
          </cell>
          <cell r="R82">
            <v>2052</v>
          </cell>
          <cell r="S82">
            <v>-5</v>
          </cell>
          <cell r="T82">
            <v>278</v>
          </cell>
          <cell r="U82">
            <v>2325</v>
          </cell>
          <cell r="V82">
            <v>0</v>
          </cell>
          <cell r="W82">
            <v>0</v>
          </cell>
          <cell r="X82">
            <v>0</v>
          </cell>
          <cell r="Y82">
            <v>-91</v>
          </cell>
          <cell r="Z82">
            <v>-9</v>
          </cell>
          <cell r="AA82">
            <v>-100</v>
          </cell>
          <cell r="AB82">
            <v>2225</v>
          </cell>
        </row>
        <row r="83">
          <cell r="F83" t="str">
            <v>35B</v>
          </cell>
          <cell r="G83">
            <v>99</v>
          </cell>
          <cell r="H83">
            <v>471</v>
          </cell>
          <cell r="I83">
            <v>0.21019108280254778</v>
          </cell>
          <cell r="J83">
            <v>0</v>
          </cell>
          <cell r="K83">
            <v>0</v>
          </cell>
          <cell r="L83">
            <v>0</v>
          </cell>
          <cell r="M83">
            <v>0.21019108280254778</v>
          </cell>
          <cell r="N83">
            <v>0</v>
          </cell>
          <cell r="O83">
            <v>0</v>
          </cell>
          <cell r="P83">
            <v>99</v>
          </cell>
          <cell r="Q83">
            <v>171</v>
          </cell>
          <cell r="R83">
            <v>171</v>
          </cell>
          <cell r="S83">
            <v>0</v>
          </cell>
          <cell r="T83">
            <v>54</v>
          </cell>
          <cell r="U83">
            <v>225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225</v>
          </cell>
        </row>
        <row r="84">
          <cell r="F84" t="str">
            <v>30B</v>
          </cell>
          <cell r="G84">
            <v>517</v>
          </cell>
          <cell r="H84">
            <v>2263</v>
          </cell>
          <cell r="I84">
            <v>0.22845779938135219</v>
          </cell>
          <cell r="J84">
            <v>0</v>
          </cell>
          <cell r="K84">
            <v>0</v>
          </cell>
          <cell r="L84">
            <v>0</v>
          </cell>
          <cell r="M84">
            <v>0.22845779938135219</v>
          </cell>
          <cell r="N84">
            <v>0</v>
          </cell>
          <cell r="O84">
            <v>0</v>
          </cell>
          <cell r="P84">
            <v>517</v>
          </cell>
          <cell r="Q84">
            <v>1546</v>
          </cell>
          <cell r="R84">
            <v>1546</v>
          </cell>
          <cell r="S84">
            <v>0</v>
          </cell>
          <cell r="T84">
            <v>519</v>
          </cell>
          <cell r="U84">
            <v>2065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2065</v>
          </cell>
        </row>
        <row r="85">
          <cell r="F85" t="str">
            <v>150DE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1720</v>
          </cell>
          <cell r="R85">
            <v>1720</v>
          </cell>
          <cell r="S85">
            <v>0</v>
          </cell>
          <cell r="T85">
            <v>259</v>
          </cell>
          <cell r="U85">
            <v>1979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1979</v>
          </cell>
        </row>
        <row r="93">
          <cell r="F93" t="str">
            <v>151-1500 (A)L</v>
          </cell>
          <cell r="G93">
            <v>25396</v>
          </cell>
          <cell r="H93">
            <v>217041</v>
          </cell>
          <cell r="I93">
            <v>1.3247478140729896</v>
          </cell>
          <cell r="J93">
            <v>1352</v>
          </cell>
          <cell r="K93">
            <v>149</v>
          </cell>
          <cell r="L93">
            <v>-1376</v>
          </cell>
          <cell r="M93">
            <v>1.3247478140729896</v>
          </cell>
          <cell r="N93">
            <v>-164</v>
          </cell>
          <cell r="O93">
            <v>-164</v>
          </cell>
          <cell r="P93">
            <v>25381</v>
          </cell>
          <cell r="Q93">
            <v>477601</v>
          </cell>
          <cell r="R93">
            <v>477601</v>
          </cell>
          <cell r="S93">
            <v>4</v>
          </cell>
          <cell r="T93">
            <v>38921</v>
          </cell>
          <cell r="U93">
            <v>516526</v>
          </cell>
          <cell r="V93">
            <v>1869</v>
          </cell>
          <cell r="W93">
            <v>149</v>
          </cell>
          <cell r="X93">
            <v>2018</v>
          </cell>
          <cell r="Y93">
            <v>-1512</v>
          </cell>
          <cell r="Z93">
            <v>-164</v>
          </cell>
          <cell r="AA93">
            <v>-1676</v>
          </cell>
          <cell r="AB93">
            <v>516868</v>
          </cell>
          <cell r="AC93">
            <v>0</v>
          </cell>
          <cell r="AD93">
            <v>0</v>
          </cell>
          <cell r="AE93">
            <v>0</v>
          </cell>
        </row>
        <row r="94">
          <cell r="F94" t="str">
            <v>151-1500 (A)E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259152</v>
          </cell>
          <cell r="R94">
            <v>259152</v>
          </cell>
          <cell r="S94">
            <v>0</v>
          </cell>
          <cell r="T94">
            <v>21028</v>
          </cell>
          <cell r="U94">
            <v>280180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280180</v>
          </cell>
          <cell r="AC94">
            <v>0</v>
          </cell>
          <cell r="AD94">
            <v>0</v>
          </cell>
          <cell r="AE94">
            <v>0</v>
          </cell>
        </row>
        <row r="95">
          <cell r="F95" t="str">
            <v>151-1500 (A) (L+E)</v>
          </cell>
          <cell r="G95">
            <v>25396</v>
          </cell>
          <cell r="H95">
            <v>217041</v>
          </cell>
          <cell r="I95">
            <v>1.3247478140729896</v>
          </cell>
          <cell r="J95">
            <v>1352</v>
          </cell>
          <cell r="K95">
            <v>149</v>
          </cell>
          <cell r="L95">
            <v>-1376</v>
          </cell>
          <cell r="M95">
            <v>1.3247478140729896</v>
          </cell>
          <cell r="N95">
            <v>-164</v>
          </cell>
          <cell r="O95">
            <v>-164</v>
          </cell>
          <cell r="P95">
            <v>25381</v>
          </cell>
          <cell r="Q95">
            <v>736753</v>
          </cell>
          <cell r="R95">
            <v>736753</v>
          </cell>
          <cell r="S95">
            <v>4</v>
          </cell>
          <cell r="T95">
            <v>59949</v>
          </cell>
          <cell r="U95">
            <v>796706</v>
          </cell>
          <cell r="V95">
            <v>1869</v>
          </cell>
          <cell r="W95">
            <v>149</v>
          </cell>
          <cell r="X95">
            <v>2018</v>
          </cell>
          <cell r="Y95">
            <v>-1512</v>
          </cell>
          <cell r="Z95">
            <v>-164</v>
          </cell>
          <cell r="AA95">
            <v>-1676</v>
          </cell>
          <cell r="AB95">
            <v>797048</v>
          </cell>
          <cell r="AC95">
            <v>0</v>
          </cell>
          <cell r="AD95">
            <v>0</v>
          </cell>
          <cell r="AE95">
            <v>0</v>
          </cell>
        </row>
      </sheetData>
      <sheetData sheetId="20">
        <row r="15">
          <cell r="F15" t="str">
            <v>Linked Info</v>
          </cell>
          <cell r="G15">
            <v>16248545</v>
          </cell>
          <cell r="J15">
            <v>35792</v>
          </cell>
          <cell r="Q15">
            <v>7154</v>
          </cell>
          <cell r="X15">
            <v>13641</v>
          </cell>
          <cell r="AE15">
            <v>156</v>
          </cell>
          <cell r="BI15">
            <v>13641</v>
          </cell>
          <cell r="BJ15">
            <v>0</v>
          </cell>
          <cell r="BK15">
            <v>0</v>
          </cell>
          <cell r="BL15">
            <v>5734</v>
          </cell>
          <cell r="BN15">
            <v>0</v>
          </cell>
          <cell r="BP15">
            <v>7154</v>
          </cell>
          <cell r="BQ15">
            <v>0</v>
          </cell>
          <cell r="BR15">
            <v>0</v>
          </cell>
          <cell r="BS15">
            <v>1887</v>
          </cell>
          <cell r="BT15">
            <v>3824</v>
          </cell>
          <cell r="BU15">
            <v>1443</v>
          </cell>
        </row>
        <row r="16">
          <cell r="F16">
            <v>39559.766084953706</v>
          </cell>
          <cell r="G16" t="str">
            <v>PACKED</v>
          </cell>
          <cell r="H16" t="str">
            <v>PACKED</v>
          </cell>
          <cell r="I16" t="str">
            <v>PACKED</v>
          </cell>
          <cell r="J16" t="str">
            <v>SALARIES</v>
          </cell>
          <cell r="K16" t="str">
            <v>SALARIES</v>
          </cell>
          <cell r="L16" t="str">
            <v>SALARIES</v>
          </cell>
          <cell r="M16" t="str">
            <v>SALARIES</v>
          </cell>
          <cell r="N16" t="str">
            <v>SALARIES</v>
          </cell>
          <cell r="O16" t="str">
            <v>SALARIES</v>
          </cell>
          <cell r="Q16" t="str">
            <v>REPAIR</v>
          </cell>
          <cell r="R16" t="str">
            <v>REPAIR</v>
          </cell>
          <cell r="S16" t="str">
            <v>REPAIR</v>
          </cell>
          <cell r="T16" t="str">
            <v>REPAIR</v>
          </cell>
          <cell r="U16" t="str">
            <v>REPAIR</v>
          </cell>
          <cell r="V16" t="str">
            <v>REPAIR</v>
          </cell>
          <cell r="X16" t="str">
            <v>OTHER</v>
          </cell>
          <cell r="Y16" t="str">
            <v>OTHER</v>
          </cell>
          <cell r="Z16" t="str">
            <v>OTHER</v>
          </cell>
          <cell r="AA16" t="str">
            <v>OTHER</v>
          </cell>
          <cell r="AB16" t="str">
            <v>OTHER</v>
          </cell>
          <cell r="AC16" t="str">
            <v>OTHER</v>
          </cell>
          <cell r="AE16" t="str">
            <v>DEPRECIAT</v>
          </cell>
          <cell r="AF16" t="str">
            <v>DEPRECIAT</v>
          </cell>
          <cell r="AG16" t="str">
            <v>DEPRECIAT</v>
          </cell>
          <cell r="AH16" t="str">
            <v>DEPRECIAT</v>
          </cell>
          <cell r="AI16" t="str">
            <v>DEPRECIAT</v>
          </cell>
          <cell r="AJ16" t="str">
            <v>DEPRECIAT</v>
          </cell>
          <cell r="AK16" t="str">
            <v>SUB-TOTAL</v>
          </cell>
          <cell r="AL16" t="str">
            <v>SUB-TOTAL</v>
          </cell>
          <cell r="AM16" t="str">
            <v>SUB-TOTAL</v>
          </cell>
          <cell r="AN16" t="str">
            <v>SUB-TOTAL</v>
          </cell>
          <cell r="AO16" t="str">
            <v>PACKING</v>
          </cell>
          <cell r="AP16" t="str">
            <v>PACKING</v>
          </cell>
          <cell r="AQ16" t="str">
            <v>PACKING</v>
          </cell>
          <cell r="AR16" t="str">
            <v>COST FOR</v>
          </cell>
          <cell r="AS16" t="str">
            <v>COST FOR</v>
          </cell>
          <cell r="AT16" t="str">
            <v>COST FOR</v>
          </cell>
          <cell r="AU16" t="str">
            <v>COST TRF</v>
          </cell>
          <cell r="AV16" t="str">
            <v>COST TRF</v>
          </cell>
          <cell r="AW16" t="str">
            <v>COST TRF</v>
          </cell>
          <cell r="AX16" t="str">
            <v>COSTUPTO</v>
          </cell>
          <cell r="AY16" t="str">
            <v>COSTUPTO</v>
          </cell>
          <cell r="AZ16" t="str">
            <v>COSTUPTO</v>
          </cell>
          <cell r="BD16" t="str">
            <v>COSTUPTO</v>
          </cell>
          <cell r="BE16" t="str">
            <v>COSTUPTO</v>
          </cell>
          <cell r="BF16" t="str">
            <v>COSTUPTO</v>
          </cell>
          <cell r="BI16" t="str">
            <v>OTHER</v>
          </cell>
          <cell r="BJ16" t="str">
            <v>OTHER</v>
          </cell>
          <cell r="BK16" t="str">
            <v>OTHER</v>
          </cell>
          <cell r="BL16" t="str">
            <v xml:space="preserve">AOH </v>
          </cell>
          <cell r="BM16" t="str">
            <v xml:space="preserve">AOH </v>
          </cell>
          <cell r="BN16" t="str">
            <v>OTHER</v>
          </cell>
          <cell r="BP16" t="str">
            <v>REPAIR</v>
          </cell>
          <cell r="BQ16" t="str">
            <v>REPAIR</v>
          </cell>
          <cell r="BR16" t="str">
            <v>REPAIR</v>
          </cell>
          <cell r="BS16" t="str">
            <v>BUILDING</v>
          </cell>
          <cell r="BT16" t="str">
            <v>P &amp; M</v>
          </cell>
          <cell r="BU16" t="str">
            <v>OTHERS</v>
          </cell>
          <cell r="BW16" t="str">
            <v>BUILDING</v>
          </cell>
          <cell r="BX16" t="str">
            <v>P &amp; M</v>
          </cell>
          <cell r="BY16" t="str">
            <v>OTHERS</v>
          </cell>
          <cell r="BZ16" t="str">
            <v>BUILDING</v>
          </cell>
        </row>
        <row r="17">
          <cell r="F17" t="str">
            <v>2003-04</v>
          </cell>
          <cell r="G17" t="str">
            <v>PROD</v>
          </cell>
          <cell r="H17" t="str">
            <v>PROD</v>
          </cell>
          <cell r="I17" t="str">
            <v>PROD</v>
          </cell>
          <cell r="J17" t="str">
            <v>WAGES</v>
          </cell>
          <cell r="K17" t="str">
            <v>WAGES</v>
          </cell>
          <cell r="L17" t="str">
            <v>WAGES</v>
          </cell>
          <cell r="M17" t="str">
            <v>WAGES</v>
          </cell>
          <cell r="N17" t="str">
            <v>WAGES</v>
          </cell>
          <cell r="O17" t="str">
            <v>WAGES</v>
          </cell>
          <cell r="P17" t="str">
            <v>SUB-TOTAL</v>
          </cell>
          <cell r="Q17" t="str">
            <v>&amp; MAINT</v>
          </cell>
          <cell r="R17" t="str">
            <v>&amp; MAINT</v>
          </cell>
          <cell r="S17" t="str">
            <v>&amp; MAINT</v>
          </cell>
          <cell r="T17" t="str">
            <v>&amp; MAINT</v>
          </cell>
          <cell r="U17" t="str">
            <v>&amp; MAINT</v>
          </cell>
          <cell r="V17" t="str">
            <v>&amp; MAINT</v>
          </cell>
          <cell r="W17" t="str">
            <v>SUB-TOTAL</v>
          </cell>
          <cell r="X17" t="str">
            <v>O. HEAD</v>
          </cell>
          <cell r="Y17" t="str">
            <v>O. HEAD</v>
          </cell>
          <cell r="Z17" t="str">
            <v>O. HEAD</v>
          </cell>
          <cell r="AA17" t="str">
            <v>O. HEAD</v>
          </cell>
          <cell r="AB17" t="str">
            <v>O. HEAD</v>
          </cell>
          <cell r="AC17" t="str">
            <v>O. HEAD</v>
          </cell>
          <cell r="AD17" t="str">
            <v>SUB-TOTAL</v>
          </cell>
          <cell r="AO17" t="str">
            <v>MATERIAL</v>
          </cell>
          <cell r="AP17" t="str">
            <v>MATERIAL</v>
          </cell>
          <cell r="AQ17" t="str">
            <v>MATERIAL</v>
          </cell>
          <cell r="AR17" t="str">
            <v>PACKING</v>
          </cell>
          <cell r="AS17" t="str">
            <v>PACKING</v>
          </cell>
          <cell r="AT17" t="str">
            <v>PACKING</v>
          </cell>
          <cell r="AU17" t="str">
            <v>FROM</v>
          </cell>
          <cell r="AV17" t="str">
            <v>FROM</v>
          </cell>
          <cell r="AW17" t="str">
            <v>FROM</v>
          </cell>
          <cell r="AX17" t="str">
            <v>PACKING</v>
          </cell>
          <cell r="AY17" t="str">
            <v>PACKING</v>
          </cell>
          <cell r="AZ17" t="str">
            <v>PACKING</v>
          </cell>
          <cell r="BA17" t="str">
            <v xml:space="preserve">COST </v>
          </cell>
          <cell r="BB17" t="str">
            <v xml:space="preserve">COST </v>
          </cell>
          <cell r="BC17" t="str">
            <v xml:space="preserve">COST </v>
          </cell>
          <cell r="BD17" t="str">
            <v>PACKING</v>
          </cell>
          <cell r="BE17" t="str">
            <v>PACKING</v>
          </cell>
          <cell r="BF17" t="str">
            <v>PACKING</v>
          </cell>
          <cell r="BG17" t="str">
            <v xml:space="preserve">COST </v>
          </cell>
          <cell r="BI17" t="str">
            <v>O. HEAD</v>
          </cell>
          <cell r="BJ17" t="str">
            <v>O. HEAD</v>
          </cell>
          <cell r="BK17" t="str">
            <v>O. HEAD</v>
          </cell>
          <cell r="BL17" t="str">
            <v>O. HEAD</v>
          </cell>
          <cell r="BM17" t="str">
            <v>O. HEAD</v>
          </cell>
          <cell r="BN17" t="str">
            <v>O. HEAD</v>
          </cell>
          <cell r="BP17" t="str">
            <v>&amp; MAINT</v>
          </cell>
          <cell r="BQ17" t="str">
            <v>&amp; MAINT</v>
          </cell>
          <cell r="BR17" t="str">
            <v>&amp; MAINT</v>
          </cell>
        </row>
        <row r="18">
          <cell r="F18" t="str">
            <v>DENIERS :</v>
          </cell>
          <cell r="AR18" t="str">
            <v>STAGE</v>
          </cell>
          <cell r="AS18" t="str">
            <v>STAGE</v>
          </cell>
          <cell r="AT18" t="str">
            <v>STAGE</v>
          </cell>
          <cell r="AU18" t="str">
            <v>coning stage</v>
          </cell>
          <cell r="AV18" t="str">
            <v>coning stage</v>
          </cell>
          <cell r="AW18" t="str">
            <v>coning stage</v>
          </cell>
          <cell r="AX18" t="str">
            <v>STAGE</v>
          </cell>
          <cell r="AY18" t="str">
            <v>STAGE</v>
          </cell>
          <cell r="AZ18" t="str">
            <v>STAGE</v>
          </cell>
          <cell r="BA18" t="str">
            <v>RS/KG</v>
          </cell>
          <cell r="BB18" t="str">
            <v>RS/KG</v>
          </cell>
          <cell r="BC18" t="str">
            <v>RS/KG</v>
          </cell>
          <cell r="BD18" t="str">
            <v>STAGE</v>
          </cell>
          <cell r="BE18" t="str">
            <v>STAGE</v>
          </cell>
          <cell r="BF18" t="str">
            <v>STAGE</v>
          </cell>
          <cell r="BG18" t="str">
            <v>RS/KG</v>
          </cell>
          <cell r="BI18" t="str">
            <v>PACKING</v>
          </cell>
          <cell r="BJ18" t="str">
            <v>PACKING</v>
          </cell>
          <cell r="BK18" t="str">
            <v>PACKING</v>
          </cell>
          <cell r="BL18" t="str">
            <v>PACKING</v>
          </cell>
          <cell r="BM18" t="str">
            <v>PACKING</v>
          </cell>
          <cell r="BN18" t="str">
            <v>PACKING</v>
          </cell>
        </row>
        <row r="19">
          <cell r="G19" t="str">
            <v>TOTAL</v>
          </cell>
          <cell r="H19" t="str">
            <v>CONES</v>
          </cell>
          <cell r="I19" t="str">
            <v>CAKES</v>
          </cell>
          <cell r="J19" t="str">
            <v>TOTAL</v>
          </cell>
          <cell r="K19" t="str">
            <v>TOTAL</v>
          </cell>
          <cell r="L19" t="str">
            <v>CONES</v>
          </cell>
          <cell r="M19" t="str">
            <v>CONES</v>
          </cell>
          <cell r="N19" t="str">
            <v>CAKES</v>
          </cell>
          <cell r="O19" t="str">
            <v>CAKES</v>
          </cell>
          <cell r="Q19" t="str">
            <v>TOTAL</v>
          </cell>
          <cell r="R19" t="str">
            <v>TOTAL</v>
          </cell>
          <cell r="S19" t="str">
            <v>CONES</v>
          </cell>
          <cell r="T19" t="str">
            <v>CONES</v>
          </cell>
          <cell r="U19" t="str">
            <v>CAKES</v>
          </cell>
          <cell r="V19" t="str">
            <v>CAKES</v>
          </cell>
          <cell r="X19" t="str">
            <v>TOTAL</v>
          </cell>
          <cell r="Y19" t="str">
            <v>TOTAL</v>
          </cell>
          <cell r="Z19" t="str">
            <v>CONES</v>
          </cell>
          <cell r="AA19" t="str">
            <v>CONES</v>
          </cell>
          <cell r="AB19" t="str">
            <v>CAKES</v>
          </cell>
          <cell r="AC19" t="str">
            <v>CAKES</v>
          </cell>
          <cell r="AE19" t="str">
            <v>TOTAL</v>
          </cell>
          <cell r="AF19" t="str">
            <v>TOTAL</v>
          </cell>
          <cell r="AG19" t="str">
            <v>CONES</v>
          </cell>
          <cell r="AH19" t="str">
            <v>CONES</v>
          </cell>
          <cell r="AI19" t="str">
            <v>CAKES</v>
          </cell>
          <cell r="AJ19" t="str">
            <v>CAKES</v>
          </cell>
          <cell r="AL19" t="str">
            <v>TOTAL</v>
          </cell>
          <cell r="AM19" t="str">
            <v>CONES</v>
          </cell>
          <cell r="AN19" t="str">
            <v>CAKES</v>
          </cell>
          <cell r="AO19" t="str">
            <v>TOTAL</v>
          </cell>
          <cell r="AP19" t="str">
            <v>CONES</v>
          </cell>
          <cell r="AQ19" t="str">
            <v>CAKES</v>
          </cell>
          <cell r="AR19" t="str">
            <v>TOTAL</v>
          </cell>
          <cell r="AS19" t="str">
            <v>CONES</v>
          </cell>
          <cell r="AT19" t="str">
            <v>CAKES</v>
          </cell>
          <cell r="AU19" t="str">
            <v>TOTAL</v>
          </cell>
          <cell r="AV19" t="str">
            <v>CONES</v>
          </cell>
          <cell r="AW19" t="str">
            <v>CAKES</v>
          </cell>
          <cell r="AX19" t="str">
            <v>TOTAL</v>
          </cell>
          <cell r="AY19" t="str">
            <v>CONES</v>
          </cell>
          <cell r="AZ19" t="str">
            <v>CAKES</v>
          </cell>
          <cell r="BA19" t="str">
            <v>TOTAL</v>
          </cell>
          <cell r="BB19" t="str">
            <v>CONES</v>
          </cell>
          <cell r="BC19" t="str">
            <v>CAKES</v>
          </cell>
          <cell r="BD19" t="str">
            <v>TOTAL</v>
          </cell>
          <cell r="BE19" t="str">
            <v>CONES</v>
          </cell>
          <cell r="BF19" t="str">
            <v>CAKES</v>
          </cell>
          <cell r="BG19" t="str">
            <v>TOTAL</v>
          </cell>
          <cell r="BI19" t="str">
            <v>TOTAL</v>
          </cell>
          <cell r="BJ19" t="str">
            <v>CONES</v>
          </cell>
          <cell r="BK19" t="str">
            <v>CAKES</v>
          </cell>
          <cell r="BL19" t="str">
            <v>TOTAL</v>
          </cell>
          <cell r="BM19" t="str">
            <v>CONES</v>
          </cell>
          <cell r="BN19" t="str">
            <v>CAKES</v>
          </cell>
          <cell r="BP19" t="str">
            <v>TOTAL</v>
          </cell>
          <cell r="BQ19" t="str">
            <v>CONES</v>
          </cell>
          <cell r="BR19" t="str">
            <v>CAKES</v>
          </cell>
          <cell r="BS19" t="str">
            <v>TOTAL</v>
          </cell>
          <cell r="BT19" t="str">
            <v>TOTAL</v>
          </cell>
          <cell r="BU19" t="str">
            <v>TOTAL</v>
          </cell>
          <cell r="BW19" t="str">
            <v>CONES</v>
          </cell>
          <cell r="BX19" t="str">
            <v>CONES</v>
          </cell>
          <cell r="BY19" t="str">
            <v>CONES</v>
          </cell>
          <cell r="BZ19" t="str">
            <v>CAKES</v>
          </cell>
        </row>
        <row r="20">
          <cell r="G20" t="str">
            <v>QTY</v>
          </cell>
          <cell r="H20" t="str">
            <v>QTY</v>
          </cell>
          <cell r="I20" t="str">
            <v>QTY</v>
          </cell>
          <cell r="AO20" t="str">
            <v>Rs.</v>
          </cell>
        </row>
        <row r="21">
          <cell r="F21" t="str">
            <v>Rounding Off</v>
          </cell>
          <cell r="G21">
            <v>0</v>
          </cell>
          <cell r="H21">
            <v>-14244151</v>
          </cell>
          <cell r="I21">
            <v>-2004394</v>
          </cell>
          <cell r="J21">
            <v>0</v>
          </cell>
          <cell r="K21">
            <v>-35792</v>
          </cell>
          <cell r="L21">
            <v>-31378</v>
          </cell>
          <cell r="M21">
            <v>-31378</v>
          </cell>
          <cell r="N21">
            <v>-4414</v>
          </cell>
          <cell r="O21">
            <v>-4414</v>
          </cell>
          <cell r="P21">
            <v>-35792</v>
          </cell>
          <cell r="Q21">
            <v>0</v>
          </cell>
          <cell r="R21">
            <v>-7154</v>
          </cell>
          <cell r="S21">
            <v>-6272</v>
          </cell>
          <cell r="T21">
            <v>-6272</v>
          </cell>
          <cell r="U21">
            <v>-882</v>
          </cell>
          <cell r="V21">
            <v>-882</v>
          </cell>
          <cell r="W21">
            <v>-7154</v>
          </cell>
          <cell r="X21">
            <v>0</v>
          </cell>
          <cell r="Y21">
            <v>-13641</v>
          </cell>
          <cell r="Z21">
            <v>-11961</v>
          </cell>
          <cell r="AA21">
            <v>-11961</v>
          </cell>
          <cell r="AB21">
            <v>-1680</v>
          </cell>
          <cell r="AC21">
            <v>-1680</v>
          </cell>
          <cell r="AD21">
            <v>-13641</v>
          </cell>
          <cell r="AE21">
            <v>0</v>
          </cell>
          <cell r="AF21">
            <v>-156</v>
          </cell>
          <cell r="AG21">
            <v>-139</v>
          </cell>
          <cell r="AH21">
            <v>-139</v>
          </cell>
          <cell r="AI21">
            <v>-17</v>
          </cell>
          <cell r="AJ21">
            <v>-17</v>
          </cell>
          <cell r="AK21">
            <v>-156</v>
          </cell>
          <cell r="AL21">
            <v>-56743</v>
          </cell>
          <cell r="AM21">
            <v>-49750</v>
          </cell>
          <cell r="AN21">
            <v>-6993</v>
          </cell>
          <cell r="AO21">
            <v>-39059.999999999993</v>
          </cell>
          <cell r="AP21">
            <v>-28868</v>
          </cell>
          <cell r="AQ21">
            <v>-10192</v>
          </cell>
          <cell r="AR21">
            <v>-95803</v>
          </cell>
          <cell r="AS21">
            <v>-78618</v>
          </cell>
          <cell r="AT21">
            <v>-17185</v>
          </cell>
          <cell r="AU21">
            <v>-2475427</v>
          </cell>
          <cell r="AV21">
            <v>-2207800</v>
          </cell>
          <cell r="AW21">
            <v>-267627</v>
          </cell>
          <cell r="AX21">
            <v>-2571230</v>
          </cell>
          <cell r="AY21">
            <v>-2286417.9999999995</v>
          </cell>
          <cell r="AZ21">
            <v>-284812</v>
          </cell>
          <cell r="BA21">
            <v>-7154.6899999999987</v>
          </cell>
          <cell r="BB21">
            <v>-7374.0300000000007</v>
          </cell>
          <cell r="BC21">
            <v>-3917.2399999999993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I21">
            <v>0</v>
          </cell>
          <cell r="BJ21">
            <v>-11961</v>
          </cell>
          <cell r="BK21">
            <v>-1680</v>
          </cell>
          <cell r="BL21">
            <v>0</v>
          </cell>
          <cell r="BM21">
            <v>-5029</v>
          </cell>
          <cell r="BN21">
            <v>-705</v>
          </cell>
          <cell r="BP21">
            <v>0</v>
          </cell>
          <cell r="BQ21">
            <v>-6272</v>
          </cell>
          <cell r="BR21">
            <v>-882</v>
          </cell>
          <cell r="BS21">
            <v>0</v>
          </cell>
          <cell r="BT21">
            <v>0</v>
          </cell>
          <cell r="BU21">
            <v>0</v>
          </cell>
          <cell r="BW21">
            <v>-1655</v>
          </cell>
          <cell r="BX21">
            <v>-3352</v>
          </cell>
          <cell r="BY21">
            <v>-1268</v>
          </cell>
          <cell r="BZ21">
            <v>-232</v>
          </cell>
        </row>
        <row r="22">
          <cell r="F22" t="str">
            <v>Total</v>
          </cell>
          <cell r="G22">
            <v>16248545</v>
          </cell>
          <cell r="H22">
            <v>14244151</v>
          </cell>
          <cell r="I22">
            <v>2004394</v>
          </cell>
          <cell r="J22">
            <v>35792</v>
          </cell>
          <cell r="K22">
            <v>35792</v>
          </cell>
          <cell r="L22">
            <v>31378</v>
          </cell>
          <cell r="M22">
            <v>31378</v>
          </cell>
          <cell r="N22">
            <v>4414</v>
          </cell>
          <cell r="O22">
            <v>4414</v>
          </cell>
          <cell r="P22">
            <v>35792</v>
          </cell>
          <cell r="Q22">
            <v>7154</v>
          </cell>
          <cell r="R22">
            <v>7154</v>
          </cell>
          <cell r="S22">
            <v>6272</v>
          </cell>
          <cell r="T22">
            <v>6272</v>
          </cell>
          <cell r="U22">
            <v>882</v>
          </cell>
          <cell r="V22">
            <v>882</v>
          </cell>
          <cell r="W22">
            <v>7154</v>
          </cell>
          <cell r="X22">
            <v>13641</v>
          </cell>
          <cell r="Y22">
            <v>13641</v>
          </cell>
          <cell r="Z22">
            <v>11961</v>
          </cell>
          <cell r="AA22">
            <v>11961</v>
          </cell>
          <cell r="AB22">
            <v>1680</v>
          </cell>
          <cell r="AC22">
            <v>1680</v>
          </cell>
          <cell r="AD22">
            <v>13641</v>
          </cell>
          <cell r="AE22">
            <v>156</v>
          </cell>
          <cell r="AF22">
            <v>156</v>
          </cell>
          <cell r="AG22">
            <v>139</v>
          </cell>
          <cell r="AH22">
            <v>139</v>
          </cell>
          <cell r="AI22">
            <v>17</v>
          </cell>
          <cell r="AJ22">
            <v>17</v>
          </cell>
          <cell r="AK22">
            <v>156</v>
          </cell>
          <cell r="AL22">
            <v>56743</v>
          </cell>
          <cell r="AM22">
            <v>49750</v>
          </cell>
          <cell r="AN22">
            <v>6993</v>
          </cell>
          <cell r="AO22">
            <v>39059.999999999993</v>
          </cell>
          <cell r="AP22">
            <v>28868</v>
          </cell>
          <cell r="AQ22">
            <v>10192</v>
          </cell>
          <cell r="AR22">
            <v>95803</v>
          </cell>
          <cell r="AS22">
            <v>78618</v>
          </cell>
          <cell r="AT22">
            <v>17185</v>
          </cell>
          <cell r="AU22">
            <v>2475427</v>
          </cell>
          <cell r="AV22">
            <v>2207800</v>
          </cell>
          <cell r="AW22">
            <v>267627</v>
          </cell>
          <cell r="AX22">
            <v>2571230</v>
          </cell>
          <cell r="AY22">
            <v>2286417.9999999995</v>
          </cell>
          <cell r="AZ22">
            <v>284812</v>
          </cell>
          <cell r="BA22">
            <v>7154.6899999999987</v>
          </cell>
          <cell r="BB22">
            <v>7374.0300000000007</v>
          </cell>
          <cell r="BC22">
            <v>3917.2399999999993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I22">
            <v>13641</v>
          </cell>
          <cell r="BJ22">
            <v>11961</v>
          </cell>
          <cell r="BK22">
            <v>1680</v>
          </cell>
          <cell r="BL22">
            <v>5734</v>
          </cell>
          <cell r="BM22">
            <v>5029</v>
          </cell>
          <cell r="BN22">
            <v>705</v>
          </cell>
          <cell r="BP22">
            <v>7154</v>
          </cell>
          <cell r="BQ22">
            <v>6272</v>
          </cell>
          <cell r="BR22">
            <v>882</v>
          </cell>
          <cell r="BS22">
            <v>1887</v>
          </cell>
          <cell r="BT22">
            <v>3824</v>
          </cell>
          <cell r="BU22">
            <v>1443</v>
          </cell>
          <cell r="BW22">
            <v>1655</v>
          </cell>
          <cell r="BX22">
            <v>3352</v>
          </cell>
          <cell r="BY22">
            <v>1268</v>
          </cell>
          <cell r="BZ22">
            <v>232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16248545</v>
          </cell>
          <cell r="H24">
            <v>14244151</v>
          </cell>
          <cell r="I24">
            <v>2004394</v>
          </cell>
          <cell r="J24">
            <v>35792</v>
          </cell>
          <cell r="K24">
            <v>35792</v>
          </cell>
          <cell r="L24">
            <v>31378</v>
          </cell>
          <cell r="M24">
            <v>31378</v>
          </cell>
          <cell r="N24">
            <v>4414</v>
          </cell>
          <cell r="O24">
            <v>4414</v>
          </cell>
          <cell r="P24">
            <v>35792</v>
          </cell>
          <cell r="Q24">
            <v>7154</v>
          </cell>
          <cell r="R24">
            <v>7154</v>
          </cell>
          <cell r="S24">
            <v>6272</v>
          </cell>
          <cell r="T24">
            <v>6272</v>
          </cell>
          <cell r="U24">
            <v>882</v>
          </cell>
          <cell r="V24">
            <v>882</v>
          </cell>
          <cell r="W24">
            <v>7154</v>
          </cell>
          <cell r="X24">
            <v>13641</v>
          </cell>
          <cell r="Y24">
            <v>13641</v>
          </cell>
          <cell r="Z24">
            <v>11961</v>
          </cell>
          <cell r="AA24">
            <v>11961</v>
          </cell>
          <cell r="AB24">
            <v>1680</v>
          </cell>
          <cell r="AC24">
            <v>1680</v>
          </cell>
          <cell r="AD24">
            <v>13641</v>
          </cell>
          <cell r="AE24">
            <v>156</v>
          </cell>
          <cell r="AF24">
            <v>156</v>
          </cell>
          <cell r="AG24">
            <v>139</v>
          </cell>
          <cell r="AH24">
            <v>139</v>
          </cell>
          <cell r="AI24">
            <v>17</v>
          </cell>
          <cell r="AJ24">
            <v>17</v>
          </cell>
          <cell r="AK24">
            <v>156</v>
          </cell>
          <cell r="AL24">
            <v>56743</v>
          </cell>
          <cell r="AM24">
            <v>49750</v>
          </cell>
          <cell r="AN24">
            <v>6993</v>
          </cell>
          <cell r="AO24">
            <v>39059.999999999993</v>
          </cell>
          <cell r="AP24">
            <v>28868</v>
          </cell>
          <cell r="AQ24">
            <v>10192</v>
          </cell>
          <cell r="AR24">
            <v>95803</v>
          </cell>
          <cell r="AS24">
            <v>78618</v>
          </cell>
          <cell r="AT24">
            <v>17185</v>
          </cell>
          <cell r="AU24">
            <v>2475427</v>
          </cell>
          <cell r="AV24">
            <v>2207800</v>
          </cell>
          <cell r="AW24">
            <v>267627</v>
          </cell>
          <cell r="AX24">
            <v>2571230</v>
          </cell>
          <cell r="AY24">
            <v>2286417.9999999995</v>
          </cell>
          <cell r="AZ24">
            <v>284812</v>
          </cell>
          <cell r="BA24">
            <v>7154.6899999999987</v>
          </cell>
          <cell r="BB24">
            <v>7374.0300000000007</v>
          </cell>
          <cell r="BC24">
            <v>3917.2399999999993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I24">
            <v>13641</v>
          </cell>
          <cell r="BJ24">
            <v>11961</v>
          </cell>
          <cell r="BK24">
            <v>1680</v>
          </cell>
          <cell r="BL24">
            <v>5734</v>
          </cell>
          <cell r="BM24">
            <v>5029</v>
          </cell>
          <cell r="BN24">
            <v>705</v>
          </cell>
          <cell r="BP24">
            <v>7154</v>
          </cell>
          <cell r="BQ24">
            <v>6272</v>
          </cell>
          <cell r="BR24">
            <v>882</v>
          </cell>
          <cell r="BS24">
            <v>1887</v>
          </cell>
          <cell r="BT24">
            <v>3824</v>
          </cell>
          <cell r="BU24">
            <v>1443</v>
          </cell>
          <cell r="BW24">
            <v>1655</v>
          </cell>
          <cell r="BX24">
            <v>3352</v>
          </cell>
          <cell r="BY24">
            <v>1268</v>
          </cell>
          <cell r="BZ24">
            <v>232</v>
          </cell>
        </row>
        <row r="25">
          <cell r="F25" t="str">
            <v>G.TOTAL(L)</v>
          </cell>
          <cell r="G25">
            <v>13578149</v>
          </cell>
          <cell r="H25">
            <v>11573755</v>
          </cell>
          <cell r="I25">
            <v>2004394</v>
          </cell>
          <cell r="J25">
            <v>29909</v>
          </cell>
          <cell r="K25">
            <v>29909</v>
          </cell>
          <cell r="L25">
            <v>25495</v>
          </cell>
          <cell r="M25">
            <v>25495</v>
          </cell>
          <cell r="N25">
            <v>4414</v>
          </cell>
          <cell r="O25">
            <v>4414</v>
          </cell>
          <cell r="P25">
            <v>29909</v>
          </cell>
          <cell r="Q25">
            <v>5979</v>
          </cell>
          <cell r="R25">
            <v>5979</v>
          </cell>
          <cell r="S25">
            <v>5097</v>
          </cell>
          <cell r="T25">
            <v>5097</v>
          </cell>
          <cell r="U25">
            <v>882</v>
          </cell>
          <cell r="V25">
            <v>882</v>
          </cell>
          <cell r="W25">
            <v>5979</v>
          </cell>
          <cell r="X25">
            <v>11398</v>
          </cell>
          <cell r="Y25">
            <v>11398</v>
          </cell>
          <cell r="Z25">
            <v>9718</v>
          </cell>
          <cell r="AA25">
            <v>9718</v>
          </cell>
          <cell r="AB25">
            <v>1680</v>
          </cell>
          <cell r="AC25">
            <v>1680</v>
          </cell>
          <cell r="AD25">
            <v>11398</v>
          </cell>
          <cell r="AE25">
            <v>132</v>
          </cell>
          <cell r="AF25">
            <v>132</v>
          </cell>
          <cell r="AG25">
            <v>115</v>
          </cell>
          <cell r="AH25">
            <v>115</v>
          </cell>
          <cell r="AI25">
            <v>17</v>
          </cell>
          <cell r="AJ25">
            <v>17</v>
          </cell>
          <cell r="AK25">
            <v>132</v>
          </cell>
          <cell r="AL25">
            <v>47418</v>
          </cell>
          <cell r="AM25">
            <v>40425</v>
          </cell>
          <cell r="AN25">
            <v>6993</v>
          </cell>
          <cell r="AO25">
            <v>33671.378079041329</v>
          </cell>
          <cell r="AP25">
            <v>23479.378079041337</v>
          </cell>
          <cell r="AQ25">
            <v>10192</v>
          </cell>
          <cell r="AR25">
            <v>81089.378079041329</v>
          </cell>
          <cell r="AS25">
            <v>63904.378079041337</v>
          </cell>
          <cell r="AT25">
            <v>17185</v>
          </cell>
          <cell r="AU25">
            <v>2102415</v>
          </cell>
          <cell r="AV25">
            <v>1834788</v>
          </cell>
          <cell r="AW25">
            <v>267627</v>
          </cell>
          <cell r="AX25">
            <v>2183504.3780790414</v>
          </cell>
          <cell r="AY25">
            <v>1898692.3780790409</v>
          </cell>
          <cell r="AZ25">
            <v>284812</v>
          </cell>
          <cell r="BA25">
            <v>4612.3099999999986</v>
          </cell>
          <cell r="BB25">
            <v>4831.6500000000005</v>
          </cell>
          <cell r="BC25">
            <v>3917.2399999999993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I25">
            <v>11398</v>
          </cell>
          <cell r="BJ25">
            <v>9718</v>
          </cell>
          <cell r="BK25">
            <v>1680</v>
          </cell>
          <cell r="BL25">
            <v>4791</v>
          </cell>
          <cell r="BM25">
            <v>4086</v>
          </cell>
          <cell r="BN25">
            <v>705</v>
          </cell>
          <cell r="BP25">
            <v>5979</v>
          </cell>
          <cell r="BQ25">
            <v>5097</v>
          </cell>
          <cell r="BR25">
            <v>882</v>
          </cell>
          <cell r="BS25">
            <v>1578</v>
          </cell>
          <cell r="BT25">
            <v>3195</v>
          </cell>
          <cell r="BU25">
            <v>1206</v>
          </cell>
          <cell r="BW25">
            <v>1346</v>
          </cell>
          <cell r="BX25">
            <v>2723</v>
          </cell>
          <cell r="BY25">
            <v>1031</v>
          </cell>
          <cell r="BZ25">
            <v>232</v>
          </cell>
        </row>
        <row r="26">
          <cell r="F26" t="str">
            <v>G.TOTAL(E</v>
          </cell>
          <cell r="G26">
            <v>2670396</v>
          </cell>
          <cell r="H26">
            <v>2670396</v>
          </cell>
          <cell r="I26">
            <v>0</v>
          </cell>
          <cell r="J26">
            <v>5883</v>
          </cell>
          <cell r="K26">
            <v>5883</v>
          </cell>
          <cell r="L26">
            <v>5883</v>
          </cell>
          <cell r="M26">
            <v>5883</v>
          </cell>
          <cell r="N26">
            <v>0</v>
          </cell>
          <cell r="O26">
            <v>0</v>
          </cell>
          <cell r="P26">
            <v>5883</v>
          </cell>
          <cell r="Q26">
            <v>1175</v>
          </cell>
          <cell r="R26">
            <v>1175</v>
          </cell>
          <cell r="S26">
            <v>1175</v>
          </cell>
          <cell r="T26">
            <v>1175</v>
          </cell>
          <cell r="U26">
            <v>0</v>
          </cell>
          <cell r="V26">
            <v>0</v>
          </cell>
          <cell r="W26">
            <v>1175</v>
          </cell>
          <cell r="X26">
            <v>2243</v>
          </cell>
          <cell r="Y26">
            <v>2243</v>
          </cell>
          <cell r="Z26">
            <v>2243</v>
          </cell>
          <cell r="AA26">
            <v>2243</v>
          </cell>
          <cell r="AB26">
            <v>0</v>
          </cell>
          <cell r="AC26">
            <v>0</v>
          </cell>
          <cell r="AD26">
            <v>2243</v>
          </cell>
          <cell r="AE26">
            <v>24</v>
          </cell>
          <cell r="AF26">
            <v>24</v>
          </cell>
          <cell r="AG26">
            <v>24</v>
          </cell>
          <cell r="AH26">
            <v>24</v>
          </cell>
          <cell r="AI26">
            <v>0</v>
          </cell>
          <cell r="AJ26">
            <v>0</v>
          </cell>
          <cell r="AK26">
            <v>24</v>
          </cell>
          <cell r="AL26">
            <v>9325</v>
          </cell>
          <cell r="AM26">
            <v>9325</v>
          </cell>
          <cell r="AN26">
            <v>0</v>
          </cell>
          <cell r="AO26">
            <v>5388.6219209586634</v>
          </cell>
          <cell r="AP26">
            <v>5388.6219209586634</v>
          </cell>
          <cell r="AQ26">
            <v>0</v>
          </cell>
          <cell r="AR26">
            <v>14713.621920958665</v>
          </cell>
          <cell r="AS26">
            <v>14713.621920958665</v>
          </cell>
          <cell r="AT26">
            <v>0</v>
          </cell>
          <cell r="AU26">
            <v>373012</v>
          </cell>
          <cell r="AV26">
            <v>373012</v>
          </cell>
          <cell r="AW26">
            <v>0</v>
          </cell>
          <cell r="AX26">
            <v>387725.62192095869</v>
          </cell>
          <cell r="AY26">
            <v>387725.62192095869</v>
          </cell>
          <cell r="AZ26">
            <v>0</v>
          </cell>
          <cell r="BA26">
            <v>2542.38</v>
          </cell>
          <cell r="BB26">
            <v>2542.38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I26">
            <v>2243</v>
          </cell>
          <cell r="BJ26">
            <v>2243</v>
          </cell>
          <cell r="BK26">
            <v>0</v>
          </cell>
          <cell r="BL26">
            <v>943</v>
          </cell>
          <cell r="BM26">
            <v>943</v>
          </cell>
          <cell r="BN26">
            <v>0</v>
          </cell>
          <cell r="BP26">
            <v>1175</v>
          </cell>
          <cell r="BQ26">
            <v>1175</v>
          </cell>
          <cell r="BR26">
            <v>0</v>
          </cell>
          <cell r="BS26">
            <v>309</v>
          </cell>
          <cell r="BT26">
            <v>629</v>
          </cell>
          <cell r="BU26">
            <v>237</v>
          </cell>
          <cell r="BW26">
            <v>309</v>
          </cell>
          <cell r="BX26">
            <v>629</v>
          </cell>
          <cell r="BY26">
            <v>237</v>
          </cell>
          <cell r="BZ26">
            <v>0</v>
          </cell>
        </row>
        <row r="28">
          <cell r="F28" t="str">
            <v>40B</v>
          </cell>
          <cell r="G28">
            <v>68881</v>
          </cell>
          <cell r="H28">
            <v>57123</v>
          </cell>
          <cell r="I28">
            <v>11758</v>
          </cell>
          <cell r="J28">
            <v>152</v>
          </cell>
          <cell r="K28">
            <v>152</v>
          </cell>
          <cell r="L28">
            <v>126</v>
          </cell>
          <cell r="M28">
            <v>126</v>
          </cell>
          <cell r="N28">
            <v>26</v>
          </cell>
          <cell r="O28">
            <v>26</v>
          </cell>
          <cell r="P28">
            <v>152</v>
          </cell>
          <cell r="Q28">
            <v>30</v>
          </cell>
          <cell r="R28">
            <v>30</v>
          </cell>
          <cell r="S28">
            <v>25</v>
          </cell>
          <cell r="T28">
            <v>25</v>
          </cell>
          <cell r="U28">
            <v>5</v>
          </cell>
          <cell r="V28">
            <v>5</v>
          </cell>
          <cell r="W28">
            <v>30</v>
          </cell>
          <cell r="X28">
            <v>58</v>
          </cell>
          <cell r="Y28">
            <v>58</v>
          </cell>
          <cell r="Z28">
            <v>48</v>
          </cell>
          <cell r="AA28">
            <v>48</v>
          </cell>
          <cell r="AB28">
            <v>10</v>
          </cell>
          <cell r="AC28">
            <v>10</v>
          </cell>
          <cell r="AD28">
            <v>58</v>
          </cell>
          <cell r="AE28">
            <v>1</v>
          </cell>
          <cell r="AF28">
            <v>1</v>
          </cell>
          <cell r="AG28">
            <v>1</v>
          </cell>
          <cell r="AH28">
            <v>1</v>
          </cell>
          <cell r="AI28">
            <v>0</v>
          </cell>
          <cell r="AJ28">
            <v>0</v>
          </cell>
          <cell r="AK28">
            <v>1</v>
          </cell>
          <cell r="AL28">
            <v>241</v>
          </cell>
          <cell r="AM28">
            <v>200</v>
          </cell>
          <cell r="AN28">
            <v>41</v>
          </cell>
          <cell r="AO28">
            <v>217.44071899776071</v>
          </cell>
          <cell r="AP28">
            <v>157.44071899776071</v>
          </cell>
          <cell r="AQ28">
            <v>60</v>
          </cell>
          <cell r="AR28">
            <v>458.44071899776071</v>
          </cell>
          <cell r="AS28">
            <v>357.44071899776071</v>
          </cell>
          <cell r="AT28">
            <v>101</v>
          </cell>
          <cell r="AU28">
            <v>19026</v>
          </cell>
          <cell r="AV28">
            <v>16700</v>
          </cell>
          <cell r="AW28">
            <v>2326</v>
          </cell>
          <cell r="AX28">
            <v>19484.440718997761</v>
          </cell>
          <cell r="AY28">
            <v>17057.440718997761</v>
          </cell>
          <cell r="AZ28">
            <v>2427</v>
          </cell>
          <cell r="BA28">
            <v>282.87</v>
          </cell>
          <cell r="BB28">
            <v>298.61</v>
          </cell>
          <cell r="BC28">
            <v>206.41</v>
          </cell>
          <cell r="BI28">
            <v>58</v>
          </cell>
          <cell r="BJ28">
            <v>48</v>
          </cell>
          <cell r="BK28">
            <v>10</v>
          </cell>
          <cell r="BL28">
            <v>24</v>
          </cell>
          <cell r="BM28">
            <v>20</v>
          </cell>
          <cell r="BN28">
            <v>4</v>
          </cell>
          <cell r="BP28">
            <v>30</v>
          </cell>
          <cell r="BQ28">
            <v>25</v>
          </cell>
          <cell r="BR28">
            <v>5</v>
          </cell>
          <cell r="BS28">
            <v>8</v>
          </cell>
          <cell r="BT28">
            <v>16</v>
          </cell>
          <cell r="BU28">
            <v>6</v>
          </cell>
          <cell r="BV28">
            <v>0</v>
          </cell>
          <cell r="BW28">
            <v>7</v>
          </cell>
          <cell r="BX28">
            <v>13</v>
          </cell>
          <cell r="BY28">
            <v>5</v>
          </cell>
          <cell r="BZ28">
            <v>1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</row>
        <row r="30">
          <cell r="F30" t="str">
            <v>75B</v>
          </cell>
          <cell r="G30">
            <v>400248</v>
          </cell>
          <cell r="H30">
            <v>361706</v>
          </cell>
          <cell r="I30">
            <v>38542</v>
          </cell>
          <cell r="J30">
            <v>882</v>
          </cell>
          <cell r="K30">
            <v>882</v>
          </cell>
          <cell r="L30">
            <v>797</v>
          </cell>
          <cell r="M30">
            <v>797</v>
          </cell>
          <cell r="N30">
            <v>85</v>
          </cell>
          <cell r="O30">
            <v>85</v>
          </cell>
          <cell r="P30">
            <v>882</v>
          </cell>
          <cell r="Q30">
            <v>176</v>
          </cell>
          <cell r="R30">
            <v>176</v>
          </cell>
          <cell r="S30">
            <v>159</v>
          </cell>
          <cell r="T30">
            <v>159</v>
          </cell>
          <cell r="U30">
            <v>17</v>
          </cell>
          <cell r="V30">
            <v>17</v>
          </cell>
          <cell r="W30">
            <v>176</v>
          </cell>
          <cell r="X30">
            <v>336</v>
          </cell>
          <cell r="Y30">
            <v>336</v>
          </cell>
          <cell r="Z30">
            <v>304</v>
          </cell>
          <cell r="AA30">
            <v>304</v>
          </cell>
          <cell r="AB30">
            <v>32</v>
          </cell>
          <cell r="AC30">
            <v>32</v>
          </cell>
          <cell r="AD30">
            <v>336</v>
          </cell>
          <cell r="AE30">
            <v>4</v>
          </cell>
          <cell r="AF30">
            <v>4</v>
          </cell>
          <cell r="AG30">
            <v>4</v>
          </cell>
          <cell r="AH30">
            <v>4</v>
          </cell>
          <cell r="AI30">
            <v>0</v>
          </cell>
          <cell r="AJ30">
            <v>0</v>
          </cell>
          <cell r="AK30">
            <v>4</v>
          </cell>
          <cell r="AL30">
            <v>1398</v>
          </cell>
          <cell r="AM30">
            <v>1264</v>
          </cell>
          <cell r="AN30">
            <v>134</v>
          </cell>
          <cell r="AO30">
            <v>1026.7934394480421</v>
          </cell>
          <cell r="AP30">
            <v>831.79343944804214</v>
          </cell>
          <cell r="AQ30">
            <v>195</v>
          </cell>
          <cell r="AR30">
            <v>2424.7934394480421</v>
          </cell>
          <cell r="AS30">
            <v>2095.7934394480421</v>
          </cell>
          <cell r="AT30">
            <v>329</v>
          </cell>
          <cell r="AU30">
            <v>80418</v>
          </cell>
          <cell r="AV30">
            <v>74465</v>
          </cell>
          <cell r="AW30">
            <v>5953</v>
          </cell>
          <cell r="AX30">
            <v>82842.79343944804</v>
          </cell>
          <cell r="AY30">
            <v>76560.79343944804</v>
          </cell>
          <cell r="AZ30">
            <v>6282</v>
          </cell>
          <cell r="BA30">
            <v>206.98</v>
          </cell>
          <cell r="BB30">
            <v>211.67</v>
          </cell>
          <cell r="BC30">
            <v>162.99</v>
          </cell>
          <cell r="BI30">
            <v>336</v>
          </cell>
          <cell r="BJ30">
            <v>304</v>
          </cell>
          <cell r="BK30">
            <v>32</v>
          </cell>
          <cell r="BL30">
            <v>141</v>
          </cell>
          <cell r="BM30">
            <v>128</v>
          </cell>
          <cell r="BN30">
            <v>13</v>
          </cell>
          <cell r="BP30">
            <v>176</v>
          </cell>
          <cell r="BQ30">
            <v>159</v>
          </cell>
          <cell r="BR30">
            <v>17</v>
          </cell>
          <cell r="BS30">
            <v>46</v>
          </cell>
          <cell r="BT30">
            <v>94</v>
          </cell>
          <cell r="BU30">
            <v>36</v>
          </cell>
          <cell r="BV30">
            <v>0</v>
          </cell>
          <cell r="BW30">
            <v>42</v>
          </cell>
          <cell r="BX30">
            <v>85</v>
          </cell>
          <cell r="BY30">
            <v>33</v>
          </cell>
          <cell r="BZ30">
            <v>4</v>
          </cell>
        </row>
        <row r="31">
          <cell r="F31" t="str">
            <v>75BE</v>
          </cell>
          <cell r="G31">
            <v>17750</v>
          </cell>
          <cell r="H31">
            <v>17750</v>
          </cell>
          <cell r="I31">
            <v>0</v>
          </cell>
          <cell r="J31">
            <v>39</v>
          </cell>
          <cell r="K31">
            <v>39</v>
          </cell>
          <cell r="L31">
            <v>39</v>
          </cell>
          <cell r="M31">
            <v>39</v>
          </cell>
          <cell r="N31">
            <v>0</v>
          </cell>
          <cell r="O31">
            <v>0</v>
          </cell>
          <cell r="P31">
            <v>39</v>
          </cell>
          <cell r="Q31">
            <v>8</v>
          </cell>
          <cell r="R31">
            <v>8</v>
          </cell>
          <cell r="S31">
            <v>8</v>
          </cell>
          <cell r="T31">
            <v>8</v>
          </cell>
          <cell r="U31">
            <v>0</v>
          </cell>
          <cell r="V31">
            <v>0</v>
          </cell>
          <cell r="W31">
            <v>8</v>
          </cell>
          <cell r="X31">
            <v>15</v>
          </cell>
          <cell r="Y31">
            <v>15</v>
          </cell>
          <cell r="Z31">
            <v>15</v>
          </cell>
          <cell r="AA31">
            <v>15</v>
          </cell>
          <cell r="AB31">
            <v>0</v>
          </cell>
          <cell r="AC31">
            <v>0</v>
          </cell>
          <cell r="AD31">
            <v>15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62</v>
          </cell>
          <cell r="AM31">
            <v>62</v>
          </cell>
          <cell r="AN31">
            <v>0</v>
          </cell>
          <cell r="AO31">
            <v>42.137142165466315</v>
          </cell>
          <cell r="AP31">
            <v>42.137142165466315</v>
          </cell>
          <cell r="AQ31">
            <v>0</v>
          </cell>
          <cell r="AR31">
            <v>104.13714216546632</v>
          </cell>
          <cell r="AS31">
            <v>104.13714216546632</v>
          </cell>
          <cell r="AT31">
            <v>0</v>
          </cell>
          <cell r="AU31">
            <v>3656</v>
          </cell>
          <cell r="AV31">
            <v>3656</v>
          </cell>
          <cell r="AW31">
            <v>0</v>
          </cell>
          <cell r="AX31">
            <v>3760.1371421654662</v>
          </cell>
          <cell r="AY31">
            <v>3760.1371421654662</v>
          </cell>
          <cell r="AZ31">
            <v>0</v>
          </cell>
          <cell r="BA31">
            <v>211.84</v>
          </cell>
          <cell r="BB31">
            <v>211.84</v>
          </cell>
          <cell r="BC31">
            <v>0</v>
          </cell>
          <cell r="BI31">
            <v>15</v>
          </cell>
          <cell r="BJ31">
            <v>15</v>
          </cell>
          <cell r="BK31">
            <v>0</v>
          </cell>
          <cell r="BL31">
            <v>6</v>
          </cell>
          <cell r="BM31">
            <v>6</v>
          </cell>
          <cell r="BN31">
            <v>0</v>
          </cell>
          <cell r="BP31">
            <v>8</v>
          </cell>
          <cell r="BQ31">
            <v>8</v>
          </cell>
          <cell r="BR31">
            <v>0</v>
          </cell>
          <cell r="BS31">
            <v>2</v>
          </cell>
          <cell r="BT31">
            <v>4</v>
          </cell>
          <cell r="BU31">
            <v>2</v>
          </cell>
          <cell r="BV31">
            <v>0</v>
          </cell>
          <cell r="BW31">
            <v>2</v>
          </cell>
          <cell r="BX31">
            <v>4</v>
          </cell>
          <cell r="BY31">
            <v>2</v>
          </cell>
          <cell r="BZ31">
            <v>0</v>
          </cell>
        </row>
        <row r="32">
          <cell r="F32" t="str">
            <v>75C</v>
          </cell>
          <cell r="G32">
            <v>10919</v>
          </cell>
          <cell r="H32">
            <v>9471</v>
          </cell>
          <cell r="I32">
            <v>1448</v>
          </cell>
          <cell r="J32">
            <v>24</v>
          </cell>
          <cell r="K32">
            <v>24</v>
          </cell>
          <cell r="L32">
            <v>21</v>
          </cell>
          <cell r="M32">
            <v>21</v>
          </cell>
          <cell r="N32">
            <v>3</v>
          </cell>
          <cell r="O32">
            <v>3</v>
          </cell>
          <cell r="P32">
            <v>24</v>
          </cell>
          <cell r="Q32">
            <v>5</v>
          </cell>
          <cell r="R32">
            <v>5</v>
          </cell>
          <cell r="S32">
            <v>4</v>
          </cell>
          <cell r="T32">
            <v>4</v>
          </cell>
          <cell r="U32">
            <v>1</v>
          </cell>
          <cell r="V32">
            <v>1</v>
          </cell>
          <cell r="W32">
            <v>5</v>
          </cell>
          <cell r="X32">
            <v>9</v>
          </cell>
          <cell r="Y32">
            <v>9</v>
          </cell>
          <cell r="Z32">
            <v>8</v>
          </cell>
          <cell r="AA32">
            <v>8</v>
          </cell>
          <cell r="AB32">
            <v>1</v>
          </cell>
          <cell r="AC32">
            <v>1</v>
          </cell>
          <cell r="AD32">
            <v>9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38</v>
          </cell>
          <cell r="AM32">
            <v>33</v>
          </cell>
          <cell r="AN32">
            <v>5</v>
          </cell>
          <cell r="AO32">
            <v>29.073231253404344</v>
          </cell>
          <cell r="AP32">
            <v>21.073231253404344</v>
          </cell>
          <cell r="AQ32">
            <v>8</v>
          </cell>
          <cell r="AR32">
            <v>67.073231253404344</v>
          </cell>
          <cell r="AS32">
            <v>54.073231253404344</v>
          </cell>
          <cell r="AT32">
            <v>13</v>
          </cell>
          <cell r="AU32">
            <v>2236</v>
          </cell>
          <cell r="AV32">
            <v>2004</v>
          </cell>
          <cell r="AW32">
            <v>232</v>
          </cell>
          <cell r="AX32">
            <v>2303.0732312534042</v>
          </cell>
          <cell r="AY32">
            <v>2058.0732312534042</v>
          </cell>
          <cell r="AZ32">
            <v>245</v>
          </cell>
          <cell r="BA32">
            <v>210.92</v>
          </cell>
          <cell r="BB32">
            <v>217.3</v>
          </cell>
          <cell r="BC32">
            <v>169.2</v>
          </cell>
          <cell r="BI32">
            <v>9</v>
          </cell>
          <cell r="BJ32">
            <v>8</v>
          </cell>
          <cell r="BK32">
            <v>1</v>
          </cell>
          <cell r="BL32">
            <v>4</v>
          </cell>
          <cell r="BM32">
            <v>4</v>
          </cell>
          <cell r="BN32">
            <v>0</v>
          </cell>
          <cell r="BP32">
            <v>5</v>
          </cell>
          <cell r="BQ32">
            <v>4</v>
          </cell>
          <cell r="BR32">
            <v>1</v>
          </cell>
          <cell r="BS32">
            <v>1</v>
          </cell>
          <cell r="BT32">
            <v>3</v>
          </cell>
          <cell r="BU32">
            <v>1</v>
          </cell>
          <cell r="BV32">
            <v>0</v>
          </cell>
          <cell r="BW32">
            <v>1</v>
          </cell>
          <cell r="BX32">
            <v>2</v>
          </cell>
          <cell r="BY32">
            <v>1</v>
          </cell>
          <cell r="BZ32">
            <v>0</v>
          </cell>
        </row>
        <row r="33">
          <cell r="F33" t="str">
            <v>100B</v>
          </cell>
          <cell r="G33">
            <v>2472819</v>
          </cell>
          <cell r="H33">
            <v>2337458</v>
          </cell>
          <cell r="I33">
            <v>135361</v>
          </cell>
          <cell r="J33">
            <v>5447</v>
          </cell>
          <cell r="K33">
            <v>5447</v>
          </cell>
          <cell r="L33">
            <v>5149</v>
          </cell>
          <cell r="M33">
            <v>5149</v>
          </cell>
          <cell r="N33">
            <v>298</v>
          </cell>
          <cell r="O33">
            <v>298</v>
          </cell>
          <cell r="P33">
            <v>5447</v>
          </cell>
          <cell r="Q33">
            <v>1089</v>
          </cell>
          <cell r="R33">
            <v>1089</v>
          </cell>
          <cell r="S33">
            <v>1029</v>
          </cell>
          <cell r="T33">
            <v>1029</v>
          </cell>
          <cell r="U33">
            <v>60</v>
          </cell>
          <cell r="V33">
            <v>60</v>
          </cell>
          <cell r="W33">
            <v>1089</v>
          </cell>
          <cell r="X33">
            <v>2076</v>
          </cell>
          <cell r="Y33">
            <v>2076</v>
          </cell>
          <cell r="Z33">
            <v>1962</v>
          </cell>
          <cell r="AA33">
            <v>1962</v>
          </cell>
          <cell r="AB33">
            <v>114</v>
          </cell>
          <cell r="AC33">
            <v>114</v>
          </cell>
          <cell r="AD33">
            <v>2076</v>
          </cell>
          <cell r="AE33">
            <v>24</v>
          </cell>
          <cell r="AF33">
            <v>24</v>
          </cell>
          <cell r="AG33">
            <v>23</v>
          </cell>
          <cell r="AH33">
            <v>23</v>
          </cell>
          <cell r="AI33">
            <v>1</v>
          </cell>
          <cell r="AJ33">
            <v>1</v>
          </cell>
          <cell r="AK33">
            <v>24</v>
          </cell>
          <cell r="AL33">
            <v>8636</v>
          </cell>
          <cell r="AM33">
            <v>8163</v>
          </cell>
          <cell r="AN33">
            <v>473</v>
          </cell>
          <cell r="AO33">
            <v>5400.0508382255039</v>
          </cell>
          <cell r="AP33">
            <v>4712.0508382255039</v>
          </cell>
          <cell r="AQ33">
            <v>688</v>
          </cell>
          <cell r="AR33">
            <v>14036.050838225503</v>
          </cell>
          <cell r="AS33">
            <v>12875.050838225503</v>
          </cell>
          <cell r="AT33">
            <v>1161</v>
          </cell>
          <cell r="AU33">
            <v>442808</v>
          </cell>
          <cell r="AV33">
            <v>423557</v>
          </cell>
          <cell r="AW33">
            <v>19251</v>
          </cell>
          <cell r="AX33">
            <v>456844.05083822552</v>
          </cell>
          <cell r="AY33">
            <v>436432.05083822552</v>
          </cell>
          <cell r="AZ33">
            <v>20412</v>
          </cell>
          <cell r="BA33">
            <v>184.75</v>
          </cell>
          <cell r="BB33">
            <v>186.71</v>
          </cell>
          <cell r="BC33">
            <v>150.80000000000001</v>
          </cell>
          <cell r="BI33">
            <v>2076</v>
          </cell>
          <cell r="BJ33">
            <v>1962</v>
          </cell>
          <cell r="BK33">
            <v>114</v>
          </cell>
          <cell r="BL33">
            <v>873</v>
          </cell>
          <cell r="BM33">
            <v>825</v>
          </cell>
          <cell r="BN33">
            <v>48</v>
          </cell>
          <cell r="BP33">
            <v>1089</v>
          </cell>
          <cell r="BQ33">
            <v>1029</v>
          </cell>
          <cell r="BR33">
            <v>60</v>
          </cell>
          <cell r="BS33">
            <v>287</v>
          </cell>
          <cell r="BT33">
            <v>582</v>
          </cell>
          <cell r="BU33">
            <v>220</v>
          </cell>
          <cell r="BV33">
            <v>0</v>
          </cell>
          <cell r="BW33">
            <v>271</v>
          </cell>
          <cell r="BX33">
            <v>550</v>
          </cell>
          <cell r="BY33">
            <v>208</v>
          </cell>
          <cell r="BZ33">
            <v>16</v>
          </cell>
        </row>
        <row r="34">
          <cell r="F34" t="str">
            <v>100BE</v>
          </cell>
          <cell r="G34">
            <v>700</v>
          </cell>
          <cell r="H34">
            <v>700</v>
          </cell>
          <cell r="I34">
            <v>0</v>
          </cell>
          <cell r="J34">
            <v>2</v>
          </cell>
          <cell r="K34">
            <v>2</v>
          </cell>
          <cell r="L34">
            <v>2</v>
          </cell>
          <cell r="M34">
            <v>2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1</v>
          </cell>
          <cell r="Y34">
            <v>1</v>
          </cell>
          <cell r="Z34">
            <v>1</v>
          </cell>
          <cell r="AA34">
            <v>1</v>
          </cell>
          <cell r="AB34">
            <v>0</v>
          </cell>
          <cell r="AC34">
            <v>0</v>
          </cell>
          <cell r="AD34">
            <v>1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3</v>
          </cell>
          <cell r="AM34">
            <v>3</v>
          </cell>
          <cell r="AN34">
            <v>0</v>
          </cell>
          <cell r="AO34">
            <v>1.0053259093384979</v>
          </cell>
          <cell r="AP34">
            <v>1.0053259093384979</v>
          </cell>
          <cell r="AQ34">
            <v>0</v>
          </cell>
          <cell r="AR34">
            <v>4.0053259093384979</v>
          </cell>
          <cell r="AS34">
            <v>4.0053259093384979</v>
          </cell>
          <cell r="AT34">
            <v>0</v>
          </cell>
          <cell r="AU34">
            <v>127</v>
          </cell>
          <cell r="AV34">
            <v>127</v>
          </cell>
          <cell r="AW34">
            <v>0</v>
          </cell>
          <cell r="AX34">
            <v>131.0053259093385</v>
          </cell>
          <cell r="AY34">
            <v>131.0053259093385</v>
          </cell>
          <cell r="AZ34">
            <v>0</v>
          </cell>
          <cell r="BA34">
            <v>187.15</v>
          </cell>
          <cell r="BB34">
            <v>187.15</v>
          </cell>
          <cell r="BC34">
            <v>0</v>
          </cell>
          <cell r="BI34">
            <v>1</v>
          </cell>
          <cell r="BJ34">
            <v>1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</row>
        <row r="36">
          <cell r="F36" t="str">
            <v>120B</v>
          </cell>
          <cell r="G36">
            <v>1765486</v>
          </cell>
          <cell r="H36">
            <v>1158241</v>
          </cell>
          <cell r="I36">
            <v>607245</v>
          </cell>
          <cell r="J36">
            <v>3888</v>
          </cell>
          <cell r="K36">
            <v>3888</v>
          </cell>
          <cell r="L36">
            <v>2551</v>
          </cell>
          <cell r="M36">
            <v>2551</v>
          </cell>
          <cell r="N36">
            <v>1337</v>
          </cell>
          <cell r="O36">
            <v>1337</v>
          </cell>
          <cell r="P36">
            <v>3888</v>
          </cell>
          <cell r="Q36">
            <v>780</v>
          </cell>
          <cell r="R36">
            <v>780</v>
          </cell>
          <cell r="S36">
            <v>512</v>
          </cell>
          <cell r="T36">
            <v>512</v>
          </cell>
          <cell r="U36">
            <v>268</v>
          </cell>
          <cell r="V36">
            <v>268</v>
          </cell>
          <cell r="W36">
            <v>780</v>
          </cell>
          <cell r="X36">
            <v>1480</v>
          </cell>
          <cell r="Y36">
            <v>1480</v>
          </cell>
          <cell r="Z36">
            <v>971</v>
          </cell>
          <cell r="AA36">
            <v>971</v>
          </cell>
          <cell r="AB36">
            <v>509</v>
          </cell>
          <cell r="AC36">
            <v>509</v>
          </cell>
          <cell r="AD36">
            <v>1480</v>
          </cell>
          <cell r="AE36">
            <v>16</v>
          </cell>
          <cell r="AF36">
            <v>16</v>
          </cell>
          <cell r="AG36">
            <v>10</v>
          </cell>
          <cell r="AH36">
            <v>10</v>
          </cell>
          <cell r="AI36">
            <v>6</v>
          </cell>
          <cell r="AJ36">
            <v>6</v>
          </cell>
          <cell r="AK36">
            <v>16</v>
          </cell>
          <cell r="AL36">
            <v>6164</v>
          </cell>
          <cell r="AM36">
            <v>4044</v>
          </cell>
          <cell r="AN36">
            <v>2120</v>
          </cell>
          <cell r="AO36">
            <v>5425.9448647340068</v>
          </cell>
          <cell r="AP36">
            <v>2331.9448647340073</v>
          </cell>
          <cell r="AQ36">
            <v>3094</v>
          </cell>
          <cell r="AR36">
            <v>11589.944864734007</v>
          </cell>
          <cell r="AS36">
            <v>6375.9448647340068</v>
          </cell>
          <cell r="AT36">
            <v>5214</v>
          </cell>
          <cell r="AU36">
            <v>279490</v>
          </cell>
          <cell r="AV36">
            <v>196839</v>
          </cell>
          <cell r="AW36">
            <v>82651</v>
          </cell>
          <cell r="AX36">
            <v>291079.94486473402</v>
          </cell>
          <cell r="AY36">
            <v>203214.94486473402</v>
          </cell>
          <cell r="AZ36">
            <v>87865</v>
          </cell>
          <cell r="BA36">
            <v>164.87</v>
          </cell>
          <cell r="BB36">
            <v>175.45</v>
          </cell>
          <cell r="BC36">
            <v>144.69</v>
          </cell>
          <cell r="BI36">
            <v>1480</v>
          </cell>
          <cell r="BJ36">
            <v>971</v>
          </cell>
          <cell r="BK36">
            <v>509</v>
          </cell>
          <cell r="BL36">
            <v>622</v>
          </cell>
          <cell r="BM36">
            <v>408</v>
          </cell>
          <cell r="BN36">
            <v>214</v>
          </cell>
          <cell r="BP36">
            <v>780</v>
          </cell>
          <cell r="BQ36">
            <v>512</v>
          </cell>
          <cell r="BR36">
            <v>268</v>
          </cell>
          <cell r="BS36">
            <v>206</v>
          </cell>
          <cell r="BT36">
            <v>417</v>
          </cell>
          <cell r="BU36">
            <v>157</v>
          </cell>
          <cell r="BV36">
            <v>0</v>
          </cell>
          <cell r="BW36">
            <v>135</v>
          </cell>
          <cell r="BX36">
            <v>274</v>
          </cell>
          <cell r="BY36">
            <v>103</v>
          </cell>
          <cell r="BZ36">
            <v>71</v>
          </cell>
        </row>
        <row r="37">
          <cell r="F37" t="str">
            <v>120BE</v>
          </cell>
          <cell r="G37">
            <v>89953</v>
          </cell>
          <cell r="H37">
            <v>89953</v>
          </cell>
          <cell r="I37">
            <v>0</v>
          </cell>
          <cell r="J37">
            <v>198</v>
          </cell>
          <cell r="K37">
            <v>198</v>
          </cell>
          <cell r="L37">
            <v>198</v>
          </cell>
          <cell r="M37">
            <v>198</v>
          </cell>
          <cell r="N37">
            <v>0</v>
          </cell>
          <cell r="O37">
            <v>0</v>
          </cell>
          <cell r="P37">
            <v>198</v>
          </cell>
          <cell r="Q37">
            <v>40</v>
          </cell>
          <cell r="R37">
            <v>40</v>
          </cell>
          <cell r="S37">
            <v>40</v>
          </cell>
          <cell r="T37">
            <v>40</v>
          </cell>
          <cell r="U37">
            <v>0</v>
          </cell>
          <cell r="V37">
            <v>0</v>
          </cell>
          <cell r="W37">
            <v>40</v>
          </cell>
          <cell r="X37">
            <v>76</v>
          </cell>
          <cell r="Y37">
            <v>76</v>
          </cell>
          <cell r="Z37">
            <v>76</v>
          </cell>
          <cell r="AA37">
            <v>76</v>
          </cell>
          <cell r="AB37">
            <v>0</v>
          </cell>
          <cell r="AC37">
            <v>0</v>
          </cell>
          <cell r="AD37">
            <v>76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0</v>
          </cell>
          <cell r="AJ37">
            <v>0</v>
          </cell>
          <cell r="AK37">
            <v>1</v>
          </cell>
          <cell r="AL37">
            <v>315</v>
          </cell>
          <cell r="AM37">
            <v>315</v>
          </cell>
          <cell r="AN37">
            <v>0</v>
          </cell>
          <cell r="AO37">
            <v>179.69503116867395</v>
          </cell>
          <cell r="AP37">
            <v>179.69503116867395</v>
          </cell>
          <cell r="AQ37">
            <v>0</v>
          </cell>
          <cell r="AR37">
            <v>494.69503116867395</v>
          </cell>
          <cell r="AS37">
            <v>494.69503116867395</v>
          </cell>
          <cell r="AT37">
            <v>0</v>
          </cell>
          <cell r="AU37">
            <v>15305</v>
          </cell>
          <cell r="AV37">
            <v>15305</v>
          </cell>
          <cell r="AW37">
            <v>0</v>
          </cell>
          <cell r="AX37">
            <v>15799.695031168674</v>
          </cell>
          <cell r="AY37">
            <v>15799.695031168674</v>
          </cell>
          <cell r="AZ37">
            <v>0</v>
          </cell>
          <cell r="BA37">
            <v>175.64</v>
          </cell>
          <cell r="BB37">
            <v>175.64</v>
          </cell>
          <cell r="BC37">
            <v>0</v>
          </cell>
          <cell r="BI37">
            <v>76</v>
          </cell>
          <cell r="BJ37">
            <v>76</v>
          </cell>
          <cell r="BK37">
            <v>0</v>
          </cell>
          <cell r="BL37">
            <v>32</v>
          </cell>
          <cell r="BM37">
            <v>32</v>
          </cell>
          <cell r="BN37">
            <v>0</v>
          </cell>
          <cell r="BP37">
            <v>40</v>
          </cell>
          <cell r="BQ37">
            <v>40</v>
          </cell>
          <cell r="BR37">
            <v>0</v>
          </cell>
          <cell r="BS37">
            <v>11</v>
          </cell>
          <cell r="BT37">
            <v>21</v>
          </cell>
          <cell r="BU37">
            <v>8</v>
          </cell>
          <cell r="BV37">
            <v>0</v>
          </cell>
          <cell r="BW37">
            <v>11</v>
          </cell>
          <cell r="BX37">
            <v>21</v>
          </cell>
          <cell r="BY37">
            <v>8</v>
          </cell>
          <cell r="BZ37">
            <v>0</v>
          </cell>
        </row>
        <row r="38">
          <cell r="F38" t="str">
            <v>120C</v>
          </cell>
          <cell r="G38">
            <v>795497</v>
          </cell>
          <cell r="H38">
            <v>750966</v>
          </cell>
          <cell r="I38">
            <v>44531</v>
          </cell>
          <cell r="J38">
            <v>1752</v>
          </cell>
          <cell r="K38">
            <v>1752</v>
          </cell>
          <cell r="L38">
            <v>1654</v>
          </cell>
          <cell r="M38">
            <v>1654</v>
          </cell>
          <cell r="N38">
            <v>98</v>
          </cell>
          <cell r="O38">
            <v>98</v>
          </cell>
          <cell r="P38">
            <v>1752</v>
          </cell>
          <cell r="Q38">
            <v>350</v>
          </cell>
          <cell r="R38">
            <v>350</v>
          </cell>
          <cell r="S38">
            <v>330</v>
          </cell>
          <cell r="T38">
            <v>330</v>
          </cell>
          <cell r="U38">
            <v>20</v>
          </cell>
          <cell r="V38">
            <v>20</v>
          </cell>
          <cell r="W38">
            <v>350</v>
          </cell>
          <cell r="X38">
            <v>668</v>
          </cell>
          <cell r="Y38">
            <v>668</v>
          </cell>
          <cell r="Z38">
            <v>631</v>
          </cell>
          <cell r="AA38">
            <v>631</v>
          </cell>
          <cell r="AB38">
            <v>37</v>
          </cell>
          <cell r="AC38">
            <v>37</v>
          </cell>
          <cell r="AD38">
            <v>668</v>
          </cell>
          <cell r="AE38">
            <v>8</v>
          </cell>
          <cell r="AF38">
            <v>8</v>
          </cell>
          <cell r="AG38">
            <v>8</v>
          </cell>
          <cell r="AH38">
            <v>8</v>
          </cell>
          <cell r="AI38">
            <v>0</v>
          </cell>
          <cell r="AJ38">
            <v>0</v>
          </cell>
          <cell r="AK38">
            <v>8</v>
          </cell>
          <cell r="AL38">
            <v>2778</v>
          </cell>
          <cell r="AM38">
            <v>2623</v>
          </cell>
          <cell r="AN38">
            <v>155</v>
          </cell>
          <cell r="AO38">
            <v>1739.7999152696243</v>
          </cell>
          <cell r="AP38">
            <v>1513.7999152696243</v>
          </cell>
          <cell r="AQ38">
            <v>226</v>
          </cell>
          <cell r="AR38">
            <v>4517.7999152696248</v>
          </cell>
          <cell r="AS38">
            <v>4136.7999152696248</v>
          </cell>
          <cell r="AT38">
            <v>381</v>
          </cell>
          <cell r="AU38">
            <v>138563</v>
          </cell>
          <cell r="AV38">
            <v>132202</v>
          </cell>
          <cell r="AW38">
            <v>6361</v>
          </cell>
          <cell r="AX38">
            <v>143080.79991526963</v>
          </cell>
          <cell r="AY38">
            <v>136338.79991526963</v>
          </cell>
          <cell r="AZ38">
            <v>6742</v>
          </cell>
          <cell r="BA38">
            <v>179.86</v>
          </cell>
          <cell r="BB38">
            <v>181.55</v>
          </cell>
          <cell r="BC38">
            <v>151.4</v>
          </cell>
          <cell r="BI38">
            <v>668</v>
          </cell>
          <cell r="BJ38">
            <v>631</v>
          </cell>
          <cell r="BK38">
            <v>37</v>
          </cell>
          <cell r="BL38">
            <v>281</v>
          </cell>
          <cell r="BM38">
            <v>265</v>
          </cell>
          <cell r="BN38">
            <v>16</v>
          </cell>
          <cell r="BP38">
            <v>350</v>
          </cell>
          <cell r="BQ38">
            <v>330</v>
          </cell>
          <cell r="BR38">
            <v>20</v>
          </cell>
          <cell r="BS38">
            <v>92</v>
          </cell>
          <cell r="BT38">
            <v>187</v>
          </cell>
          <cell r="BU38">
            <v>71</v>
          </cell>
          <cell r="BV38">
            <v>0</v>
          </cell>
          <cell r="BW38">
            <v>87</v>
          </cell>
          <cell r="BX38">
            <v>176</v>
          </cell>
          <cell r="BY38">
            <v>67</v>
          </cell>
          <cell r="BZ38">
            <v>5</v>
          </cell>
        </row>
        <row r="39">
          <cell r="F39" t="str">
            <v>120CE</v>
          </cell>
          <cell r="G39">
            <v>2000</v>
          </cell>
          <cell r="H39">
            <v>2000</v>
          </cell>
          <cell r="I39">
            <v>0</v>
          </cell>
          <cell r="J39">
            <v>4</v>
          </cell>
          <cell r="K39">
            <v>4</v>
          </cell>
          <cell r="L39">
            <v>4</v>
          </cell>
          <cell r="M39">
            <v>4</v>
          </cell>
          <cell r="N39">
            <v>0</v>
          </cell>
          <cell r="O39">
            <v>0</v>
          </cell>
          <cell r="P39">
            <v>4</v>
          </cell>
          <cell r="Q39">
            <v>1</v>
          </cell>
          <cell r="R39">
            <v>1</v>
          </cell>
          <cell r="S39">
            <v>1</v>
          </cell>
          <cell r="T39">
            <v>1</v>
          </cell>
          <cell r="U39">
            <v>0</v>
          </cell>
          <cell r="V39">
            <v>0</v>
          </cell>
          <cell r="W39">
            <v>1</v>
          </cell>
          <cell r="X39">
            <v>2</v>
          </cell>
          <cell r="Y39">
            <v>2</v>
          </cell>
          <cell r="Z39">
            <v>2</v>
          </cell>
          <cell r="AA39">
            <v>2</v>
          </cell>
          <cell r="AB39">
            <v>0</v>
          </cell>
          <cell r="AC39">
            <v>0</v>
          </cell>
          <cell r="AD39">
            <v>2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7</v>
          </cell>
          <cell r="AM39">
            <v>7</v>
          </cell>
          <cell r="AN39">
            <v>0</v>
          </cell>
          <cell r="AO39">
            <v>3.0159777280154936</v>
          </cell>
          <cell r="AP39">
            <v>3.0159777280154936</v>
          </cell>
          <cell r="AQ39">
            <v>0</v>
          </cell>
          <cell r="AR39">
            <v>10.015977728015493</v>
          </cell>
          <cell r="AS39">
            <v>10.015977728015493</v>
          </cell>
          <cell r="AT39">
            <v>0</v>
          </cell>
          <cell r="AU39">
            <v>351</v>
          </cell>
          <cell r="AV39">
            <v>351</v>
          </cell>
          <cell r="AW39">
            <v>0</v>
          </cell>
          <cell r="AX39">
            <v>361.01597772801551</v>
          </cell>
          <cell r="AY39">
            <v>361.01597772801551</v>
          </cell>
          <cell r="AZ39">
            <v>0</v>
          </cell>
          <cell r="BA39">
            <v>180.51</v>
          </cell>
          <cell r="BB39">
            <v>180.51</v>
          </cell>
          <cell r="BC39">
            <v>0</v>
          </cell>
          <cell r="BI39">
            <v>2</v>
          </cell>
          <cell r="BJ39">
            <v>2</v>
          </cell>
          <cell r="BK39">
            <v>0</v>
          </cell>
          <cell r="BL39">
            <v>1</v>
          </cell>
          <cell r="BM39">
            <v>1</v>
          </cell>
          <cell r="BN39">
            <v>0</v>
          </cell>
          <cell r="BP39">
            <v>1</v>
          </cell>
          <cell r="BQ39">
            <v>1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1</v>
          </cell>
          <cell r="BY39">
            <v>0</v>
          </cell>
          <cell r="BZ39">
            <v>0</v>
          </cell>
        </row>
        <row r="40">
          <cell r="F40" t="str">
            <v>120D</v>
          </cell>
          <cell r="G40">
            <v>57844</v>
          </cell>
          <cell r="H40">
            <v>55064</v>
          </cell>
          <cell r="I40">
            <v>2780</v>
          </cell>
          <cell r="J40">
            <v>127</v>
          </cell>
          <cell r="K40">
            <v>127</v>
          </cell>
          <cell r="L40">
            <v>121</v>
          </cell>
          <cell r="M40">
            <v>121</v>
          </cell>
          <cell r="N40">
            <v>6</v>
          </cell>
          <cell r="O40">
            <v>6</v>
          </cell>
          <cell r="P40">
            <v>127</v>
          </cell>
          <cell r="Q40">
            <v>25</v>
          </cell>
          <cell r="R40">
            <v>25</v>
          </cell>
          <cell r="S40">
            <v>24</v>
          </cell>
          <cell r="T40">
            <v>24</v>
          </cell>
          <cell r="U40">
            <v>1</v>
          </cell>
          <cell r="V40">
            <v>1</v>
          </cell>
          <cell r="W40">
            <v>25</v>
          </cell>
          <cell r="X40">
            <v>49</v>
          </cell>
          <cell r="Y40">
            <v>49</v>
          </cell>
          <cell r="Z40">
            <v>47</v>
          </cell>
          <cell r="AA40">
            <v>47</v>
          </cell>
          <cell r="AB40">
            <v>2</v>
          </cell>
          <cell r="AC40">
            <v>2</v>
          </cell>
          <cell r="AD40">
            <v>49</v>
          </cell>
          <cell r="AE40">
            <v>1</v>
          </cell>
          <cell r="AF40">
            <v>1</v>
          </cell>
          <cell r="AG40">
            <v>1</v>
          </cell>
          <cell r="AH40">
            <v>1</v>
          </cell>
          <cell r="AI40">
            <v>0</v>
          </cell>
          <cell r="AJ40">
            <v>0</v>
          </cell>
          <cell r="AK40">
            <v>1</v>
          </cell>
          <cell r="AL40">
            <v>202</v>
          </cell>
          <cell r="AM40">
            <v>193</v>
          </cell>
          <cell r="AN40">
            <v>9</v>
          </cell>
          <cell r="AO40">
            <v>124.4247412697452</v>
          </cell>
          <cell r="AP40">
            <v>110.4247412697452</v>
          </cell>
          <cell r="AQ40">
            <v>14</v>
          </cell>
          <cell r="AR40">
            <v>326.4247412697452</v>
          </cell>
          <cell r="AS40">
            <v>303.4247412697452</v>
          </cell>
          <cell r="AT40">
            <v>23</v>
          </cell>
          <cell r="AU40">
            <v>9856</v>
          </cell>
          <cell r="AV40">
            <v>9470</v>
          </cell>
          <cell r="AW40">
            <v>386</v>
          </cell>
          <cell r="AX40">
            <v>10182.424741269746</v>
          </cell>
          <cell r="AY40">
            <v>9773.4247412697459</v>
          </cell>
          <cell r="AZ40">
            <v>409</v>
          </cell>
          <cell r="BA40">
            <v>176.03</v>
          </cell>
          <cell r="BB40">
            <v>177.49</v>
          </cell>
          <cell r="BC40">
            <v>147.12</v>
          </cell>
          <cell r="BI40">
            <v>49</v>
          </cell>
          <cell r="BJ40">
            <v>47</v>
          </cell>
          <cell r="BK40">
            <v>2</v>
          </cell>
          <cell r="BL40">
            <v>21</v>
          </cell>
          <cell r="BM40">
            <v>20</v>
          </cell>
          <cell r="BN40">
            <v>1</v>
          </cell>
          <cell r="BP40">
            <v>25</v>
          </cell>
          <cell r="BQ40">
            <v>24</v>
          </cell>
          <cell r="BR40">
            <v>1</v>
          </cell>
          <cell r="BS40">
            <v>7</v>
          </cell>
          <cell r="BT40">
            <v>13</v>
          </cell>
          <cell r="BU40">
            <v>5</v>
          </cell>
          <cell r="BV40">
            <v>0</v>
          </cell>
          <cell r="BW40">
            <v>7</v>
          </cell>
          <cell r="BX40">
            <v>12</v>
          </cell>
          <cell r="BY40">
            <v>5</v>
          </cell>
          <cell r="BZ40">
            <v>0</v>
          </cell>
        </row>
        <row r="41">
          <cell r="F41" t="str">
            <v>120DE</v>
          </cell>
          <cell r="G41">
            <v>2648</v>
          </cell>
          <cell r="H41">
            <v>2648</v>
          </cell>
          <cell r="I41">
            <v>0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0</v>
          </cell>
          <cell r="O41">
            <v>0</v>
          </cell>
          <cell r="P41">
            <v>6</v>
          </cell>
          <cell r="Q41">
            <v>1</v>
          </cell>
          <cell r="R41">
            <v>1</v>
          </cell>
          <cell r="S41">
            <v>1</v>
          </cell>
          <cell r="T41">
            <v>1</v>
          </cell>
          <cell r="U41">
            <v>0</v>
          </cell>
          <cell r="V41">
            <v>0</v>
          </cell>
          <cell r="W41">
            <v>1</v>
          </cell>
          <cell r="X41">
            <v>2</v>
          </cell>
          <cell r="Y41">
            <v>2</v>
          </cell>
          <cell r="Z41">
            <v>2</v>
          </cell>
          <cell r="AA41">
            <v>2</v>
          </cell>
          <cell r="AB41">
            <v>0</v>
          </cell>
          <cell r="AC41">
            <v>0</v>
          </cell>
          <cell r="AD41">
            <v>2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9</v>
          </cell>
          <cell r="AM41">
            <v>9</v>
          </cell>
          <cell r="AN41">
            <v>0</v>
          </cell>
          <cell r="AO41">
            <v>5.0199721600193667</v>
          </cell>
          <cell r="AP41">
            <v>5.0199721600193667</v>
          </cell>
          <cell r="AQ41">
            <v>0</v>
          </cell>
          <cell r="AR41">
            <v>14.019972160019368</v>
          </cell>
          <cell r="AS41">
            <v>14.019972160019368</v>
          </cell>
          <cell r="AT41">
            <v>0</v>
          </cell>
          <cell r="AU41">
            <v>457</v>
          </cell>
          <cell r="AV41">
            <v>457</v>
          </cell>
          <cell r="AW41">
            <v>0</v>
          </cell>
          <cell r="AX41">
            <v>471.01997216001939</v>
          </cell>
          <cell r="AY41">
            <v>471.01997216001939</v>
          </cell>
          <cell r="AZ41">
            <v>0</v>
          </cell>
          <cell r="BA41">
            <v>177.88</v>
          </cell>
          <cell r="BB41">
            <v>177.88</v>
          </cell>
          <cell r="BC41">
            <v>0</v>
          </cell>
          <cell r="BI41">
            <v>2</v>
          </cell>
          <cell r="BJ41">
            <v>2</v>
          </cell>
          <cell r="BK41">
            <v>0</v>
          </cell>
          <cell r="BL41">
            <v>1</v>
          </cell>
          <cell r="BM41">
            <v>1</v>
          </cell>
          <cell r="BN41">
            <v>0</v>
          </cell>
          <cell r="BP41">
            <v>1</v>
          </cell>
          <cell r="BQ41">
            <v>1</v>
          </cell>
          <cell r="BR41">
            <v>0</v>
          </cell>
          <cell r="BS41">
            <v>0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1</v>
          </cell>
          <cell r="BY41">
            <v>0</v>
          </cell>
          <cell r="BZ41">
            <v>0</v>
          </cell>
        </row>
        <row r="42">
          <cell r="F42" t="str">
            <v>150B</v>
          </cell>
          <cell r="G42">
            <v>3353276</v>
          </cell>
          <cell r="H42">
            <v>2830374</v>
          </cell>
          <cell r="I42">
            <v>522902</v>
          </cell>
          <cell r="J42">
            <v>7387</v>
          </cell>
          <cell r="K42">
            <v>7387</v>
          </cell>
          <cell r="L42">
            <v>6235</v>
          </cell>
          <cell r="M42">
            <v>6235</v>
          </cell>
          <cell r="N42">
            <v>1152</v>
          </cell>
          <cell r="O42">
            <v>1152</v>
          </cell>
          <cell r="P42">
            <v>7387</v>
          </cell>
          <cell r="Q42">
            <v>1476</v>
          </cell>
          <cell r="R42">
            <v>1476</v>
          </cell>
          <cell r="S42">
            <v>1246</v>
          </cell>
          <cell r="T42">
            <v>1246</v>
          </cell>
          <cell r="U42">
            <v>230</v>
          </cell>
          <cell r="V42">
            <v>230</v>
          </cell>
          <cell r="W42">
            <v>1476</v>
          </cell>
          <cell r="X42">
            <v>2815</v>
          </cell>
          <cell r="Y42">
            <v>2815</v>
          </cell>
          <cell r="Z42">
            <v>2376</v>
          </cell>
          <cell r="AA42">
            <v>2376</v>
          </cell>
          <cell r="AB42">
            <v>439</v>
          </cell>
          <cell r="AC42">
            <v>439</v>
          </cell>
          <cell r="AD42">
            <v>2815</v>
          </cell>
          <cell r="AE42">
            <v>32</v>
          </cell>
          <cell r="AF42">
            <v>32</v>
          </cell>
          <cell r="AG42">
            <v>27</v>
          </cell>
          <cell r="AH42">
            <v>27</v>
          </cell>
          <cell r="AI42">
            <v>5</v>
          </cell>
          <cell r="AJ42">
            <v>5</v>
          </cell>
          <cell r="AK42">
            <v>32</v>
          </cell>
          <cell r="AL42">
            <v>11710</v>
          </cell>
          <cell r="AM42">
            <v>9884</v>
          </cell>
          <cell r="AN42">
            <v>1826</v>
          </cell>
          <cell r="AO42">
            <v>8362.8575319251941</v>
          </cell>
          <cell r="AP42">
            <v>5704.857531925195</v>
          </cell>
          <cell r="AQ42">
            <v>2658</v>
          </cell>
          <cell r="AR42">
            <v>20072.857531925194</v>
          </cell>
          <cell r="AS42">
            <v>15588.857531925194</v>
          </cell>
          <cell r="AT42">
            <v>4484</v>
          </cell>
          <cell r="AU42">
            <v>512676</v>
          </cell>
          <cell r="AV42">
            <v>444712</v>
          </cell>
          <cell r="AW42">
            <v>67964</v>
          </cell>
          <cell r="AX42">
            <v>532748.8575319252</v>
          </cell>
          <cell r="AY42">
            <v>460300.8575319252</v>
          </cell>
          <cell r="AZ42">
            <v>72448</v>
          </cell>
          <cell r="BA42">
            <v>158.87</v>
          </cell>
          <cell r="BB42">
            <v>162.63</v>
          </cell>
          <cell r="BC42">
            <v>138.55000000000001</v>
          </cell>
          <cell r="BI42">
            <v>2815</v>
          </cell>
          <cell r="BJ42">
            <v>2376</v>
          </cell>
          <cell r="BK42">
            <v>439</v>
          </cell>
          <cell r="BL42">
            <v>1183</v>
          </cell>
          <cell r="BM42">
            <v>999</v>
          </cell>
          <cell r="BN42">
            <v>184</v>
          </cell>
          <cell r="BP42">
            <v>1476</v>
          </cell>
          <cell r="BQ42">
            <v>1246</v>
          </cell>
          <cell r="BR42">
            <v>230</v>
          </cell>
          <cell r="BS42">
            <v>389</v>
          </cell>
          <cell r="BT42">
            <v>789</v>
          </cell>
          <cell r="BU42">
            <v>298</v>
          </cell>
          <cell r="BV42">
            <v>0</v>
          </cell>
          <cell r="BW42">
            <v>328</v>
          </cell>
          <cell r="BX42">
            <v>666</v>
          </cell>
          <cell r="BY42">
            <v>252</v>
          </cell>
          <cell r="BZ42">
            <v>61</v>
          </cell>
        </row>
        <row r="43">
          <cell r="F43" t="str">
            <v>150BE</v>
          </cell>
          <cell r="G43">
            <v>458361</v>
          </cell>
          <cell r="H43">
            <v>458361</v>
          </cell>
          <cell r="I43">
            <v>0</v>
          </cell>
          <cell r="J43">
            <v>1010</v>
          </cell>
          <cell r="K43">
            <v>1010</v>
          </cell>
          <cell r="L43">
            <v>1010</v>
          </cell>
          <cell r="M43">
            <v>1010</v>
          </cell>
          <cell r="N43">
            <v>0</v>
          </cell>
          <cell r="O43">
            <v>0</v>
          </cell>
          <cell r="P43">
            <v>1010</v>
          </cell>
          <cell r="Q43">
            <v>202</v>
          </cell>
          <cell r="R43">
            <v>202</v>
          </cell>
          <cell r="S43">
            <v>202</v>
          </cell>
          <cell r="T43">
            <v>202</v>
          </cell>
          <cell r="U43">
            <v>0</v>
          </cell>
          <cell r="V43">
            <v>0</v>
          </cell>
          <cell r="W43">
            <v>202</v>
          </cell>
          <cell r="X43">
            <v>385</v>
          </cell>
          <cell r="Y43">
            <v>385</v>
          </cell>
          <cell r="Z43">
            <v>385</v>
          </cell>
          <cell r="AA43">
            <v>385</v>
          </cell>
          <cell r="AB43">
            <v>0</v>
          </cell>
          <cell r="AC43">
            <v>0</v>
          </cell>
          <cell r="AD43">
            <v>385</v>
          </cell>
          <cell r="AE43">
            <v>4</v>
          </cell>
          <cell r="AF43">
            <v>4</v>
          </cell>
          <cell r="AG43">
            <v>4</v>
          </cell>
          <cell r="AH43">
            <v>4</v>
          </cell>
          <cell r="AI43">
            <v>0</v>
          </cell>
          <cell r="AJ43">
            <v>0</v>
          </cell>
          <cell r="AK43">
            <v>4</v>
          </cell>
          <cell r="AL43">
            <v>1601</v>
          </cell>
          <cell r="AM43">
            <v>1601</v>
          </cell>
          <cell r="AN43">
            <v>0</v>
          </cell>
          <cell r="AO43">
            <v>924.5390667554318</v>
          </cell>
          <cell r="AP43">
            <v>924.5390667554318</v>
          </cell>
          <cell r="AQ43">
            <v>0</v>
          </cell>
          <cell r="AR43">
            <v>2525.539066755432</v>
          </cell>
          <cell r="AS43">
            <v>2525.539066755432</v>
          </cell>
          <cell r="AT43">
            <v>0</v>
          </cell>
          <cell r="AU43">
            <v>72082</v>
          </cell>
          <cell r="AV43">
            <v>72082</v>
          </cell>
          <cell r="AW43">
            <v>0</v>
          </cell>
          <cell r="AX43">
            <v>74607.539066755431</v>
          </cell>
          <cell r="AY43">
            <v>74607.539066755431</v>
          </cell>
          <cell r="AZ43">
            <v>0</v>
          </cell>
          <cell r="BA43">
            <v>162.77000000000001</v>
          </cell>
          <cell r="BB43">
            <v>162.77000000000001</v>
          </cell>
          <cell r="BC43">
            <v>0</v>
          </cell>
          <cell r="BI43">
            <v>385</v>
          </cell>
          <cell r="BJ43">
            <v>385</v>
          </cell>
          <cell r="BK43">
            <v>0</v>
          </cell>
          <cell r="BL43">
            <v>162</v>
          </cell>
          <cell r="BM43">
            <v>162</v>
          </cell>
          <cell r="BN43">
            <v>0</v>
          </cell>
          <cell r="BP43">
            <v>202</v>
          </cell>
          <cell r="BQ43">
            <v>202</v>
          </cell>
          <cell r="BR43">
            <v>0</v>
          </cell>
          <cell r="BS43">
            <v>53</v>
          </cell>
          <cell r="BT43">
            <v>108</v>
          </cell>
          <cell r="BU43">
            <v>41</v>
          </cell>
          <cell r="BV43">
            <v>0</v>
          </cell>
          <cell r="BW43">
            <v>53</v>
          </cell>
          <cell r="BX43">
            <v>108</v>
          </cell>
          <cell r="BY43">
            <v>41</v>
          </cell>
          <cell r="BZ43">
            <v>0</v>
          </cell>
        </row>
        <row r="44">
          <cell r="F44" t="str">
            <v>150C</v>
          </cell>
          <cell r="G44">
            <v>270968</v>
          </cell>
          <cell r="H44">
            <v>244738</v>
          </cell>
          <cell r="I44">
            <v>26230</v>
          </cell>
          <cell r="J44">
            <v>597</v>
          </cell>
          <cell r="K44">
            <v>597</v>
          </cell>
          <cell r="L44">
            <v>539</v>
          </cell>
          <cell r="M44">
            <v>539</v>
          </cell>
          <cell r="N44">
            <v>58</v>
          </cell>
          <cell r="O44">
            <v>58</v>
          </cell>
          <cell r="P44">
            <v>597</v>
          </cell>
          <cell r="Q44">
            <v>119</v>
          </cell>
          <cell r="R44">
            <v>119</v>
          </cell>
          <cell r="S44">
            <v>107</v>
          </cell>
          <cell r="T44">
            <v>107</v>
          </cell>
          <cell r="U44">
            <v>12</v>
          </cell>
          <cell r="V44">
            <v>12</v>
          </cell>
          <cell r="W44">
            <v>119</v>
          </cell>
          <cell r="X44">
            <v>227</v>
          </cell>
          <cell r="Y44">
            <v>227</v>
          </cell>
          <cell r="Z44">
            <v>205</v>
          </cell>
          <cell r="AA44">
            <v>205</v>
          </cell>
          <cell r="AB44">
            <v>22</v>
          </cell>
          <cell r="AC44">
            <v>22</v>
          </cell>
          <cell r="AD44">
            <v>227</v>
          </cell>
          <cell r="AE44">
            <v>3</v>
          </cell>
          <cell r="AF44">
            <v>3</v>
          </cell>
          <cell r="AG44">
            <v>3</v>
          </cell>
          <cell r="AH44">
            <v>3</v>
          </cell>
          <cell r="AI44">
            <v>0</v>
          </cell>
          <cell r="AJ44">
            <v>0</v>
          </cell>
          <cell r="AK44">
            <v>3</v>
          </cell>
          <cell r="AL44">
            <v>946</v>
          </cell>
          <cell r="AM44">
            <v>854</v>
          </cell>
          <cell r="AN44">
            <v>92</v>
          </cell>
          <cell r="AO44">
            <v>626.88936633783214</v>
          </cell>
          <cell r="AP44">
            <v>492.88936633783214</v>
          </cell>
          <cell r="AQ44">
            <v>134</v>
          </cell>
          <cell r="AR44">
            <v>1572.8893663378321</v>
          </cell>
          <cell r="AS44">
            <v>1346.8893663378321</v>
          </cell>
          <cell r="AT44">
            <v>226</v>
          </cell>
          <cell r="AU44">
            <v>43780</v>
          </cell>
          <cell r="AV44">
            <v>40187</v>
          </cell>
          <cell r="AW44">
            <v>3593</v>
          </cell>
          <cell r="AX44">
            <v>45352.889366337833</v>
          </cell>
          <cell r="AY44">
            <v>41533.889366337833</v>
          </cell>
          <cell r="AZ44">
            <v>3819</v>
          </cell>
          <cell r="BA44">
            <v>167.37</v>
          </cell>
          <cell r="BB44">
            <v>169.71</v>
          </cell>
          <cell r="BC44">
            <v>145.6</v>
          </cell>
          <cell r="BI44">
            <v>227</v>
          </cell>
          <cell r="BJ44">
            <v>205</v>
          </cell>
          <cell r="BK44">
            <v>22</v>
          </cell>
          <cell r="BL44">
            <v>95</v>
          </cell>
          <cell r="BM44">
            <v>86</v>
          </cell>
          <cell r="BN44">
            <v>9</v>
          </cell>
          <cell r="BP44">
            <v>119</v>
          </cell>
          <cell r="BQ44">
            <v>107</v>
          </cell>
          <cell r="BR44">
            <v>12</v>
          </cell>
          <cell r="BS44">
            <v>31</v>
          </cell>
          <cell r="BT44">
            <v>64</v>
          </cell>
          <cell r="BU44">
            <v>24</v>
          </cell>
          <cell r="BV44">
            <v>0</v>
          </cell>
          <cell r="BW44">
            <v>28</v>
          </cell>
          <cell r="BX44">
            <v>58</v>
          </cell>
          <cell r="BY44">
            <v>22</v>
          </cell>
          <cell r="BZ44">
            <v>3</v>
          </cell>
        </row>
        <row r="45">
          <cell r="F45" t="str">
            <v>150CE</v>
          </cell>
          <cell r="G45">
            <v>122782</v>
          </cell>
          <cell r="H45">
            <v>122782</v>
          </cell>
          <cell r="I45">
            <v>0</v>
          </cell>
          <cell r="J45">
            <v>270</v>
          </cell>
          <cell r="K45">
            <v>270</v>
          </cell>
          <cell r="L45">
            <v>270</v>
          </cell>
          <cell r="M45">
            <v>270</v>
          </cell>
          <cell r="N45">
            <v>0</v>
          </cell>
          <cell r="O45">
            <v>0</v>
          </cell>
          <cell r="P45">
            <v>270</v>
          </cell>
          <cell r="Q45">
            <v>54</v>
          </cell>
          <cell r="R45">
            <v>54</v>
          </cell>
          <cell r="S45">
            <v>54</v>
          </cell>
          <cell r="T45">
            <v>54</v>
          </cell>
          <cell r="U45">
            <v>0</v>
          </cell>
          <cell r="V45">
            <v>0</v>
          </cell>
          <cell r="W45">
            <v>54</v>
          </cell>
          <cell r="X45">
            <v>103</v>
          </cell>
          <cell r="Y45">
            <v>103</v>
          </cell>
          <cell r="Z45">
            <v>103</v>
          </cell>
          <cell r="AA45">
            <v>103</v>
          </cell>
          <cell r="AB45">
            <v>0</v>
          </cell>
          <cell r="AC45">
            <v>0</v>
          </cell>
          <cell r="AD45">
            <v>103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0</v>
          </cell>
          <cell r="AJ45">
            <v>0</v>
          </cell>
          <cell r="AK45">
            <v>1</v>
          </cell>
          <cell r="AL45">
            <v>428</v>
          </cell>
          <cell r="AM45">
            <v>428</v>
          </cell>
          <cell r="AN45">
            <v>0</v>
          </cell>
          <cell r="AO45">
            <v>248.9480118622526</v>
          </cell>
          <cell r="AP45">
            <v>248.9480118622526</v>
          </cell>
          <cell r="AQ45">
            <v>0</v>
          </cell>
          <cell r="AR45">
            <v>676.94801186225254</v>
          </cell>
          <cell r="AS45">
            <v>676.94801186225254</v>
          </cell>
          <cell r="AT45">
            <v>0</v>
          </cell>
          <cell r="AU45">
            <v>20162</v>
          </cell>
          <cell r="AV45">
            <v>20162</v>
          </cell>
          <cell r="AW45">
            <v>0</v>
          </cell>
          <cell r="AX45">
            <v>20838.948011862252</v>
          </cell>
          <cell r="AY45">
            <v>20838.948011862252</v>
          </cell>
          <cell r="AZ45">
            <v>0</v>
          </cell>
          <cell r="BA45">
            <v>169.72</v>
          </cell>
          <cell r="BB45">
            <v>169.72</v>
          </cell>
          <cell r="BC45">
            <v>0</v>
          </cell>
          <cell r="BI45">
            <v>103</v>
          </cell>
          <cell r="BJ45">
            <v>103</v>
          </cell>
          <cell r="BK45">
            <v>0</v>
          </cell>
          <cell r="BL45">
            <v>43</v>
          </cell>
          <cell r="BM45">
            <v>43</v>
          </cell>
          <cell r="BN45">
            <v>0</v>
          </cell>
          <cell r="BP45">
            <v>54</v>
          </cell>
          <cell r="BQ45">
            <v>54</v>
          </cell>
          <cell r="BR45">
            <v>0</v>
          </cell>
          <cell r="BS45">
            <v>14</v>
          </cell>
          <cell r="BT45">
            <v>29</v>
          </cell>
          <cell r="BU45">
            <v>11</v>
          </cell>
          <cell r="BV45">
            <v>0</v>
          </cell>
          <cell r="BW45">
            <v>14</v>
          </cell>
          <cell r="BX45">
            <v>29</v>
          </cell>
          <cell r="BY45">
            <v>11</v>
          </cell>
          <cell r="BZ45">
            <v>0</v>
          </cell>
        </row>
        <row r="46">
          <cell r="F46" t="str">
            <v>150D</v>
          </cell>
          <cell r="G46">
            <v>13551</v>
          </cell>
          <cell r="H46">
            <v>12521</v>
          </cell>
          <cell r="I46">
            <v>1030</v>
          </cell>
          <cell r="J46">
            <v>30</v>
          </cell>
          <cell r="K46">
            <v>30</v>
          </cell>
          <cell r="L46">
            <v>28</v>
          </cell>
          <cell r="M46">
            <v>28</v>
          </cell>
          <cell r="N46">
            <v>2</v>
          </cell>
          <cell r="O46">
            <v>2</v>
          </cell>
          <cell r="P46">
            <v>30</v>
          </cell>
          <cell r="Q46">
            <v>6</v>
          </cell>
          <cell r="R46">
            <v>6</v>
          </cell>
          <cell r="S46">
            <v>6</v>
          </cell>
          <cell r="T46">
            <v>6</v>
          </cell>
          <cell r="U46">
            <v>0</v>
          </cell>
          <cell r="V46">
            <v>0</v>
          </cell>
          <cell r="W46">
            <v>6</v>
          </cell>
          <cell r="X46">
            <v>11</v>
          </cell>
          <cell r="Y46">
            <v>11</v>
          </cell>
          <cell r="Z46">
            <v>10</v>
          </cell>
          <cell r="AA46">
            <v>10</v>
          </cell>
          <cell r="AB46">
            <v>1</v>
          </cell>
          <cell r="AC46">
            <v>1</v>
          </cell>
          <cell r="AD46">
            <v>11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47</v>
          </cell>
          <cell r="AM46">
            <v>44</v>
          </cell>
          <cell r="AN46">
            <v>3</v>
          </cell>
          <cell r="AO46">
            <v>30.097197845427587</v>
          </cell>
          <cell r="AP46">
            <v>25.097197845427587</v>
          </cell>
          <cell r="AQ46">
            <v>5</v>
          </cell>
          <cell r="AR46">
            <v>77.097197845427587</v>
          </cell>
          <cell r="AS46">
            <v>69.097197845427587</v>
          </cell>
          <cell r="AT46">
            <v>8</v>
          </cell>
          <cell r="AU46">
            <v>2147</v>
          </cell>
          <cell r="AV46">
            <v>2009</v>
          </cell>
          <cell r="AW46">
            <v>138</v>
          </cell>
          <cell r="AX46">
            <v>2224.0971978454277</v>
          </cell>
          <cell r="AY46">
            <v>2078.0971978454277</v>
          </cell>
          <cell r="AZ46">
            <v>146</v>
          </cell>
          <cell r="BA46">
            <v>164.13</v>
          </cell>
          <cell r="BB46">
            <v>165.97</v>
          </cell>
          <cell r="BC46">
            <v>141.75</v>
          </cell>
          <cell r="BI46">
            <v>11</v>
          </cell>
          <cell r="BJ46">
            <v>10</v>
          </cell>
          <cell r="BK46">
            <v>1</v>
          </cell>
          <cell r="BL46">
            <v>5</v>
          </cell>
          <cell r="BM46">
            <v>5</v>
          </cell>
          <cell r="BN46">
            <v>0</v>
          </cell>
          <cell r="BP46">
            <v>6</v>
          </cell>
          <cell r="BQ46">
            <v>6</v>
          </cell>
          <cell r="BR46">
            <v>0</v>
          </cell>
          <cell r="BS46">
            <v>2</v>
          </cell>
          <cell r="BT46">
            <v>3</v>
          </cell>
          <cell r="BU46">
            <v>1</v>
          </cell>
          <cell r="BV46">
            <v>0</v>
          </cell>
          <cell r="BW46">
            <v>2</v>
          </cell>
          <cell r="BX46">
            <v>3</v>
          </cell>
          <cell r="BY46">
            <v>1</v>
          </cell>
          <cell r="BZ46">
            <v>0</v>
          </cell>
        </row>
        <row r="47">
          <cell r="F47" t="str">
            <v>180B</v>
          </cell>
          <cell r="G47">
            <v>158437</v>
          </cell>
          <cell r="H47">
            <v>152922</v>
          </cell>
          <cell r="I47">
            <v>5515</v>
          </cell>
          <cell r="J47">
            <v>349</v>
          </cell>
          <cell r="K47">
            <v>349</v>
          </cell>
          <cell r="L47">
            <v>337</v>
          </cell>
          <cell r="M47">
            <v>337</v>
          </cell>
          <cell r="N47">
            <v>12</v>
          </cell>
          <cell r="O47">
            <v>12</v>
          </cell>
          <cell r="P47">
            <v>349</v>
          </cell>
          <cell r="Q47">
            <v>70</v>
          </cell>
          <cell r="R47">
            <v>70</v>
          </cell>
          <cell r="S47">
            <v>68</v>
          </cell>
          <cell r="T47">
            <v>68</v>
          </cell>
          <cell r="U47">
            <v>2</v>
          </cell>
          <cell r="V47">
            <v>2</v>
          </cell>
          <cell r="W47">
            <v>70</v>
          </cell>
          <cell r="X47">
            <v>133</v>
          </cell>
          <cell r="Y47">
            <v>133</v>
          </cell>
          <cell r="Z47">
            <v>128</v>
          </cell>
          <cell r="AA47">
            <v>128</v>
          </cell>
          <cell r="AB47">
            <v>5</v>
          </cell>
          <cell r="AC47">
            <v>5</v>
          </cell>
          <cell r="AD47">
            <v>133</v>
          </cell>
          <cell r="AE47">
            <v>2</v>
          </cell>
          <cell r="AF47">
            <v>2</v>
          </cell>
          <cell r="AG47">
            <v>2</v>
          </cell>
          <cell r="AH47">
            <v>2</v>
          </cell>
          <cell r="AI47">
            <v>0</v>
          </cell>
          <cell r="AJ47">
            <v>0</v>
          </cell>
          <cell r="AK47">
            <v>2</v>
          </cell>
          <cell r="AL47">
            <v>554</v>
          </cell>
          <cell r="AM47">
            <v>535</v>
          </cell>
          <cell r="AN47">
            <v>19</v>
          </cell>
          <cell r="AO47">
            <v>337.18102039581191</v>
          </cell>
          <cell r="AP47">
            <v>309.18102039581191</v>
          </cell>
          <cell r="AQ47">
            <v>28</v>
          </cell>
          <cell r="AR47">
            <v>891.18102039581186</v>
          </cell>
          <cell r="AS47">
            <v>844.18102039581186</v>
          </cell>
          <cell r="AT47">
            <v>47</v>
          </cell>
          <cell r="AU47">
            <v>23446</v>
          </cell>
          <cell r="AV47">
            <v>22753</v>
          </cell>
          <cell r="AW47">
            <v>693</v>
          </cell>
          <cell r="AX47">
            <v>24337.181020395812</v>
          </cell>
          <cell r="AY47">
            <v>23597.181020395812</v>
          </cell>
          <cell r="AZ47">
            <v>740</v>
          </cell>
          <cell r="BA47">
            <v>153.61000000000001</v>
          </cell>
          <cell r="BB47">
            <v>154.31</v>
          </cell>
          <cell r="BC47">
            <v>134.18</v>
          </cell>
          <cell r="BI47">
            <v>133</v>
          </cell>
          <cell r="BJ47">
            <v>128</v>
          </cell>
          <cell r="BK47">
            <v>5</v>
          </cell>
          <cell r="BL47">
            <v>56</v>
          </cell>
          <cell r="BM47">
            <v>54</v>
          </cell>
          <cell r="BN47">
            <v>2</v>
          </cell>
          <cell r="BP47">
            <v>70</v>
          </cell>
          <cell r="BQ47">
            <v>68</v>
          </cell>
          <cell r="BR47">
            <v>2</v>
          </cell>
          <cell r="BS47">
            <v>19</v>
          </cell>
          <cell r="BT47">
            <v>37</v>
          </cell>
          <cell r="BU47">
            <v>14</v>
          </cell>
          <cell r="BV47">
            <v>0</v>
          </cell>
          <cell r="BW47">
            <v>18</v>
          </cell>
          <cell r="BX47">
            <v>36</v>
          </cell>
          <cell r="BY47">
            <v>14</v>
          </cell>
          <cell r="BZ47">
            <v>1</v>
          </cell>
        </row>
        <row r="48">
          <cell r="F48" t="str">
            <v>180BE</v>
          </cell>
          <cell r="G48">
            <v>2943</v>
          </cell>
          <cell r="H48">
            <v>2943</v>
          </cell>
          <cell r="I48">
            <v>0</v>
          </cell>
          <cell r="J48">
            <v>6</v>
          </cell>
          <cell r="K48">
            <v>6</v>
          </cell>
          <cell r="L48">
            <v>6</v>
          </cell>
          <cell r="M48">
            <v>6</v>
          </cell>
          <cell r="N48">
            <v>0</v>
          </cell>
          <cell r="O48">
            <v>0</v>
          </cell>
          <cell r="P48">
            <v>6</v>
          </cell>
          <cell r="Q48">
            <v>1</v>
          </cell>
          <cell r="R48">
            <v>1</v>
          </cell>
          <cell r="S48">
            <v>1</v>
          </cell>
          <cell r="T48">
            <v>1</v>
          </cell>
          <cell r="U48">
            <v>0</v>
          </cell>
          <cell r="V48">
            <v>0</v>
          </cell>
          <cell r="W48">
            <v>1</v>
          </cell>
          <cell r="X48">
            <v>2</v>
          </cell>
          <cell r="Y48">
            <v>2</v>
          </cell>
          <cell r="Z48">
            <v>2</v>
          </cell>
          <cell r="AA48">
            <v>2</v>
          </cell>
          <cell r="AB48">
            <v>0</v>
          </cell>
          <cell r="AC48">
            <v>0</v>
          </cell>
          <cell r="AD48">
            <v>2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9</v>
          </cell>
          <cell r="AM48">
            <v>9</v>
          </cell>
          <cell r="AN48">
            <v>0</v>
          </cell>
          <cell r="AO48">
            <v>6.0226351146886152</v>
          </cell>
          <cell r="AP48">
            <v>6.0226351146886152</v>
          </cell>
          <cell r="AQ48">
            <v>0</v>
          </cell>
          <cell r="AR48">
            <v>15.022635114688615</v>
          </cell>
          <cell r="AS48">
            <v>15.022635114688615</v>
          </cell>
          <cell r="AT48">
            <v>0</v>
          </cell>
          <cell r="AU48">
            <v>439</v>
          </cell>
          <cell r="AV48">
            <v>439</v>
          </cell>
          <cell r="AW48">
            <v>0</v>
          </cell>
          <cell r="AX48">
            <v>454.02263511468863</v>
          </cell>
          <cell r="AY48">
            <v>454.02263511468863</v>
          </cell>
          <cell r="AZ48">
            <v>0</v>
          </cell>
          <cell r="BA48">
            <v>154.27000000000001</v>
          </cell>
          <cell r="BB48">
            <v>154.27000000000001</v>
          </cell>
          <cell r="BC48">
            <v>0</v>
          </cell>
          <cell r="BI48">
            <v>2</v>
          </cell>
          <cell r="BJ48">
            <v>2</v>
          </cell>
          <cell r="BK48">
            <v>0</v>
          </cell>
          <cell r="BL48">
            <v>1</v>
          </cell>
          <cell r="BM48">
            <v>1</v>
          </cell>
          <cell r="BN48">
            <v>0</v>
          </cell>
          <cell r="BP48">
            <v>1</v>
          </cell>
          <cell r="BQ48">
            <v>1</v>
          </cell>
          <cell r="BR48">
            <v>0</v>
          </cell>
          <cell r="BS48">
            <v>0</v>
          </cell>
          <cell r="BT48">
            <v>1</v>
          </cell>
          <cell r="BU48">
            <v>0</v>
          </cell>
          <cell r="BV48">
            <v>0</v>
          </cell>
          <cell r="BW48">
            <v>0</v>
          </cell>
          <cell r="BX48">
            <v>1</v>
          </cell>
          <cell r="BY48">
            <v>0</v>
          </cell>
          <cell r="BZ48">
            <v>0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</row>
        <row r="51">
          <cell r="F51" t="str">
            <v>225B</v>
          </cell>
          <cell r="G51">
            <v>526036</v>
          </cell>
          <cell r="H51">
            <v>508968</v>
          </cell>
          <cell r="I51">
            <v>17068</v>
          </cell>
          <cell r="J51">
            <v>1159</v>
          </cell>
          <cell r="K51">
            <v>1159</v>
          </cell>
          <cell r="L51">
            <v>1121</v>
          </cell>
          <cell r="M51">
            <v>1121</v>
          </cell>
          <cell r="N51">
            <v>38</v>
          </cell>
          <cell r="O51">
            <v>38</v>
          </cell>
          <cell r="P51">
            <v>1159</v>
          </cell>
          <cell r="Q51">
            <v>232</v>
          </cell>
          <cell r="R51">
            <v>232</v>
          </cell>
          <cell r="S51">
            <v>224</v>
          </cell>
          <cell r="T51">
            <v>224</v>
          </cell>
          <cell r="U51">
            <v>8</v>
          </cell>
          <cell r="V51">
            <v>8</v>
          </cell>
          <cell r="W51">
            <v>232</v>
          </cell>
          <cell r="X51">
            <v>442</v>
          </cell>
          <cell r="Y51">
            <v>442</v>
          </cell>
          <cell r="Z51">
            <v>428</v>
          </cell>
          <cell r="AA51">
            <v>428</v>
          </cell>
          <cell r="AB51">
            <v>14</v>
          </cell>
          <cell r="AC51">
            <v>14</v>
          </cell>
          <cell r="AD51">
            <v>442</v>
          </cell>
          <cell r="AE51">
            <v>5</v>
          </cell>
          <cell r="AF51">
            <v>5</v>
          </cell>
          <cell r="AG51">
            <v>5</v>
          </cell>
          <cell r="AH51">
            <v>5</v>
          </cell>
          <cell r="AI51">
            <v>0</v>
          </cell>
          <cell r="AJ51">
            <v>0</v>
          </cell>
          <cell r="AK51">
            <v>5</v>
          </cell>
          <cell r="AL51">
            <v>1838</v>
          </cell>
          <cell r="AM51">
            <v>1778</v>
          </cell>
          <cell r="AN51">
            <v>60</v>
          </cell>
          <cell r="AO51">
            <v>1112.9305210918114</v>
          </cell>
          <cell r="AP51">
            <v>1026.9305210918114</v>
          </cell>
          <cell r="AQ51">
            <v>86</v>
          </cell>
          <cell r="AR51">
            <v>2950.9305210918114</v>
          </cell>
          <cell r="AS51">
            <v>2804.9305210918114</v>
          </cell>
          <cell r="AT51">
            <v>146</v>
          </cell>
          <cell r="AU51">
            <v>73700</v>
          </cell>
          <cell r="AV51">
            <v>71622</v>
          </cell>
          <cell r="AW51">
            <v>2078</v>
          </cell>
          <cell r="AX51">
            <v>76650.93052109181</v>
          </cell>
          <cell r="AY51">
            <v>74426.93052109181</v>
          </cell>
          <cell r="AZ51">
            <v>2224</v>
          </cell>
          <cell r="BA51">
            <v>145.71</v>
          </cell>
          <cell r="BB51">
            <v>146.22999999999999</v>
          </cell>
          <cell r="BC51">
            <v>130.30000000000001</v>
          </cell>
          <cell r="BI51">
            <v>442</v>
          </cell>
          <cell r="BJ51">
            <v>428</v>
          </cell>
          <cell r="BK51">
            <v>14</v>
          </cell>
          <cell r="BL51">
            <v>186</v>
          </cell>
          <cell r="BM51">
            <v>180</v>
          </cell>
          <cell r="BN51">
            <v>6</v>
          </cell>
          <cell r="BP51">
            <v>232</v>
          </cell>
          <cell r="BQ51">
            <v>224</v>
          </cell>
          <cell r="BR51">
            <v>8</v>
          </cell>
          <cell r="BS51">
            <v>61</v>
          </cell>
          <cell r="BT51">
            <v>124</v>
          </cell>
          <cell r="BU51">
            <v>47</v>
          </cell>
          <cell r="BV51">
            <v>0</v>
          </cell>
          <cell r="BW51">
            <v>59</v>
          </cell>
          <cell r="BX51">
            <v>120</v>
          </cell>
          <cell r="BY51">
            <v>45</v>
          </cell>
          <cell r="BZ51">
            <v>2</v>
          </cell>
        </row>
        <row r="52">
          <cell r="F52" t="str">
            <v>225BE</v>
          </cell>
          <cell r="G52">
            <v>16596</v>
          </cell>
          <cell r="H52">
            <v>16596</v>
          </cell>
          <cell r="I52">
            <v>0</v>
          </cell>
          <cell r="J52">
            <v>37</v>
          </cell>
          <cell r="K52">
            <v>37</v>
          </cell>
          <cell r="L52">
            <v>37</v>
          </cell>
          <cell r="M52">
            <v>37</v>
          </cell>
          <cell r="N52">
            <v>0</v>
          </cell>
          <cell r="O52">
            <v>0</v>
          </cell>
          <cell r="P52">
            <v>37</v>
          </cell>
          <cell r="Q52">
            <v>7</v>
          </cell>
          <cell r="R52">
            <v>7</v>
          </cell>
          <cell r="S52">
            <v>7</v>
          </cell>
          <cell r="T52">
            <v>7</v>
          </cell>
          <cell r="U52">
            <v>0</v>
          </cell>
          <cell r="V52">
            <v>0</v>
          </cell>
          <cell r="W52">
            <v>7</v>
          </cell>
          <cell r="X52">
            <v>14</v>
          </cell>
          <cell r="Y52">
            <v>14</v>
          </cell>
          <cell r="Z52">
            <v>14</v>
          </cell>
          <cell r="AA52">
            <v>14</v>
          </cell>
          <cell r="AB52">
            <v>0</v>
          </cell>
          <cell r="AC52">
            <v>0</v>
          </cell>
          <cell r="AD52">
            <v>14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58</v>
          </cell>
          <cell r="AM52">
            <v>58</v>
          </cell>
          <cell r="AN52">
            <v>0</v>
          </cell>
          <cell r="AO52">
            <v>33.127821824123949</v>
          </cell>
          <cell r="AP52">
            <v>33.127821824123949</v>
          </cell>
          <cell r="AQ52">
            <v>0</v>
          </cell>
          <cell r="AR52">
            <v>91.127821824123941</v>
          </cell>
          <cell r="AS52">
            <v>91.127821824123941</v>
          </cell>
          <cell r="AT52">
            <v>0</v>
          </cell>
          <cell r="AU52">
            <v>2335</v>
          </cell>
          <cell r="AV52">
            <v>2335</v>
          </cell>
          <cell r="AW52">
            <v>0</v>
          </cell>
          <cell r="AX52">
            <v>2426.1278218241241</v>
          </cell>
          <cell r="AY52">
            <v>2426.1278218241241</v>
          </cell>
          <cell r="AZ52">
            <v>0</v>
          </cell>
          <cell r="BA52">
            <v>146.19</v>
          </cell>
          <cell r="BB52">
            <v>146.19</v>
          </cell>
          <cell r="BC52">
            <v>0</v>
          </cell>
          <cell r="BI52">
            <v>14</v>
          </cell>
          <cell r="BJ52">
            <v>14</v>
          </cell>
          <cell r="BK52">
            <v>0</v>
          </cell>
          <cell r="BL52">
            <v>6</v>
          </cell>
          <cell r="BM52">
            <v>6</v>
          </cell>
          <cell r="BN52">
            <v>0</v>
          </cell>
          <cell r="BP52">
            <v>7</v>
          </cell>
          <cell r="BQ52">
            <v>7</v>
          </cell>
          <cell r="BR52">
            <v>0</v>
          </cell>
          <cell r="BS52">
            <v>2</v>
          </cell>
          <cell r="BT52">
            <v>4</v>
          </cell>
          <cell r="BU52">
            <v>1</v>
          </cell>
          <cell r="BV52">
            <v>0</v>
          </cell>
          <cell r="BW52">
            <v>2</v>
          </cell>
          <cell r="BX52">
            <v>4</v>
          </cell>
          <cell r="BY52">
            <v>1</v>
          </cell>
          <cell r="BZ52">
            <v>0</v>
          </cell>
        </row>
        <row r="53">
          <cell r="F53" t="str">
            <v>225C</v>
          </cell>
          <cell r="G53">
            <v>38069</v>
          </cell>
          <cell r="H53">
            <v>36067</v>
          </cell>
          <cell r="I53">
            <v>2002</v>
          </cell>
          <cell r="J53">
            <v>84</v>
          </cell>
          <cell r="K53">
            <v>84</v>
          </cell>
          <cell r="L53">
            <v>80</v>
          </cell>
          <cell r="M53">
            <v>80</v>
          </cell>
          <cell r="N53">
            <v>4</v>
          </cell>
          <cell r="O53">
            <v>4</v>
          </cell>
          <cell r="P53">
            <v>84</v>
          </cell>
          <cell r="Q53">
            <v>17</v>
          </cell>
          <cell r="R53">
            <v>17</v>
          </cell>
          <cell r="S53">
            <v>16</v>
          </cell>
          <cell r="T53">
            <v>16</v>
          </cell>
          <cell r="U53">
            <v>1</v>
          </cell>
          <cell r="V53">
            <v>1</v>
          </cell>
          <cell r="W53">
            <v>17</v>
          </cell>
          <cell r="X53">
            <v>32</v>
          </cell>
          <cell r="Y53">
            <v>32</v>
          </cell>
          <cell r="Z53">
            <v>30</v>
          </cell>
          <cell r="AA53">
            <v>30</v>
          </cell>
          <cell r="AB53">
            <v>2</v>
          </cell>
          <cell r="AC53">
            <v>2</v>
          </cell>
          <cell r="AD53">
            <v>32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133</v>
          </cell>
          <cell r="AM53">
            <v>126</v>
          </cell>
          <cell r="AN53">
            <v>7</v>
          </cell>
          <cell r="AO53">
            <v>82.278278762936509</v>
          </cell>
          <cell r="AP53">
            <v>72.278278762936509</v>
          </cell>
          <cell r="AQ53">
            <v>10</v>
          </cell>
          <cell r="AR53">
            <v>215.27827876293651</v>
          </cell>
          <cell r="AS53">
            <v>198.27827876293651</v>
          </cell>
          <cell r="AT53">
            <v>17</v>
          </cell>
          <cell r="AU53">
            <v>5597</v>
          </cell>
          <cell r="AV53">
            <v>5339</v>
          </cell>
          <cell r="AW53">
            <v>258</v>
          </cell>
          <cell r="AX53">
            <v>5812.2782787629367</v>
          </cell>
          <cell r="AY53">
            <v>5537.2782787629367</v>
          </cell>
          <cell r="AZ53">
            <v>275</v>
          </cell>
          <cell r="BA53">
            <v>152.68</v>
          </cell>
          <cell r="BB53">
            <v>153.53</v>
          </cell>
          <cell r="BC53">
            <v>137.36000000000001</v>
          </cell>
          <cell r="BI53">
            <v>32</v>
          </cell>
          <cell r="BJ53">
            <v>30</v>
          </cell>
          <cell r="BK53">
            <v>2</v>
          </cell>
          <cell r="BL53">
            <v>13</v>
          </cell>
          <cell r="BM53">
            <v>12</v>
          </cell>
          <cell r="BN53">
            <v>1</v>
          </cell>
          <cell r="BP53">
            <v>17</v>
          </cell>
          <cell r="BQ53">
            <v>16</v>
          </cell>
          <cell r="BR53">
            <v>1</v>
          </cell>
          <cell r="BS53">
            <v>5</v>
          </cell>
          <cell r="BT53">
            <v>9</v>
          </cell>
          <cell r="BU53">
            <v>3</v>
          </cell>
          <cell r="BV53">
            <v>0</v>
          </cell>
          <cell r="BW53">
            <v>5</v>
          </cell>
          <cell r="BX53">
            <v>8</v>
          </cell>
          <cell r="BY53">
            <v>3</v>
          </cell>
          <cell r="BZ53">
            <v>0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</row>
        <row r="55">
          <cell r="F55" t="str">
            <v>300B</v>
          </cell>
          <cell r="G55">
            <v>680022</v>
          </cell>
          <cell r="H55">
            <v>640672</v>
          </cell>
          <cell r="I55">
            <v>39350</v>
          </cell>
          <cell r="J55">
            <v>1498</v>
          </cell>
          <cell r="K55">
            <v>1498</v>
          </cell>
          <cell r="L55">
            <v>1411</v>
          </cell>
          <cell r="M55">
            <v>1411</v>
          </cell>
          <cell r="N55">
            <v>87</v>
          </cell>
          <cell r="O55">
            <v>87</v>
          </cell>
          <cell r="P55">
            <v>1498</v>
          </cell>
          <cell r="Q55">
            <v>299</v>
          </cell>
          <cell r="R55">
            <v>299</v>
          </cell>
          <cell r="S55">
            <v>282</v>
          </cell>
          <cell r="T55">
            <v>282</v>
          </cell>
          <cell r="U55">
            <v>17</v>
          </cell>
          <cell r="V55">
            <v>17</v>
          </cell>
          <cell r="W55">
            <v>299</v>
          </cell>
          <cell r="X55">
            <v>571</v>
          </cell>
          <cell r="Y55">
            <v>571</v>
          </cell>
          <cell r="Z55">
            <v>538</v>
          </cell>
          <cell r="AA55">
            <v>538</v>
          </cell>
          <cell r="AB55">
            <v>33</v>
          </cell>
          <cell r="AC55">
            <v>33</v>
          </cell>
          <cell r="AD55">
            <v>571</v>
          </cell>
          <cell r="AE55">
            <v>7</v>
          </cell>
          <cell r="AF55">
            <v>7</v>
          </cell>
          <cell r="AG55">
            <v>7</v>
          </cell>
          <cell r="AH55">
            <v>7</v>
          </cell>
          <cell r="AI55">
            <v>0</v>
          </cell>
          <cell r="AJ55">
            <v>0</v>
          </cell>
          <cell r="AK55">
            <v>7</v>
          </cell>
          <cell r="AL55">
            <v>2375</v>
          </cell>
          <cell r="AM55">
            <v>2238</v>
          </cell>
          <cell r="AN55">
            <v>137</v>
          </cell>
          <cell r="AO55">
            <v>1490.9477697754646</v>
          </cell>
          <cell r="AP55">
            <v>1291.9477697754646</v>
          </cell>
          <cell r="AQ55">
            <v>199</v>
          </cell>
          <cell r="AR55">
            <v>3865.9477697754646</v>
          </cell>
          <cell r="AS55">
            <v>3529.9477697754646</v>
          </cell>
          <cell r="AT55">
            <v>336</v>
          </cell>
          <cell r="AU55">
            <v>89451</v>
          </cell>
          <cell r="AV55">
            <v>84828</v>
          </cell>
          <cell r="AW55">
            <v>4623</v>
          </cell>
          <cell r="AX55">
            <v>93316.947769775463</v>
          </cell>
          <cell r="AY55">
            <v>88357.947769775463</v>
          </cell>
          <cell r="AZ55">
            <v>4959</v>
          </cell>
          <cell r="BA55">
            <v>137.22999999999999</v>
          </cell>
          <cell r="BB55">
            <v>137.91</v>
          </cell>
          <cell r="BC55">
            <v>126.02</v>
          </cell>
          <cell r="BI55">
            <v>571</v>
          </cell>
          <cell r="BJ55">
            <v>538</v>
          </cell>
          <cell r="BK55">
            <v>33</v>
          </cell>
          <cell r="BL55">
            <v>240</v>
          </cell>
          <cell r="BM55">
            <v>226</v>
          </cell>
          <cell r="BN55">
            <v>14</v>
          </cell>
          <cell r="BP55">
            <v>299</v>
          </cell>
          <cell r="BQ55">
            <v>282</v>
          </cell>
          <cell r="BR55">
            <v>17</v>
          </cell>
          <cell r="BS55">
            <v>79</v>
          </cell>
          <cell r="BT55">
            <v>160</v>
          </cell>
          <cell r="BU55">
            <v>60</v>
          </cell>
          <cell r="BV55">
            <v>0</v>
          </cell>
          <cell r="BW55">
            <v>75</v>
          </cell>
          <cell r="BX55">
            <v>151</v>
          </cell>
          <cell r="BY55">
            <v>57</v>
          </cell>
          <cell r="BZ55">
            <v>4</v>
          </cell>
        </row>
        <row r="56">
          <cell r="F56" t="str">
            <v>300BE</v>
          </cell>
          <cell r="G56">
            <v>548099</v>
          </cell>
          <cell r="H56">
            <v>548099</v>
          </cell>
          <cell r="I56">
            <v>0</v>
          </cell>
          <cell r="J56">
            <v>1207</v>
          </cell>
          <cell r="K56">
            <v>1207</v>
          </cell>
          <cell r="L56">
            <v>1207</v>
          </cell>
          <cell r="M56">
            <v>1207</v>
          </cell>
          <cell r="N56">
            <v>0</v>
          </cell>
          <cell r="O56">
            <v>0</v>
          </cell>
          <cell r="P56">
            <v>1207</v>
          </cell>
          <cell r="Q56">
            <v>241</v>
          </cell>
          <cell r="R56">
            <v>241</v>
          </cell>
          <cell r="S56">
            <v>241</v>
          </cell>
          <cell r="T56">
            <v>241</v>
          </cell>
          <cell r="U56">
            <v>0</v>
          </cell>
          <cell r="V56">
            <v>0</v>
          </cell>
          <cell r="W56">
            <v>241</v>
          </cell>
          <cell r="X56">
            <v>460</v>
          </cell>
          <cell r="Y56">
            <v>460</v>
          </cell>
          <cell r="Z56">
            <v>460</v>
          </cell>
          <cell r="AA56">
            <v>460</v>
          </cell>
          <cell r="AB56">
            <v>0</v>
          </cell>
          <cell r="AC56">
            <v>0</v>
          </cell>
          <cell r="AD56">
            <v>460</v>
          </cell>
          <cell r="AE56">
            <v>5</v>
          </cell>
          <cell r="AF56">
            <v>5</v>
          </cell>
          <cell r="AG56">
            <v>5</v>
          </cell>
          <cell r="AH56">
            <v>5</v>
          </cell>
          <cell r="AI56">
            <v>0</v>
          </cell>
          <cell r="AJ56">
            <v>0</v>
          </cell>
          <cell r="AK56">
            <v>5</v>
          </cell>
          <cell r="AL56">
            <v>1913</v>
          </cell>
          <cell r="AM56">
            <v>1913</v>
          </cell>
          <cell r="AN56">
            <v>0</v>
          </cell>
          <cell r="AO56">
            <v>1103.2327664467712</v>
          </cell>
          <cell r="AP56">
            <v>1103.2327664467712</v>
          </cell>
          <cell r="AQ56">
            <v>0</v>
          </cell>
          <cell r="AR56">
            <v>3016.2327664467712</v>
          </cell>
          <cell r="AS56">
            <v>3016.2327664467712</v>
          </cell>
          <cell r="AT56">
            <v>0</v>
          </cell>
          <cell r="AU56">
            <v>72740</v>
          </cell>
          <cell r="AV56">
            <v>72740</v>
          </cell>
          <cell r="AW56">
            <v>0</v>
          </cell>
          <cell r="AX56">
            <v>75756.232766446774</v>
          </cell>
          <cell r="AY56">
            <v>75756.232766446774</v>
          </cell>
          <cell r="AZ56">
            <v>0</v>
          </cell>
          <cell r="BA56">
            <v>138.22</v>
          </cell>
          <cell r="BB56">
            <v>138.22</v>
          </cell>
          <cell r="BC56">
            <v>0</v>
          </cell>
          <cell r="BI56">
            <v>460</v>
          </cell>
          <cell r="BJ56">
            <v>460</v>
          </cell>
          <cell r="BK56">
            <v>0</v>
          </cell>
          <cell r="BL56">
            <v>193</v>
          </cell>
          <cell r="BM56">
            <v>193</v>
          </cell>
          <cell r="BN56">
            <v>0</v>
          </cell>
          <cell r="BP56">
            <v>241</v>
          </cell>
          <cell r="BQ56">
            <v>241</v>
          </cell>
          <cell r="BR56">
            <v>0</v>
          </cell>
          <cell r="BS56">
            <v>64</v>
          </cell>
          <cell r="BT56">
            <v>128</v>
          </cell>
          <cell r="BU56">
            <v>49</v>
          </cell>
          <cell r="BV56">
            <v>0</v>
          </cell>
          <cell r="BW56">
            <v>64</v>
          </cell>
          <cell r="BX56">
            <v>128</v>
          </cell>
          <cell r="BY56">
            <v>49</v>
          </cell>
          <cell r="BZ56">
            <v>0</v>
          </cell>
        </row>
        <row r="57">
          <cell r="F57" t="str">
            <v>300C</v>
          </cell>
          <cell r="G57">
            <v>74611</v>
          </cell>
          <cell r="H57">
            <v>44684</v>
          </cell>
          <cell r="I57">
            <v>29927</v>
          </cell>
          <cell r="J57">
            <v>164</v>
          </cell>
          <cell r="K57">
            <v>164</v>
          </cell>
          <cell r="L57">
            <v>98</v>
          </cell>
          <cell r="M57">
            <v>98</v>
          </cell>
          <cell r="N57">
            <v>66</v>
          </cell>
          <cell r="O57">
            <v>66</v>
          </cell>
          <cell r="P57">
            <v>164</v>
          </cell>
          <cell r="Q57">
            <v>33</v>
          </cell>
          <cell r="R57">
            <v>33</v>
          </cell>
          <cell r="S57">
            <v>20</v>
          </cell>
          <cell r="T57">
            <v>20</v>
          </cell>
          <cell r="U57">
            <v>13</v>
          </cell>
          <cell r="V57">
            <v>13</v>
          </cell>
          <cell r="W57">
            <v>33</v>
          </cell>
          <cell r="X57">
            <v>63</v>
          </cell>
          <cell r="Y57">
            <v>63</v>
          </cell>
          <cell r="Z57">
            <v>38</v>
          </cell>
          <cell r="AA57">
            <v>38</v>
          </cell>
          <cell r="AB57">
            <v>25</v>
          </cell>
          <cell r="AC57">
            <v>25</v>
          </cell>
          <cell r="AD57">
            <v>63</v>
          </cell>
          <cell r="AE57">
            <v>1</v>
          </cell>
          <cell r="AF57">
            <v>1</v>
          </cell>
          <cell r="AG57">
            <v>1</v>
          </cell>
          <cell r="AH57">
            <v>1</v>
          </cell>
          <cell r="AI57">
            <v>0</v>
          </cell>
          <cell r="AJ57">
            <v>0</v>
          </cell>
          <cell r="AK57">
            <v>1</v>
          </cell>
          <cell r="AL57">
            <v>261</v>
          </cell>
          <cell r="AM57">
            <v>157</v>
          </cell>
          <cell r="AN57">
            <v>104</v>
          </cell>
          <cell r="AO57">
            <v>245.34485262966774</v>
          </cell>
          <cell r="AP57">
            <v>92.344852629667741</v>
          </cell>
          <cell r="AQ57">
            <v>153</v>
          </cell>
          <cell r="AR57">
            <v>506.34485262966774</v>
          </cell>
          <cell r="AS57">
            <v>249.34485262966774</v>
          </cell>
          <cell r="AT57">
            <v>257</v>
          </cell>
          <cell r="AU57">
            <v>9808</v>
          </cell>
          <cell r="AV57">
            <v>6130</v>
          </cell>
          <cell r="AW57">
            <v>3678</v>
          </cell>
          <cell r="AX57">
            <v>10314.344852629667</v>
          </cell>
          <cell r="AY57">
            <v>6379.3448526296679</v>
          </cell>
          <cell r="AZ57">
            <v>3935</v>
          </cell>
          <cell r="BA57">
            <v>138.24</v>
          </cell>
          <cell r="BB57">
            <v>142.77000000000001</v>
          </cell>
          <cell r="BC57">
            <v>131.49</v>
          </cell>
          <cell r="BI57">
            <v>63</v>
          </cell>
          <cell r="BJ57">
            <v>38</v>
          </cell>
          <cell r="BK57">
            <v>25</v>
          </cell>
          <cell r="BL57">
            <v>26</v>
          </cell>
          <cell r="BM57">
            <v>16</v>
          </cell>
          <cell r="BN57">
            <v>10</v>
          </cell>
          <cell r="BP57">
            <v>33</v>
          </cell>
          <cell r="BQ57">
            <v>20</v>
          </cell>
          <cell r="BR57">
            <v>13</v>
          </cell>
          <cell r="BS57">
            <v>9</v>
          </cell>
          <cell r="BT57">
            <v>17</v>
          </cell>
          <cell r="BU57">
            <v>7</v>
          </cell>
          <cell r="BV57">
            <v>0</v>
          </cell>
          <cell r="BW57">
            <v>5</v>
          </cell>
          <cell r="BX57">
            <v>10</v>
          </cell>
          <cell r="BY57">
            <v>4</v>
          </cell>
          <cell r="BZ57">
            <v>4</v>
          </cell>
        </row>
        <row r="58">
          <cell r="F58" t="str">
            <v>300CE</v>
          </cell>
          <cell r="G58">
            <v>715565</v>
          </cell>
          <cell r="H58">
            <v>715565</v>
          </cell>
          <cell r="I58">
            <v>0</v>
          </cell>
          <cell r="J58">
            <v>1576</v>
          </cell>
          <cell r="K58">
            <v>1576</v>
          </cell>
          <cell r="L58">
            <v>1576</v>
          </cell>
          <cell r="M58">
            <v>1576</v>
          </cell>
          <cell r="N58">
            <v>0</v>
          </cell>
          <cell r="O58">
            <v>0</v>
          </cell>
          <cell r="P58">
            <v>1576</v>
          </cell>
          <cell r="Q58">
            <v>315</v>
          </cell>
          <cell r="R58">
            <v>315</v>
          </cell>
          <cell r="S58">
            <v>315</v>
          </cell>
          <cell r="T58">
            <v>315</v>
          </cell>
          <cell r="U58">
            <v>0</v>
          </cell>
          <cell r="V58">
            <v>0</v>
          </cell>
          <cell r="W58">
            <v>315</v>
          </cell>
          <cell r="X58">
            <v>601</v>
          </cell>
          <cell r="Y58">
            <v>601</v>
          </cell>
          <cell r="Z58">
            <v>601</v>
          </cell>
          <cell r="AA58">
            <v>601</v>
          </cell>
          <cell r="AB58">
            <v>0</v>
          </cell>
          <cell r="AC58">
            <v>0</v>
          </cell>
          <cell r="AD58">
            <v>601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0</v>
          </cell>
          <cell r="AJ58">
            <v>0</v>
          </cell>
          <cell r="AK58">
            <v>7</v>
          </cell>
          <cell r="AL58">
            <v>2499</v>
          </cell>
          <cell r="AM58">
            <v>2499</v>
          </cell>
          <cell r="AN58">
            <v>0</v>
          </cell>
          <cell r="AO58">
            <v>1443.5256309386914</v>
          </cell>
          <cell r="AP58">
            <v>1443.5256309386914</v>
          </cell>
          <cell r="AQ58">
            <v>0</v>
          </cell>
          <cell r="AR58">
            <v>3942.5256309386914</v>
          </cell>
          <cell r="AS58">
            <v>3942.5256309386914</v>
          </cell>
          <cell r="AT58">
            <v>0</v>
          </cell>
          <cell r="AU58">
            <v>99990</v>
          </cell>
          <cell r="AV58">
            <v>99990</v>
          </cell>
          <cell r="AW58">
            <v>0</v>
          </cell>
          <cell r="AX58">
            <v>103932.52563093869</v>
          </cell>
          <cell r="AY58">
            <v>103932.52563093869</v>
          </cell>
          <cell r="AZ58">
            <v>0</v>
          </cell>
          <cell r="BA58">
            <v>145.25</v>
          </cell>
          <cell r="BB58">
            <v>145.25</v>
          </cell>
          <cell r="BC58">
            <v>0</v>
          </cell>
          <cell r="BI58">
            <v>601</v>
          </cell>
          <cell r="BJ58">
            <v>601</v>
          </cell>
          <cell r="BK58">
            <v>0</v>
          </cell>
          <cell r="BL58">
            <v>253</v>
          </cell>
          <cell r="BM58">
            <v>253</v>
          </cell>
          <cell r="BN58">
            <v>0</v>
          </cell>
          <cell r="BP58">
            <v>315</v>
          </cell>
          <cell r="BQ58">
            <v>315</v>
          </cell>
          <cell r="BR58">
            <v>0</v>
          </cell>
          <cell r="BS58">
            <v>83</v>
          </cell>
          <cell r="BT58">
            <v>168</v>
          </cell>
          <cell r="BU58">
            <v>64</v>
          </cell>
          <cell r="BV58">
            <v>0</v>
          </cell>
          <cell r="BW58">
            <v>83</v>
          </cell>
          <cell r="BX58">
            <v>168</v>
          </cell>
          <cell r="BY58">
            <v>64</v>
          </cell>
          <cell r="BZ58">
            <v>0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</row>
        <row r="64">
          <cell r="F64" t="str">
            <v>450B</v>
          </cell>
          <cell r="G64">
            <v>1148092</v>
          </cell>
          <cell r="H64">
            <v>1104789</v>
          </cell>
          <cell r="I64">
            <v>43303</v>
          </cell>
          <cell r="J64">
            <v>2529</v>
          </cell>
          <cell r="K64">
            <v>2529</v>
          </cell>
          <cell r="L64">
            <v>2434</v>
          </cell>
          <cell r="M64">
            <v>2434</v>
          </cell>
          <cell r="N64">
            <v>95</v>
          </cell>
          <cell r="O64">
            <v>95</v>
          </cell>
          <cell r="P64">
            <v>2529</v>
          </cell>
          <cell r="Q64">
            <v>505</v>
          </cell>
          <cell r="R64">
            <v>505</v>
          </cell>
          <cell r="S64">
            <v>486</v>
          </cell>
          <cell r="T64">
            <v>486</v>
          </cell>
          <cell r="U64">
            <v>19</v>
          </cell>
          <cell r="V64">
            <v>19</v>
          </cell>
          <cell r="W64">
            <v>505</v>
          </cell>
          <cell r="X64">
            <v>964</v>
          </cell>
          <cell r="Y64">
            <v>964</v>
          </cell>
          <cell r="Z64">
            <v>928</v>
          </cell>
          <cell r="AA64">
            <v>928</v>
          </cell>
          <cell r="AB64">
            <v>36</v>
          </cell>
          <cell r="AC64">
            <v>36</v>
          </cell>
          <cell r="AD64">
            <v>964</v>
          </cell>
          <cell r="AE64">
            <v>11</v>
          </cell>
          <cell r="AF64">
            <v>11</v>
          </cell>
          <cell r="AG64">
            <v>11</v>
          </cell>
          <cell r="AH64">
            <v>11</v>
          </cell>
          <cell r="AI64">
            <v>0</v>
          </cell>
          <cell r="AJ64">
            <v>0</v>
          </cell>
          <cell r="AK64">
            <v>11</v>
          </cell>
          <cell r="AL64">
            <v>4009</v>
          </cell>
          <cell r="AM64">
            <v>3859</v>
          </cell>
          <cell r="AN64">
            <v>150</v>
          </cell>
          <cell r="AO64">
            <v>2445.5321067602736</v>
          </cell>
          <cell r="AP64">
            <v>2226.5321067602736</v>
          </cell>
          <cell r="AQ64">
            <v>219</v>
          </cell>
          <cell r="AR64">
            <v>6454.5321067602736</v>
          </cell>
          <cell r="AS64">
            <v>6085.5321067602736</v>
          </cell>
          <cell r="AT64">
            <v>369</v>
          </cell>
          <cell r="AU64">
            <v>142415</v>
          </cell>
          <cell r="AV64">
            <v>137500</v>
          </cell>
          <cell r="AW64">
            <v>4915</v>
          </cell>
          <cell r="AX64">
            <v>148869.53210676028</v>
          </cell>
          <cell r="AY64">
            <v>143585.53210676028</v>
          </cell>
          <cell r="AZ64">
            <v>5284</v>
          </cell>
          <cell r="BA64">
            <v>129.66999999999999</v>
          </cell>
          <cell r="BB64">
            <v>129.97</v>
          </cell>
          <cell r="BC64">
            <v>122.02</v>
          </cell>
          <cell r="BI64">
            <v>964</v>
          </cell>
          <cell r="BJ64">
            <v>928</v>
          </cell>
          <cell r="BK64">
            <v>36</v>
          </cell>
          <cell r="BL64">
            <v>405</v>
          </cell>
          <cell r="BM64">
            <v>390</v>
          </cell>
          <cell r="BN64">
            <v>15</v>
          </cell>
          <cell r="BP64">
            <v>505</v>
          </cell>
          <cell r="BQ64">
            <v>486</v>
          </cell>
          <cell r="BR64">
            <v>19</v>
          </cell>
          <cell r="BS64">
            <v>133</v>
          </cell>
          <cell r="BT64">
            <v>270</v>
          </cell>
          <cell r="BU64">
            <v>102</v>
          </cell>
          <cell r="BV64">
            <v>0</v>
          </cell>
          <cell r="BW64">
            <v>128</v>
          </cell>
          <cell r="BX64">
            <v>260</v>
          </cell>
          <cell r="BY64">
            <v>98</v>
          </cell>
          <cell r="BZ64">
            <v>5</v>
          </cell>
        </row>
        <row r="65">
          <cell r="F65" t="str">
            <v>450BE</v>
          </cell>
          <cell r="G65">
            <v>129750</v>
          </cell>
          <cell r="H65">
            <v>129750</v>
          </cell>
          <cell r="I65">
            <v>0</v>
          </cell>
          <cell r="J65">
            <v>286</v>
          </cell>
          <cell r="K65">
            <v>286</v>
          </cell>
          <cell r="L65">
            <v>286</v>
          </cell>
          <cell r="M65">
            <v>286</v>
          </cell>
          <cell r="N65">
            <v>0</v>
          </cell>
          <cell r="O65">
            <v>0</v>
          </cell>
          <cell r="P65">
            <v>286</v>
          </cell>
          <cell r="Q65">
            <v>57</v>
          </cell>
          <cell r="R65">
            <v>57</v>
          </cell>
          <cell r="S65">
            <v>57</v>
          </cell>
          <cell r="T65">
            <v>57</v>
          </cell>
          <cell r="U65">
            <v>0</v>
          </cell>
          <cell r="V65">
            <v>0</v>
          </cell>
          <cell r="W65">
            <v>57</v>
          </cell>
          <cell r="X65">
            <v>109</v>
          </cell>
          <cell r="Y65">
            <v>109</v>
          </cell>
          <cell r="Z65">
            <v>109</v>
          </cell>
          <cell r="AA65">
            <v>109</v>
          </cell>
          <cell r="AB65">
            <v>0</v>
          </cell>
          <cell r="AC65">
            <v>0</v>
          </cell>
          <cell r="AD65">
            <v>109</v>
          </cell>
          <cell r="AE65">
            <v>1</v>
          </cell>
          <cell r="AF65">
            <v>1</v>
          </cell>
          <cell r="AG65">
            <v>1</v>
          </cell>
          <cell r="AH65">
            <v>1</v>
          </cell>
          <cell r="AI65">
            <v>0</v>
          </cell>
          <cell r="AJ65">
            <v>0</v>
          </cell>
          <cell r="AK65">
            <v>1</v>
          </cell>
          <cell r="AL65">
            <v>453</v>
          </cell>
          <cell r="AM65">
            <v>453</v>
          </cell>
          <cell r="AN65">
            <v>0</v>
          </cell>
          <cell r="AO65">
            <v>262.00260243297225</v>
          </cell>
          <cell r="AP65">
            <v>262.00260243297225</v>
          </cell>
          <cell r="AQ65">
            <v>0</v>
          </cell>
          <cell r="AR65">
            <v>715.00260243297225</v>
          </cell>
          <cell r="AS65">
            <v>715.00260243297225</v>
          </cell>
          <cell r="AT65">
            <v>0</v>
          </cell>
          <cell r="AU65">
            <v>16170</v>
          </cell>
          <cell r="AV65">
            <v>16170</v>
          </cell>
          <cell r="AW65">
            <v>0</v>
          </cell>
          <cell r="AX65">
            <v>16885.002602432971</v>
          </cell>
          <cell r="AY65">
            <v>16885.002602432971</v>
          </cell>
          <cell r="AZ65">
            <v>0</v>
          </cell>
          <cell r="BA65">
            <v>130.13</v>
          </cell>
          <cell r="BB65">
            <v>130.13</v>
          </cell>
          <cell r="BC65">
            <v>0</v>
          </cell>
          <cell r="BI65">
            <v>109</v>
          </cell>
          <cell r="BJ65">
            <v>109</v>
          </cell>
          <cell r="BK65">
            <v>0</v>
          </cell>
          <cell r="BL65">
            <v>46</v>
          </cell>
          <cell r="BM65">
            <v>46</v>
          </cell>
          <cell r="BN65">
            <v>0</v>
          </cell>
          <cell r="BP65">
            <v>57</v>
          </cell>
          <cell r="BQ65">
            <v>57</v>
          </cell>
          <cell r="BR65">
            <v>0</v>
          </cell>
          <cell r="BS65">
            <v>15</v>
          </cell>
          <cell r="BT65">
            <v>30</v>
          </cell>
          <cell r="BU65">
            <v>12</v>
          </cell>
          <cell r="BV65">
            <v>0</v>
          </cell>
          <cell r="BW65">
            <v>15</v>
          </cell>
          <cell r="BX65">
            <v>30</v>
          </cell>
          <cell r="BY65">
            <v>12</v>
          </cell>
          <cell r="BZ65">
            <v>0</v>
          </cell>
        </row>
        <row r="66">
          <cell r="F66" t="str">
            <v>450C</v>
          </cell>
          <cell r="G66">
            <v>379393</v>
          </cell>
          <cell r="H66">
            <v>362355</v>
          </cell>
          <cell r="I66">
            <v>17038</v>
          </cell>
          <cell r="J66">
            <v>836</v>
          </cell>
          <cell r="K66">
            <v>836</v>
          </cell>
          <cell r="L66">
            <v>798</v>
          </cell>
          <cell r="M66">
            <v>798</v>
          </cell>
          <cell r="N66">
            <v>38</v>
          </cell>
          <cell r="O66">
            <v>38</v>
          </cell>
          <cell r="P66">
            <v>836</v>
          </cell>
          <cell r="Q66">
            <v>167</v>
          </cell>
          <cell r="R66">
            <v>167</v>
          </cell>
          <cell r="S66">
            <v>160</v>
          </cell>
          <cell r="T66">
            <v>160</v>
          </cell>
          <cell r="U66">
            <v>7</v>
          </cell>
          <cell r="V66">
            <v>7</v>
          </cell>
          <cell r="W66">
            <v>167</v>
          </cell>
          <cell r="X66">
            <v>319</v>
          </cell>
          <cell r="Y66">
            <v>319</v>
          </cell>
          <cell r="Z66">
            <v>305</v>
          </cell>
          <cell r="AA66">
            <v>305</v>
          </cell>
          <cell r="AB66">
            <v>14</v>
          </cell>
          <cell r="AC66">
            <v>14</v>
          </cell>
          <cell r="AD66">
            <v>319</v>
          </cell>
          <cell r="AE66">
            <v>4</v>
          </cell>
          <cell r="AF66">
            <v>4</v>
          </cell>
          <cell r="AG66">
            <v>4</v>
          </cell>
          <cell r="AH66">
            <v>4</v>
          </cell>
          <cell r="AI66">
            <v>0</v>
          </cell>
          <cell r="AJ66">
            <v>0</v>
          </cell>
          <cell r="AK66">
            <v>4</v>
          </cell>
          <cell r="AL66">
            <v>1326</v>
          </cell>
          <cell r="AM66">
            <v>1267</v>
          </cell>
          <cell r="AN66">
            <v>59</v>
          </cell>
          <cell r="AO66">
            <v>816.7987653573806</v>
          </cell>
          <cell r="AP66">
            <v>730.7987653573806</v>
          </cell>
          <cell r="AQ66">
            <v>86</v>
          </cell>
          <cell r="AR66">
            <v>2142.7987653573805</v>
          </cell>
          <cell r="AS66">
            <v>1997.7987653573805</v>
          </cell>
          <cell r="AT66">
            <v>145</v>
          </cell>
          <cell r="AU66">
            <v>49747</v>
          </cell>
          <cell r="AV66">
            <v>47695</v>
          </cell>
          <cell r="AW66">
            <v>2052</v>
          </cell>
          <cell r="AX66">
            <v>51889.79876535738</v>
          </cell>
          <cell r="AY66">
            <v>49692.79876535738</v>
          </cell>
          <cell r="AZ66">
            <v>2197</v>
          </cell>
          <cell r="BA66">
            <v>136.77000000000001</v>
          </cell>
          <cell r="BB66">
            <v>137.13999999999999</v>
          </cell>
          <cell r="BC66">
            <v>128.94999999999999</v>
          </cell>
          <cell r="BI66">
            <v>319</v>
          </cell>
          <cell r="BJ66">
            <v>305</v>
          </cell>
          <cell r="BK66">
            <v>14</v>
          </cell>
          <cell r="BL66">
            <v>134</v>
          </cell>
          <cell r="BM66">
            <v>128</v>
          </cell>
          <cell r="BN66">
            <v>6</v>
          </cell>
          <cell r="BP66">
            <v>167</v>
          </cell>
          <cell r="BQ66">
            <v>160</v>
          </cell>
          <cell r="BR66">
            <v>7</v>
          </cell>
          <cell r="BS66">
            <v>44</v>
          </cell>
          <cell r="BT66">
            <v>89</v>
          </cell>
          <cell r="BU66">
            <v>34</v>
          </cell>
          <cell r="BV66">
            <v>0</v>
          </cell>
          <cell r="BW66">
            <v>42</v>
          </cell>
          <cell r="BX66">
            <v>85</v>
          </cell>
          <cell r="BY66">
            <v>33</v>
          </cell>
          <cell r="BZ66">
            <v>2</v>
          </cell>
        </row>
        <row r="67">
          <cell r="F67" t="str">
            <v>450CE</v>
          </cell>
          <cell r="G67">
            <v>38939</v>
          </cell>
          <cell r="H67">
            <v>38939</v>
          </cell>
          <cell r="I67">
            <v>0</v>
          </cell>
          <cell r="J67">
            <v>86</v>
          </cell>
          <cell r="K67">
            <v>86</v>
          </cell>
          <cell r="L67">
            <v>86</v>
          </cell>
          <cell r="M67">
            <v>86</v>
          </cell>
          <cell r="N67">
            <v>0</v>
          </cell>
          <cell r="O67">
            <v>0</v>
          </cell>
          <cell r="P67">
            <v>86</v>
          </cell>
          <cell r="Q67">
            <v>17</v>
          </cell>
          <cell r="R67">
            <v>17</v>
          </cell>
          <cell r="S67">
            <v>17</v>
          </cell>
          <cell r="T67">
            <v>17</v>
          </cell>
          <cell r="U67">
            <v>0</v>
          </cell>
          <cell r="V67">
            <v>0</v>
          </cell>
          <cell r="W67">
            <v>17</v>
          </cell>
          <cell r="X67">
            <v>33</v>
          </cell>
          <cell r="Y67">
            <v>33</v>
          </cell>
          <cell r="Z67">
            <v>33</v>
          </cell>
          <cell r="AA67">
            <v>33</v>
          </cell>
          <cell r="AB67">
            <v>0</v>
          </cell>
          <cell r="AC67">
            <v>0</v>
          </cell>
          <cell r="AD67">
            <v>33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136</v>
          </cell>
          <cell r="AM67">
            <v>136</v>
          </cell>
          <cell r="AN67">
            <v>0</v>
          </cell>
          <cell r="AO67">
            <v>78.300913877625135</v>
          </cell>
          <cell r="AP67">
            <v>78.300913877625135</v>
          </cell>
          <cell r="AQ67">
            <v>0</v>
          </cell>
          <cell r="AR67">
            <v>214.30091387762513</v>
          </cell>
          <cell r="AS67">
            <v>214.30091387762513</v>
          </cell>
          <cell r="AT67">
            <v>0</v>
          </cell>
          <cell r="AU67">
            <v>5127</v>
          </cell>
          <cell r="AV67">
            <v>5127</v>
          </cell>
          <cell r="AW67">
            <v>0</v>
          </cell>
          <cell r="AX67">
            <v>5341.3009138776251</v>
          </cell>
          <cell r="AY67">
            <v>5341.3009138776251</v>
          </cell>
          <cell r="AZ67">
            <v>0</v>
          </cell>
          <cell r="BA67">
            <v>137.16999999999999</v>
          </cell>
          <cell r="BB67">
            <v>137.16999999999999</v>
          </cell>
          <cell r="BC67">
            <v>0</v>
          </cell>
          <cell r="BI67">
            <v>33</v>
          </cell>
          <cell r="BJ67">
            <v>33</v>
          </cell>
          <cell r="BK67">
            <v>0</v>
          </cell>
          <cell r="BL67">
            <v>14</v>
          </cell>
          <cell r="BM67">
            <v>14</v>
          </cell>
          <cell r="BN67">
            <v>0</v>
          </cell>
          <cell r="BP67">
            <v>17</v>
          </cell>
          <cell r="BQ67">
            <v>17</v>
          </cell>
          <cell r="BR67">
            <v>0</v>
          </cell>
          <cell r="BS67">
            <v>4</v>
          </cell>
          <cell r="BT67">
            <v>10</v>
          </cell>
          <cell r="BU67">
            <v>3</v>
          </cell>
          <cell r="BV67">
            <v>0</v>
          </cell>
          <cell r="BW67">
            <v>4</v>
          </cell>
          <cell r="BX67">
            <v>10</v>
          </cell>
          <cell r="BY67">
            <v>3</v>
          </cell>
          <cell r="BZ67">
            <v>0</v>
          </cell>
        </row>
        <row r="68">
          <cell r="F68" t="str">
            <v>600B</v>
          </cell>
          <cell r="G68">
            <v>690995</v>
          </cell>
          <cell r="H68">
            <v>638959</v>
          </cell>
          <cell r="I68">
            <v>52036</v>
          </cell>
          <cell r="J68">
            <v>1522</v>
          </cell>
          <cell r="K68">
            <v>1522</v>
          </cell>
          <cell r="L68">
            <v>1407</v>
          </cell>
          <cell r="M68">
            <v>1407</v>
          </cell>
          <cell r="N68">
            <v>115</v>
          </cell>
          <cell r="O68">
            <v>115</v>
          </cell>
          <cell r="P68">
            <v>1522</v>
          </cell>
          <cell r="Q68">
            <v>304</v>
          </cell>
          <cell r="R68">
            <v>304</v>
          </cell>
          <cell r="S68">
            <v>281</v>
          </cell>
          <cell r="T68">
            <v>281</v>
          </cell>
          <cell r="U68">
            <v>23</v>
          </cell>
          <cell r="V68">
            <v>23</v>
          </cell>
          <cell r="W68">
            <v>304</v>
          </cell>
          <cell r="X68">
            <v>580</v>
          </cell>
          <cell r="Y68">
            <v>580</v>
          </cell>
          <cell r="Z68">
            <v>536</v>
          </cell>
          <cell r="AA68">
            <v>536</v>
          </cell>
          <cell r="AB68">
            <v>44</v>
          </cell>
          <cell r="AC68">
            <v>44</v>
          </cell>
          <cell r="AD68">
            <v>580</v>
          </cell>
          <cell r="AE68">
            <v>7</v>
          </cell>
          <cell r="AF68">
            <v>7</v>
          </cell>
          <cell r="AG68">
            <v>6</v>
          </cell>
          <cell r="AH68">
            <v>6</v>
          </cell>
          <cell r="AI68">
            <v>1</v>
          </cell>
          <cell r="AJ68">
            <v>1</v>
          </cell>
          <cell r="AK68">
            <v>7</v>
          </cell>
          <cell r="AL68">
            <v>2413</v>
          </cell>
          <cell r="AM68">
            <v>2230</v>
          </cell>
          <cell r="AN68">
            <v>183</v>
          </cell>
          <cell r="AO68">
            <v>1552.9344550021183</v>
          </cell>
          <cell r="AP68">
            <v>1287.9344550021183</v>
          </cell>
          <cell r="AQ68">
            <v>265</v>
          </cell>
          <cell r="AR68">
            <v>3965.9344550021183</v>
          </cell>
          <cell r="AS68">
            <v>3517.9344550021183</v>
          </cell>
          <cell r="AT68">
            <v>448</v>
          </cell>
          <cell r="AU68">
            <v>82742</v>
          </cell>
          <cell r="AV68">
            <v>76942</v>
          </cell>
          <cell r="AW68">
            <v>5800</v>
          </cell>
          <cell r="AX68">
            <v>86707.93445500212</v>
          </cell>
          <cell r="AY68">
            <v>80459.93445500212</v>
          </cell>
          <cell r="AZ68">
            <v>6248</v>
          </cell>
          <cell r="BA68">
            <v>125.48</v>
          </cell>
          <cell r="BB68">
            <v>125.92</v>
          </cell>
          <cell r="BC68">
            <v>120.07</v>
          </cell>
          <cell r="BI68">
            <v>580</v>
          </cell>
          <cell r="BJ68">
            <v>536</v>
          </cell>
          <cell r="BK68">
            <v>44</v>
          </cell>
          <cell r="BL68">
            <v>244</v>
          </cell>
          <cell r="BM68">
            <v>225</v>
          </cell>
          <cell r="BN68">
            <v>19</v>
          </cell>
          <cell r="BP68">
            <v>304</v>
          </cell>
          <cell r="BQ68">
            <v>281</v>
          </cell>
          <cell r="BR68">
            <v>23</v>
          </cell>
          <cell r="BS68">
            <v>80</v>
          </cell>
          <cell r="BT68">
            <v>163</v>
          </cell>
          <cell r="BU68">
            <v>61</v>
          </cell>
          <cell r="BV68">
            <v>0</v>
          </cell>
          <cell r="BW68">
            <v>74</v>
          </cell>
          <cell r="BX68">
            <v>151</v>
          </cell>
          <cell r="BY68">
            <v>56</v>
          </cell>
          <cell r="BZ68">
            <v>6</v>
          </cell>
        </row>
        <row r="69">
          <cell r="F69" t="str">
            <v>600BE</v>
          </cell>
          <cell r="G69">
            <v>454200</v>
          </cell>
          <cell r="H69">
            <v>454200</v>
          </cell>
          <cell r="I69">
            <v>0</v>
          </cell>
          <cell r="J69">
            <v>1001</v>
          </cell>
          <cell r="K69">
            <v>1001</v>
          </cell>
          <cell r="L69">
            <v>1001</v>
          </cell>
          <cell r="M69">
            <v>1001</v>
          </cell>
          <cell r="N69">
            <v>0</v>
          </cell>
          <cell r="O69">
            <v>0</v>
          </cell>
          <cell r="P69">
            <v>1001</v>
          </cell>
          <cell r="Q69">
            <v>200</v>
          </cell>
          <cell r="R69">
            <v>200</v>
          </cell>
          <cell r="S69">
            <v>200</v>
          </cell>
          <cell r="T69">
            <v>200</v>
          </cell>
          <cell r="U69">
            <v>0</v>
          </cell>
          <cell r="V69">
            <v>0</v>
          </cell>
          <cell r="W69">
            <v>200</v>
          </cell>
          <cell r="X69">
            <v>381</v>
          </cell>
          <cell r="Y69">
            <v>381</v>
          </cell>
          <cell r="Z69">
            <v>381</v>
          </cell>
          <cell r="AA69">
            <v>381</v>
          </cell>
          <cell r="AB69">
            <v>0</v>
          </cell>
          <cell r="AC69">
            <v>0</v>
          </cell>
          <cell r="AD69">
            <v>381</v>
          </cell>
          <cell r="AE69">
            <v>4</v>
          </cell>
          <cell r="AF69">
            <v>4</v>
          </cell>
          <cell r="AG69">
            <v>4</v>
          </cell>
          <cell r="AH69">
            <v>4</v>
          </cell>
          <cell r="AI69">
            <v>0</v>
          </cell>
          <cell r="AJ69">
            <v>0</v>
          </cell>
          <cell r="AK69">
            <v>4</v>
          </cell>
          <cell r="AL69">
            <v>1586</v>
          </cell>
          <cell r="AM69">
            <v>1586</v>
          </cell>
          <cell r="AN69">
            <v>0</v>
          </cell>
          <cell r="AO69">
            <v>916.50711129940078</v>
          </cell>
          <cell r="AP69">
            <v>916.50711129940078</v>
          </cell>
          <cell r="AQ69">
            <v>0</v>
          </cell>
          <cell r="AR69">
            <v>2502.507111299401</v>
          </cell>
          <cell r="AS69">
            <v>2502.507111299401</v>
          </cell>
          <cell r="AT69">
            <v>0</v>
          </cell>
          <cell r="AU69">
            <v>54769</v>
          </cell>
          <cell r="AV69">
            <v>54769</v>
          </cell>
          <cell r="AW69">
            <v>0</v>
          </cell>
          <cell r="AX69">
            <v>57271.507111299405</v>
          </cell>
          <cell r="AY69">
            <v>57271.507111299405</v>
          </cell>
          <cell r="AZ69">
            <v>0</v>
          </cell>
          <cell r="BA69">
            <v>126.09</v>
          </cell>
          <cell r="BB69">
            <v>126.09</v>
          </cell>
          <cell r="BC69">
            <v>0</v>
          </cell>
          <cell r="BI69">
            <v>381</v>
          </cell>
          <cell r="BJ69">
            <v>381</v>
          </cell>
          <cell r="BK69">
            <v>0</v>
          </cell>
          <cell r="BL69">
            <v>160</v>
          </cell>
          <cell r="BM69">
            <v>160</v>
          </cell>
          <cell r="BN69">
            <v>0</v>
          </cell>
          <cell r="BP69">
            <v>200</v>
          </cell>
          <cell r="BQ69">
            <v>200</v>
          </cell>
          <cell r="BR69">
            <v>0</v>
          </cell>
          <cell r="BS69">
            <v>53</v>
          </cell>
          <cell r="BT69">
            <v>107</v>
          </cell>
          <cell r="BU69">
            <v>40</v>
          </cell>
          <cell r="BV69">
            <v>0</v>
          </cell>
          <cell r="BW69">
            <v>53</v>
          </cell>
          <cell r="BX69">
            <v>107</v>
          </cell>
          <cell r="BY69">
            <v>40</v>
          </cell>
          <cell r="BZ69">
            <v>0</v>
          </cell>
        </row>
        <row r="70">
          <cell r="F70" t="str">
            <v>600C</v>
          </cell>
          <cell r="G70">
            <v>183842</v>
          </cell>
          <cell r="H70">
            <v>173852</v>
          </cell>
          <cell r="I70">
            <v>9990</v>
          </cell>
          <cell r="J70">
            <v>405</v>
          </cell>
          <cell r="K70">
            <v>405</v>
          </cell>
          <cell r="L70">
            <v>383</v>
          </cell>
          <cell r="M70">
            <v>383</v>
          </cell>
          <cell r="N70">
            <v>22</v>
          </cell>
          <cell r="O70">
            <v>22</v>
          </cell>
          <cell r="P70">
            <v>405</v>
          </cell>
          <cell r="Q70">
            <v>81</v>
          </cell>
          <cell r="R70">
            <v>81</v>
          </cell>
          <cell r="S70">
            <v>77</v>
          </cell>
          <cell r="T70">
            <v>77</v>
          </cell>
          <cell r="U70">
            <v>4</v>
          </cell>
          <cell r="V70">
            <v>4</v>
          </cell>
          <cell r="W70">
            <v>81</v>
          </cell>
          <cell r="X70">
            <v>154</v>
          </cell>
          <cell r="Y70">
            <v>154</v>
          </cell>
          <cell r="Z70">
            <v>146</v>
          </cell>
          <cell r="AA70">
            <v>146</v>
          </cell>
          <cell r="AB70">
            <v>8</v>
          </cell>
          <cell r="AC70">
            <v>8</v>
          </cell>
          <cell r="AD70">
            <v>154</v>
          </cell>
          <cell r="AE70">
            <v>2</v>
          </cell>
          <cell r="AF70">
            <v>2</v>
          </cell>
          <cell r="AG70">
            <v>2</v>
          </cell>
          <cell r="AH70">
            <v>2</v>
          </cell>
          <cell r="AI70">
            <v>0</v>
          </cell>
          <cell r="AJ70">
            <v>0</v>
          </cell>
          <cell r="AK70">
            <v>2</v>
          </cell>
          <cell r="AL70">
            <v>642</v>
          </cell>
          <cell r="AM70">
            <v>608</v>
          </cell>
          <cell r="AN70">
            <v>34</v>
          </cell>
          <cell r="AO70">
            <v>400.34212915330147</v>
          </cell>
          <cell r="AP70">
            <v>350.34212915330147</v>
          </cell>
          <cell r="AQ70">
            <v>50</v>
          </cell>
          <cell r="AR70">
            <v>1042.3421291533014</v>
          </cell>
          <cell r="AS70">
            <v>958.34212915330147</v>
          </cell>
          <cell r="AT70">
            <v>84</v>
          </cell>
          <cell r="AU70">
            <v>23354</v>
          </cell>
          <cell r="AV70">
            <v>22171</v>
          </cell>
          <cell r="AW70">
            <v>1183</v>
          </cell>
          <cell r="AX70">
            <v>24396.342129153301</v>
          </cell>
          <cell r="AY70">
            <v>23129.342129153301</v>
          </cell>
          <cell r="AZ70">
            <v>1267</v>
          </cell>
          <cell r="BA70">
            <v>132.69999999999999</v>
          </cell>
          <cell r="BB70">
            <v>133.04</v>
          </cell>
          <cell r="BC70">
            <v>126.83</v>
          </cell>
          <cell r="BI70">
            <v>154</v>
          </cell>
          <cell r="BJ70">
            <v>146</v>
          </cell>
          <cell r="BK70">
            <v>8</v>
          </cell>
          <cell r="BL70">
            <v>65</v>
          </cell>
          <cell r="BM70">
            <v>62</v>
          </cell>
          <cell r="BN70">
            <v>3</v>
          </cell>
          <cell r="BP70">
            <v>81</v>
          </cell>
          <cell r="BQ70">
            <v>77</v>
          </cell>
          <cell r="BR70">
            <v>4</v>
          </cell>
          <cell r="BS70">
            <v>21</v>
          </cell>
          <cell r="BT70">
            <v>44</v>
          </cell>
          <cell r="BU70">
            <v>16</v>
          </cell>
          <cell r="BV70">
            <v>0</v>
          </cell>
          <cell r="BW70">
            <v>20</v>
          </cell>
          <cell r="BX70">
            <v>42</v>
          </cell>
          <cell r="BY70">
            <v>15</v>
          </cell>
          <cell r="BZ70">
            <v>1</v>
          </cell>
        </row>
        <row r="71">
          <cell r="F71" t="str">
            <v>600CE</v>
          </cell>
          <cell r="G71">
            <v>59414</v>
          </cell>
          <cell r="H71">
            <v>59414</v>
          </cell>
          <cell r="I71">
            <v>0</v>
          </cell>
          <cell r="J71">
            <v>131</v>
          </cell>
          <cell r="K71">
            <v>131</v>
          </cell>
          <cell r="L71">
            <v>131</v>
          </cell>
          <cell r="M71">
            <v>131</v>
          </cell>
          <cell r="N71">
            <v>0</v>
          </cell>
          <cell r="O71">
            <v>0</v>
          </cell>
          <cell r="P71">
            <v>131</v>
          </cell>
          <cell r="Q71">
            <v>26</v>
          </cell>
          <cell r="R71">
            <v>26</v>
          </cell>
          <cell r="S71">
            <v>26</v>
          </cell>
          <cell r="T71">
            <v>26</v>
          </cell>
          <cell r="U71">
            <v>0</v>
          </cell>
          <cell r="V71">
            <v>0</v>
          </cell>
          <cell r="W71">
            <v>26</v>
          </cell>
          <cell r="X71">
            <v>50</v>
          </cell>
          <cell r="Y71">
            <v>50</v>
          </cell>
          <cell r="Z71">
            <v>50</v>
          </cell>
          <cell r="AA71">
            <v>50</v>
          </cell>
          <cell r="AB71">
            <v>0</v>
          </cell>
          <cell r="AC71">
            <v>0</v>
          </cell>
          <cell r="AD71">
            <v>50</v>
          </cell>
          <cell r="AE71">
            <v>1</v>
          </cell>
          <cell r="AF71">
            <v>1</v>
          </cell>
          <cell r="AG71">
            <v>1</v>
          </cell>
          <cell r="AH71">
            <v>1</v>
          </cell>
          <cell r="AI71">
            <v>0</v>
          </cell>
          <cell r="AJ71">
            <v>0</v>
          </cell>
          <cell r="AK71">
            <v>1</v>
          </cell>
          <cell r="AL71">
            <v>208</v>
          </cell>
          <cell r="AM71">
            <v>208</v>
          </cell>
          <cell r="AN71">
            <v>0</v>
          </cell>
          <cell r="AO71">
            <v>119.45935968044543</v>
          </cell>
          <cell r="AP71">
            <v>119.45935968044543</v>
          </cell>
          <cell r="AQ71">
            <v>0</v>
          </cell>
          <cell r="AR71">
            <v>327.45935968044546</v>
          </cell>
          <cell r="AS71">
            <v>327.45935968044546</v>
          </cell>
          <cell r="AT71">
            <v>0</v>
          </cell>
          <cell r="AU71">
            <v>7582</v>
          </cell>
          <cell r="AV71">
            <v>7582</v>
          </cell>
          <cell r="AW71">
            <v>0</v>
          </cell>
          <cell r="AX71">
            <v>7909.4593596804452</v>
          </cell>
          <cell r="AY71">
            <v>7909.4593596804452</v>
          </cell>
          <cell r="AZ71">
            <v>0</v>
          </cell>
          <cell r="BA71">
            <v>133.12</v>
          </cell>
          <cell r="BB71">
            <v>133.12</v>
          </cell>
          <cell r="BC71">
            <v>0</v>
          </cell>
          <cell r="BI71">
            <v>50</v>
          </cell>
          <cell r="BJ71">
            <v>50</v>
          </cell>
          <cell r="BK71">
            <v>0</v>
          </cell>
          <cell r="BL71">
            <v>21</v>
          </cell>
          <cell r="BM71">
            <v>21</v>
          </cell>
          <cell r="BN71">
            <v>0</v>
          </cell>
          <cell r="BP71">
            <v>26</v>
          </cell>
          <cell r="BQ71">
            <v>26</v>
          </cell>
          <cell r="BR71">
            <v>0</v>
          </cell>
          <cell r="BS71">
            <v>7</v>
          </cell>
          <cell r="BT71">
            <v>14</v>
          </cell>
          <cell r="BU71">
            <v>5</v>
          </cell>
          <cell r="BV71">
            <v>0</v>
          </cell>
          <cell r="BW71">
            <v>7</v>
          </cell>
          <cell r="BX71">
            <v>14</v>
          </cell>
          <cell r="BY71">
            <v>5</v>
          </cell>
          <cell r="BZ71">
            <v>0</v>
          </cell>
        </row>
        <row r="72">
          <cell r="F72" t="str">
            <v>700B</v>
          </cell>
          <cell r="G72">
            <v>4960</v>
          </cell>
          <cell r="H72">
            <v>4770</v>
          </cell>
          <cell r="I72">
            <v>190</v>
          </cell>
          <cell r="J72">
            <v>11</v>
          </cell>
          <cell r="K72">
            <v>11</v>
          </cell>
          <cell r="L72">
            <v>11</v>
          </cell>
          <cell r="M72">
            <v>11</v>
          </cell>
          <cell r="N72">
            <v>0</v>
          </cell>
          <cell r="O72">
            <v>0</v>
          </cell>
          <cell r="P72">
            <v>11</v>
          </cell>
          <cell r="Q72">
            <v>2</v>
          </cell>
          <cell r="R72">
            <v>2</v>
          </cell>
          <cell r="S72">
            <v>2</v>
          </cell>
          <cell r="T72">
            <v>2</v>
          </cell>
          <cell r="U72">
            <v>0</v>
          </cell>
          <cell r="V72">
            <v>0</v>
          </cell>
          <cell r="W72">
            <v>2</v>
          </cell>
          <cell r="X72">
            <v>4</v>
          </cell>
          <cell r="Y72">
            <v>4</v>
          </cell>
          <cell r="Z72">
            <v>4</v>
          </cell>
          <cell r="AA72">
            <v>4</v>
          </cell>
          <cell r="AB72">
            <v>0</v>
          </cell>
          <cell r="AC72">
            <v>0</v>
          </cell>
          <cell r="AD72">
            <v>4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17</v>
          </cell>
          <cell r="AM72">
            <v>17</v>
          </cell>
          <cell r="AN72">
            <v>0</v>
          </cell>
          <cell r="AO72">
            <v>10.037281365369484</v>
          </cell>
          <cell r="AP72">
            <v>9.0372813653694841</v>
          </cell>
          <cell r="AQ72">
            <v>1</v>
          </cell>
          <cell r="AR72">
            <v>27.037281365369484</v>
          </cell>
          <cell r="AS72">
            <v>26.037281365369484</v>
          </cell>
          <cell r="AT72">
            <v>1</v>
          </cell>
          <cell r="AU72">
            <v>590</v>
          </cell>
          <cell r="AV72">
            <v>569</v>
          </cell>
          <cell r="AW72">
            <v>21</v>
          </cell>
          <cell r="AX72">
            <v>617.03728136536949</v>
          </cell>
          <cell r="AY72">
            <v>595.03728136536949</v>
          </cell>
          <cell r="AZ72">
            <v>22</v>
          </cell>
          <cell r="BA72">
            <v>124.4</v>
          </cell>
          <cell r="BB72">
            <v>124.75</v>
          </cell>
          <cell r="BC72">
            <v>115.79</v>
          </cell>
          <cell r="BI72">
            <v>4</v>
          </cell>
          <cell r="BJ72">
            <v>4</v>
          </cell>
          <cell r="BK72">
            <v>0</v>
          </cell>
          <cell r="BL72">
            <v>2</v>
          </cell>
          <cell r="BM72">
            <v>2</v>
          </cell>
          <cell r="BN72">
            <v>0</v>
          </cell>
          <cell r="BP72">
            <v>2</v>
          </cell>
          <cell r="BQ72">
            <v>2</v>
          </cell>
          <cell r="BR72">
            <v>0</v>
          </cell>
          <cell r="BS72">
            <v>1</v>
          </cell>
          <cell r="BT72">
            <v>1</v>
          </cell>
          <cell r="BU72">
            <v>0</v>
          </cell>
          <cell r="BV72">
            <v>0</v>
          </cell>
          <cell r="BW72">
            <v>1</v>
          </cell>
          <cell r="BX72">
            <v>1</v>
          </cell>
          <cell r="BY72">
            <v>0</v>
          </cell>
          <cell r="BZ72">
            <v>0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</row>
        <row r="79">
          <cell r="F79" t="str">
            <v>130B</v>
          </cell>
          <cell r="G79">
            <v>440002</v>
          </cell>
          <cell r="H79">
            <v>52553</v>
          </cell>
          <cell r="I79">
            <v>387449</v>
          </cell>
          <cell r="J79">
            <v>969</v>
          </cell>
          <cell r="K79">
            <v>969</v>
          </cell>
          <cell r="L79">
            <v>116</v>
          </cell>
          <cell r="M79">
            <v>116</v>
          </cell>
          <cell r="N79">
            <v>853</v>
          </cell>
          <cell r="O79">
            <v>853</v>
          </cell>
          <cell r="P79">
            <v>969</v>
          </cell>
          <cell r="Q79">
            <v>194</v>
          </cell>
          <cell r="R79">
            <v>194</v>
          </cell>
          <cell r="S79">
            <v>23</v>
          </cell>
          <cell r="T79">
            <v>23</v>
          </cell>
          <cell r="U79">
            <v>171</v>
          </cell>
          <cell r="V79">
            <v>171</v>
          </cell>
          <cell r="W79">
            <v>194</v>
          </cell>
          <cell r="X79">
            <v>369</v>
          </cell>
          <cell r="Y79">
            <v>369</v>
          </cell>
          <cell r="Z79">
            <v>44</v>
          </cell>
          <cell r="AA79">
            <v>44</v>
          </cell>
          <cell r="AB79">
            <v>325</v>
          </cell>
          <cell r="AC79">
            <v>325</v>
          </cell>
          <cell r="AD79">
            <v>369</v>
          </cell>
          <cell r="AE79">
            <v>4</v>
          </cell>
          <cell r="AF79">
            <v>4</v>
          </cell>
          <cell r="AG79">
            <v>0</v>
          </cell>
          <cell r="AH79">
            <v>0</v>
          </cell>
          <cell r="AI79">
            <v>4</v>
          </cell>
          <cell r="AJ79">
            <v>4</v>
          </cell>
          <cell r="AK79">
            <v>4</v>
          </cell>
          <cell r="AL79">
            <v>1536</v>
          </cell>
          <cell r="AM79">
            <v>183</v>
          </cell>
          <cell r="AN79">
            <v>1353</v>
          </cell>
          <cell r="AO79">
            <v>2075.4061005870603</v>
          </cell>
          <cell r="AP79">
            <v>105.40610058706046</v>
          </cell>
          <cell r="AQ79">
            <v>1970</v>
          </cell>
          <cell r="AR79">
            <v>3611.4061005870603</v>
          </cell>
          <cell r="AS79">
            <v>288.40610058706045</v>
          </cell>
          <cell r="AT79">
            <v>3323</v>
          </cell>
          <cell r="AU79">
            <v>61197</v>
          </cell>
          <cell r="AV79">
            <v>9370</v>
          </cell>
          <cell r="AW79">
            <v>51827</v>
          </cell>
          <cell r="AX79">
            <v>64808.406100587061</v>
          </cell>
          <cell r="AY79">
            <v>9658.4061005870608</v>
          </cell>
          <cell r="AZ79">
            <v>55150</v>
          </cell>
          <cell r="BA79">
            <v>147.29</v>
          </cell>
          <cell r="BB79">
            <v>183.78</v>
          </cell>
          <cell r="BC79">
            <v>142.34</v>
          </cell>
          <cell r="BI79">
            <v>369</v>
          </cell>
          <cell r="BJ79">
            <v>44</v>
          </cell>
          <cell r="BK79">
            <v>325</v>
          </cell>
          <cell r="BL79">
            <v>155</v>
          </cell>
          <cell r="BM79">
            <v>18</v>
          </cell>
          <cell r="BN79">
            <v>137</v>
          </cell>
          <cell r="BP79">
            <v>194</v>
          </cell>
          <cell r="BQ79">
            <v>23</v>
          </cell>
          <cell r="BR79">
            <v>171</v>
          </cell>
          <cell r="BS79">
            <v>51</v>
          </cell>
          <cell r="BT79">
            <v>104</v>
          </cell>
          <cell r="BU79">
            <v>39</v>
          </cell>
          <cell r="BV79">
            <v>0</v>
          </cell>
          <cell r="BW79">
            <v>6</v>
          </cell>
          <cell r="BX79">
            <v>12</v>
          </cell>
          <cell r="BY79">
            <v>5</v>
          </cell>
          <cell r="BZ79">
            <v>45</v>
          </cell>
        </row>
        <row r="80">
          <cell r="F80" t="str">
            <v>78B</v>
          </cell>
          <cell r="G80">
            <v>9755</v>
          </cell>
          <cell r="H80">
            <v>9192</v>
          </cell>
          <cell r="I80">
            <v>563</v>
          </cell>
          <cell r="J80">
            <v>21</v>
          </cell>
          <cell r="K80">
            <v>21</v>
          </cell>
          <cell r="L80">
            <v>20</v>
          </cell>
          <cell r="M80">
            <v>20</v>
          </cell>
          <cell r="N80">
            <v>1</v>
          </cell>
          <cell r="O80">
            <v>1</v>
          </cell>
          <cell r="P80">
            <v>21</v>
          </cell>
          <cell r="Q80">
            <v>4</v>
          </cell>
          <cell r="R80">
            <v>4</v>
          </cell>
          <cell r="S80">
            <v>4</v>
          </cell>
          <cell r="T80">
            <v>4</v>
          </cell>
          <cell r="U80">
            <v>0</v>
          </cell>
          <cell r="V80">
            <v>0</v>
          </cell>
          <cell r="W80">
            <v>4</v>
          </cell>
          <cell r="X80">
            <v>8</v>
          </cell>
          <cell r="Y80">
            <v>8</v>
          </cell>
          <cell r="Z80">
            <v>8</v>
          </cell>
          <cell r="AA80">
            <v>8</v>
          </cell>
          <cell r="AB80">
            <v>0</v>
          </cell>
          <cell r="AC80">
            <v>0</v>
          </cell>
          <cell r="AD80">
            <v>8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33</v>
          </cell>
          <cell r="AM80">
            <v>32</v>
          </cell>
          <cell r="AN80">
            <v>1</v>
          </cell>
          <cell r="AO80">
            <v>22.070568298735097</v>
          </cell>
          <cell r="AP80">
            <v>19.070568298735097</v>
          </cell>
          <cell r="AQ80">
            <v>3</v>
          </cell>
          <cell r="AR80">
            <v>55.070568298735097</v>
          </cell>
          <cell r="AS80">
            <v>51.070568298735097</v>
          </cell>
          <cell r="AT80">
            <v>4</v>
          </cell>
          <cell r="AU80">
            <v>1944</v>
          </cell>
          <cell r="AV80">
            <v>1858</v>
          </cell>
          <cell r="AW80">
            <v>86</v>
          </cell>
          <cell r="AX80">
            <v>1999.070568298735</v>
          </cell>
          <cell r="AY80">
            <v>1909.070568298735</v>
          </cell>
          <cell r="AZ80">
            <v>90</v>
          </cell>
          <cell r="BA80">
            <v>204.93</v>
          </cell>
          <cell r="BB80">
            <v>207.69</v>
          </cell>
          <cell r="BC80">
            <v>159.86000000000001</v>
          </cell>
          <cell r="BI80">
            <v>8</v>
          </cell>
          <cell r="BJ80">
            <v>8</v>
          </cell>
          <cell r="BK80">
            <v>0</v>
          </cell>
          <cell r="BL80">
            <v>3</v>
          </cell>
          <cell r="BM80">
            <v>3</v>
          </cell>
          <cell r="BN80">
            <v>0</v>
          </cell>
          <cell r="BP80">
            <v>4</v>
          </cell>
          <cell r="BQ80">
            <v>4</v>
          </cell>
          <cell r="BR80">
            <v>0</v>
          </cell>
          <cell r="BS80">
            <v>1</v>
          </cell>
          <cell r="BT80">
            <v>2</v>
          </cell>
          <cell r="BU80">
            <v>1</v>
          </cell>
          <cell r="BV80">
            <v>0</v>
          </cell>
          <cell r="BW80">
            <v>1</v>
          </cell>
          <cell r="BX80">
            <v>2</v>
          </cell>
          <cell r="BY80">
            <v>1</v>
          </cell>
          <cell r="BZ80">
            <v>0</v>
          </cell>
        </row>
        <row r="81">
          <cell r="F81" t="str">
            <v>50B</v>
          </cell>
          <cell r="G81">
            <v>13039</v>
          </cell>
          <cell r="H81">
            <v>8235</v>
          </cell>
          <cell r="I81">
            <v>4804</v>
          </cell>
          <cell r="J81">
            <v>29</v>
          </cell>
          <cell r="K81">
            <v>29</v>
          </cell>
          <cell r="L81">
            <v>18</v>
          </cell>
          <cell r="M81">
            <v>18</v>
          </cell>
          <cell r="N81">
            <v>11</v>
          </cell>
          <cell r="O81">
            <v>11</v>
          </cell>
          <cell r="P81">
            <v>29</v>
          </cell>
          <cell r="Q81">
            <v>6</v>
          </cell>
          <cell r="R81">
            <v>6</v>
          </cell>
          <cell r="S81">
            <v>4</v>
          </cell>
          <cell r="T81">
            <v>4</v>
          </cell>
          <cell r="U81">
            <v>2</v>
          </cell>
          <cell r="V81">
            <v>2</v>
          </cell>
          <cell r="W81">
            <v>6</v>
          </cell>
          <cell r="X81">
            <v>11</v>
          </cell>
          <cell r="Y81">
            <v>11</v>
          </cell>
          <cell r="Z81">
            <v>7</v>
          </cell>
          <cell r="AA81">
            <v>7</v>
          </cell>
          <cell r="AB81">
            <v>4</v>
          </cell>
          <cell r="AC81">
            <v>4</v>
          </cell>
          <cell r="AD81">
            <v>11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46</v>
          </cell>
          <cell r="AM81">
            <v>29</v>
          </cell>
          <cell r="AN81">
            <v>17</v>
          </cell>
          <cell r="AO81">
            <v>41.063910912061971</v>
          </cell>
          <cell r="AP81">
            <v>17.063910912061974</v>
          </cell>
          <cell r="AQ81">
            <v>24</v>
          </cell>
          <cell r="AR81">
            <v>87.063910912061971</v>
          </cell>
          <cell r="AS81">
            <v>46.063910912061971</v>
          </cell>
          <cell r="AT81">
            <v>41</v>
          </cell>
          <cell r="AU81">
            <v>2959</v>
          </cell>
          <cell r="AV81">
            <v>2097</v>
          </cell>
          <cell r="AW81">
            <v>862</v>
          </cell>
          <cell r="AX81">
            <v>3046.0639109120621</v>
          </cell>
          <cell r="AY81">
            <v>2143.0639109120621</v>
          </cell>
          <cell r="AZ81">
            <v>903</v>
          </cell>
          <cell r="BA81">
            <v>233.61</v>
          </cell>
          <cell r="BB81">
            <v>260.24</v>
          </cell>
          <cell r="BC81">
            <v>187.97</v>
          </cell>
          <cell r="BI81">
            <v>11</v>
          </cell>
          <cell r="BJ81">
            <v>7</v>
          </cell>
          <cell r="BK81">
            <v>4</v>
          </cell>
          <cell r="BL81">
            <v>5</v>
          </cell>
          <cell r="BM81">
            <v>3</v>
          </cell>
          <cell r="BN81">
            <v>2</v>
          </cell>
          <cell r="BP81">
            <v>6</v>
          </cell>
          <cell r="BQ81">
            <v>4</v>
          </cell>
          <cell r="BR81">
            <v>2</v>
          </cell>
          <cell r="BS81">
            <v>2</v>
          </cell>
          <cell r="BT81">
            <v>3</v>
          </cell>
          <cell r="BU81">
            <v>1</v>
          </cell>
          <cell r="BV81">
            <v>0</v>
          </cell>
          <cell r="BW81">
            <v>1</v>
          </cell>
          <cell r="BX81">
            <v>2</v>
          </cell>
          <cell r="BY81">
            <v>1</v>
          </cell>
          <cell r="BZ81">
            <v>1</v>
          </cell>
        </row>
        <row r="82">
          <cell r="F82" t="str">
            <v>180C</v>
          </cell>
          <cell r="G82">
            <v>13775</v>
          </cell>
          <cell r="H82">
            <v>13177</v>
          </cell>
          <cell r="I82">
            <v>598</v>
          </cell>
          <cell r="J82">
            <v>30</v>
          </cell>
          <cell r="K82">
            <v>30</v>
          </cell>
          <cell r="L82">
            <v>29</v>
          </cell>
          <cell r="M82">
            <v>29</v>
          </cell>
          <cell r="N82">
            <v>1</v>
          </cell>
          <cell r="O82">
            <v>1</v>
          </cell>
          <cell r="P82">
            <v>30</v>
          </cell>
          <cell r="Q82">
            <v>6</v>
          </cell>
          <cell r="R82">
            <v>6</v>
          </cell>
          <cell r="S82">
            <v>6</v>
          </cell>
          <cell r="T82">
            <v>6</v>
          </cell>
          <cell r="U82">
            <v>0</v>
          </cell>
          <cell r="V82">
            <v>0</v>
          </cell>
          <cell r="W82">
            <v>6</v>
          </cell>
          <cell r="X82">
            <v>12</v>
          </cell>
          <cell r="Y82">
            <v>12</v>
          </cell>
          <cell r="Z82">
            <v>11</v>
          </cell>
          <cell r="AA82">
            <v>11</v>
          </cell>
          <cell r="AB82">
            <v>1</v>
          </cell>
          <cell r="AC82">
            <v>1</v>
          </cell>
          <cell r="AD82">
            <v>12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48</v>
          </cell>
          <cell r="AM82">
            <v>46</v>
          </cell>
          <cell r="AN82">
            <v>2</v>
          </cell>
          <cell r="AO82">
            <v>29.101192277431458</v>
          </cell>
          <cell r="AP82">
            <v>26.101192277431458</v>
          </cell>
          <cell r="AQ82">
            <v>3</v>
          </cell>
          <cell r="AR82">
            <v>77.101192277431466</v>
          </cell>
          <cell r="AS82">
            <v>72.101192277431466</v>
          </cell>
          <cell r="AT82">
            <v>5</v>
          </cell>
          <cell r="AU82">
            <v>2132</v>
          </cell>
          <cell r="AV82">
            <v>2052</v>
          </cell>
          <cell r="AW82">
            <v>80</v>
          </cell>
          <cell r="AX82">
            <v>2209.1011922774314</v>
          </cell>
          <cell r="AY82">
            <v>2124.1011922774314</v>
          </cell>
          <cell r="AZ82">
            <v>85</v>
          </cell>
          <cell r="BA82">
            <v>160.37</v>
          </cell>
          <cell r="BB82">
            <v>161.19999999999999</v>
          </cell>
          <cell r="BC82">
            <v>142.13999999999999</v>
          </cell>
          <cell r="BI82">
            <v>12</v>
          </cell>
          <cell r="BJ82">
            <v>11</v>
          </cell>
          <cell r="BK82">
            <v>1</v>
          </cell>
          <cell r="BL82">
            <v>5</v>
          </cell>
          <cell r="BM82">
            <v>5</v>
          </cell>
          <cell r="BN82">
            <v>0</v>
          </cell>
          <cell r="BP82">
            <v>6</v>
          </cell>
          <cell r="BQ82">
            <v>6</v>
          </cell>
          <cell r="BR82">
            <v>0</v>
          </cell>
          <cell r="BS82">
            <v>2</v>
          </cell>
          <cell r="BT82">
            <v>3</v>
          </cell>
          <cell r="BU82">
            <v>1</v>
          </cell>
          <cell r="BV82">
            <v>0</v>
          </cell>
          <cell r="BW82">
            <v>2</v>
          </cell>
          <cell r="BX82">
            <v>3</v>
          </cell>
          <cell r="BY82">
            <v>1</v>
          </cell>
          <cell r="BZ82">
            <v>0</v>
          </cell>
        </row>
        <row r="83">
          <cell r="F83" t="str">
            <v>35B</v>
          </cell>
          <cell r="G83">
            <v>1009</v>
          </cell>
          <cell r="H83">
            <v>538</v>
          </cell>
          <cell r="I83">
            <v>471</v>
          </cell>
          <cell r="J83">
            <v>2</v>
          </cell>
          <cell r="K83">
            <v>2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2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1</v>
          </cell>
          <cell r="Y83">
            <v>1</v>
          </cell>
          <cell r="Z83">
            <v>1</v>
          </cell>
          <cell r="AA83">
            <v>1</v>
          </cell>
          <cell r="AB83">
            <v>0</v>
          </cell>
          <cell r="AC83">
            <v>0</v>
          </cell>
          <cell r="AD83">
            <v>1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3</v>
          </cell>
          <cell r="AM83">
            <v>2</v>
          </cell>
          <cell r="AN83">
            <v>1</v>
          </cell>
          <cell r="AO83">
            <v>4.0039944320038732</v>
          </cell>
          <cell r="AP83">
            <v>2.0039944320038732</v>
          </cell>
          <cell r="AQ83">
            <v>2</v>
          </cell>
          <cell r="AR83">
            <v>7.0039944320038732</v>
          </cell>
          <cell r="AS83">
            <v>4.0039944320038732</v>
          </cell>
          <cell r="AT83">
            <v>3</v>
          </cell>
          <cell r="AU83">
            <v>270</v>
          </cell>
          <cell r="AV83">
            <v>171</v>
          </cell>
          <cell r="AW83">
            <v>99</v>
          </cell>
          <cell r="AX83">
            <v>277.00399443200388</v>
          </cell>
          <cell r="AY83">
            <v>175.00399443200388</v>
          </cell>
          <cell r="AZ83">
            <v>102</v>
          </cell>
          <cell r="BA83">
            <v>274.52999999999997</v>
          </cell>
          <cell r="BB83">
            <v>325.29000000000002</v>
          </cell>
          <cell r="BC83">
            <v>216.56</v>
          </cell>
          <cell r="BI83">
            <v>1</v>
          </cell>
          <cell r="BJ83">
            <v>1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</row>
        <row r="84">
          <cell r="F84" t="str">
            <v>30B</v>
          </cell>
          <cell r="G84">
            <v>6623</v>
          </cell>
          <cell r="H84">
            <v>4360</v>
          </cell>
          <cell r="I84">
            <v>2263</v>
          </cell>
          <cell r="J84">
            <v>15</v>
          </cell>
          <cell r="K84">
            <v>15</v>
          </cell>
          <cell r="L84">
            <v>10</v>
          </cell>
          <cell r="M84">
            <v>10</v>
          </cell>
          <cell r="N84">
            <v>5</v>
          </cell>
          <cell r="O84">
            <v>5</v>
          </cell>
          <cell r="P84">
            <v>15</v>
          </cell>
          <cell r="Q84">
            <v>3</v>
          </cell>
          <cell r="R84">
            <v>3</v>
          </cell>
          <cell r="S84">
            <v>2</v>
          </cell>
          <cell r="T84">
            <v>2</v>
          </cell>
          <cell r="U84">
            <v>1</v>
          </cell>
          <cell r="V84">
            <v>1</v>
          </cell>
          <cell r="W84">
            <v>3</v>
          </cell>
          <cell r="X84">
            <v>6</v>
          </cell>
          <cell r="Y84">
            <v>6</v>
          </cell>
          <cell r="Z84">
            <v>4</v>
          </cell>
          <cell r="AA84">
            <v>4</v>
          </cell>
          <cell r="AB84">
            <v>2</v>
          </cell>
          <cell r="AC84">
            <v>2</v>
          </cell>
          <cell r="AD84">
            <v>6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24</v>
          </cell>
          <cell r="AM84">
            <v>16</v>
          </cell>
          <cell r="AN84">
            <v>8</v>
          </cell>
          <cell r="AO84">
            <v>22.033286933365613</v>
          </cell>
          <cell r="AP84">
            <v>11.033286933365613</v>
          </cell>
          <cell r="AQ84">
            <v>11</v>
          </cell>
          <cell r="AR84">
            <v>46.033286933365616</v>
          </cell>
          <cell r="AS84">
            <v>27.033286933365613</v>
          </cell>
          <cell r="AT84">
            <v>19</v>
          </cell>
          <cell r="AU84">
            <v>2063</v>
          </cell>
          <cell r="AV84">
            <v>1546</v>
          </cell>
          <cell r="AW84">
            <v>517</v>
          </cell>
          <cell r="AX84">
            <v>2109.0332869333656</v>
          </cell>
          <cell r="AY84">
            <v>1573.0332869333656</v>
          </cell>
          <cell r="AZ84">
            <v>536</v>
          </cell>
          <cell r="BA84">
            <v>318.44</v>
          </cell>
          <cell r="BB84">
            <v>360.79</v>
          </cell>
          <cell r="BC84">
            <v>236.85</v>
          </cell>
          <cell r="BI84">
            <v>6</v>
          </cell>
          <cell r="BJ84">
            <v>4</v>
          </cell>
          <cell r="BK84">
            <v>2</v>
          </cell>
          <cell r="BL84">
            <v>3</v>
          </cell>
          <cell r="BM84">
            <v>2</v>
          </cell>
          <cell r="BN84">
            <v>1</v>
          </cell>
          <cell r="BP84">
            <v>3</v>
          </cell>
          <cell r="BQ84">
            <v>2</v>
          </cell>
          <cell r="BR84">
            <v>1</v>
          </cell>
          <cell r="BS84">
            <v>1</v>
          </cell>
          <cell r="BT84">
            <v>1</v>
          </cell>
          <cell r="BU84">
            <v>1</v>
          </cell>
          <cell r="BV84">
            <v>0</v>
          </cell>
          <cell r="BW84">
            <v>1</v>
          </cell>
          <cell r="BX84">
            <v>1</v>
          </cell>
          <cell r="BY84">
            <v>1</v>
          </cell>
          <cell r="BZ84">
            <v>0</v>
          </cell>
        </row>
        <row r="85">
          <cell r="F85" t="str">
            <v>150DE</v>
          </cell>
          <cell r="G85">
            <v>10696</v>
          </cell>
          <cell r="H85">
            <v>10696</v>
          </cell>
          <cell r="I85">
            <v>0</v>
          </cell>
          <cell r="J85">
            <v>24</v>
          </cell>
          <cell r="K85">
            <v>24</v>
          </cell>
          <cell r="L85">
            <v>24</v>
          </cell>
          <cell r="M85">
            <v>24</v>
          </cell>
          <cell r="N85">
            <v>0</v>
          </cell>
          <cell r="O85">
            <v>0</v>
          </cell>
          <cell r="P85">
            <v>24</v>
          </cell>
          <cell r="Q85">
            <v>5</v>
          </cell>
          <cell r="R85">
            <v>5</v>
          </cell>
          <cell r="S85">
            <v>5</v>
          </cell>
          <cell r="T85">
            <v>5</v>
          </cell>
          <cell r="U85">
            <v>0</v>
          </cell>
          <cell r="V85">
            <v>0</v>
          </cell>
          <cell r="W85">
            <v>5</v>
          </cell>
          <cell r="X85">
            <v>9</v>
          </cell>
          <cell r="Y85">
            <v>9</v>
          </cell>
          <cell r="Z85">
            <v>9</v>
          </cell>
          <cell r="AA85">
            <v>9</v>
          </cell>
          <cell r="AB85">
            <v>0</v>
          </cell>
          <cell r="AC85">
            <v>0</v>
          </cell>
          <cell r="AD85">
            <v>9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38</v>
          </cell>
          <cell r="AM85">
            <v>38</v>
          </cell>
          <cell r="AN85">
            <v>0</v>
          </cell>
          <cell r="AO85">
            <v>22.082551594746718</v>
          </cell>
          <cell r="AP85">
            <v>22.082551594746718</v>
          </cell>
          <cell r="AQ85">
            <v>0</v>
          </cell>
          <cell r="AR85">
            <v>60.082551594746718</v>
          </cell>
          <cell r="AS85">
            <v>60.082551594746718</v>
          </cell>
          <cell r="AT85">
            <v>0</v>
          </cell>
          <cell r="AU85">
            <v>1720</v>
          </cell>
          <cell r="AV85">
            <v>1720</v>
          </cell>
          <cell r="AW85">
            <v>0</v>
          </cell>
          <cell r="AX85">
            <v>1780.0825515947467</v>
          </cell>
          <cell r="AY85">
            <v>1780.0825515947467</v>
          </cell>
          <cell r="AZ85">
            <v>0</v>
          </cell>
          <cell r="BA85">
            <v>166.43</v>
          </cell>
          <cell r="BB85">
            <v>166.43</v>
          </cell>
          <cell r="BC85">
            <v>0</v>
          </cell>
          <cell r="BI85">
            <v>9</v>
          </cell>
          <cell r="BJ85">
            <v>9</v>
          </cell>
          <cell r="BK85">
            <v>0</v>
          </cell>
          <cell r="BL85">
            <v>4</v>
          </cell>
          <cell r="BM85">
            <v>4</v>
          </cell>
          <cell r="BN85">
            <v>0</v>
          </cell>
          <cell r="BP85">
            <v>5</v>
          </cell>
          <cell r="BQ85">
            <v>5</v>
          </cell>
          <cell r="BR85">
            <v>0</v>
          </cell>
          <cell r="BS85">
            <v>1</v>
          </cell>
          <cell r="BT85">
            <v>3</v>
          </cell>
          <cell r="BU85">
            <v>1</v>
          </cell>
          <cell r="BV85">
            <v>0</v>
          </cell>
          <cell r="BW85">
            <v>1</v>
          </cell>
          <cell r="BX85">
            <v>3</v>
          </cell>
          <cell r="BY85">
            <v>1</v>
          </cell>
          <cell r="BZ85">
            <v>0</v>
          </cell>
        </row>
        <row r="93">
          <cell r="F93" t="str">
            <v>151-1500 (A)L</v>
          </cell>
          <cell r="G93">
            <v>3898232</v>
          </cell>
          <cell r="H93">
            <v>3681215</v>
          </cell>
          <cell r="I93">
            <v>217017</v>
          </cell>
          <cell r="J93">
            <v>8587</v>
          </cell>
          <cell r="K93">
            <v>8587</v>
          </cell>
          <cell r="L93">
            <v>8109</v>
          </cell>
          <cell r="M93">
            <v>8109</v>
          </cell>
          <cell r="N93">
            <v>478</v>
          </cell>
          <cell r="O93">
            <v>478</v>
          </cell>
          <cell r="P93">
            <v>8587</v>
          </cell>
          <cell r="Q93">
            <v>1716</v>
          </cell>
          <cell r="R93">
            <v>1716</v>
          </cell>
          <cell r="S93">
            <v>1622</v>
          </cell>
          <cell r="T93">
            <v>1622</v>
          </cell>
          <cell r="U93">
            <v>94</v>
          </cell>
          <cell r="V93">
            <v>94</v>
          </cell>
          <cell r="W93">
            <v>1716</v>
          </cell>
          <cell r="X93">
            <v>3274</v>
          </cell>
          <cell r="Y93">
            <v>3274</v>
          </cell>
          <cell r="Z93">
            <v>3092</v>
          </cell>
          <cell r="AA93">
            <v>3092</v>
          </cell>
          <cell r="AB93">
            <v>182</v>
          </cell>
          <cell r="AC93">
            <v>182</v>
          </cell>
          <cell r="AD93">
            <v>3274</v>
          </cell>
          <cell r="AE93">
            <v>39</v>
          </cell>
          <cell r="AF93">
            <v>39</v>
          </cell>
          <cell r="AG93">
            <v>38</v>
          </cell>
          <cell r="AH93">
            <v>38</v>
          </cell>
          <cell r="AI93">
            <v>1</v>
          </cell>
          <cell r="AJ93">
            <v>1</v>
          </cell>
          <cell r="AK93">
            <v>39</v>
          </cell>
          <cell r="AL93">
            <v>13616</v>
          </cell>
          <cell r="AM93">
            <v>12861</v>
          </cell>
          <cell r="AN93">
            <v>755</v>
          </cell>
          <cell r="AO93">
            <v>8523.4283725715686</v>
          </cell>
          <cell r="AP93">
            <v>7423.4283725715668</v>
          </cell>
          <cell r="AQ93">
            <v>1100</v>
          </cell>
          <cell r="AR93">
            <v>22139.428372571569</v>
          </cell>
          <cell r="AS93">
            <v>20284.428372571569</v>
          </cell>
          <cell r="AT93">
            <v>1855</v>
          </cell>
          <cell r="AU93">
            <v>502982</v>
          </cell>
          <cell r="AV93">
            <v>477601</v>
          </cell>
          <cell r="AW93">
            <v>25381</v>
          </cell>
          <cell r="AX93">
            <v>525121.42837257159</v>
          </cell>
          <cell r="AY93">
            <v>497885.42837257159</v>
          </cell>
          <cell r="AZ93">
            <v>27236</v>
          </cell>
          <cell r="BA93">
            <v>1536.8600000000001</v>
          </cell>
          <cell r="BB93">
            <v>1546.77</v>
          </cell>
          <cell r="BC93">
            <v>1415.1499999999996</v>
          </cell>
          <cell r="BI93">
            <v>3274</v>
          </cell>
          <cell r="BJ93">
            <v>3092</v>
          </cell>
          <cell r="BK93">
            <v>182</v>
          </cell>
          <cell r="BL93">
            <v>1376</v>
          </cell>
          <cell r="BM93">
            <v>1300</v>
          </cell>
          <cell r="BN93">
            <v>76</v>
          </cell>
          <cell r="BP93">
            <v>1716</v>
          </cell>
          <cell r="BQ93">
            <v>1622</v>
          </cell>
          <cell r="BR93">
            <v>94</v>
          </cell>
          <cell r="BS93">
            <v>454</v>
          </cell>
          <cell r="BT93">
            <v>917</v>
          </cell>
          <cell r="BU93">
            <v>345</v>
          </cell>
          <cell r="BV93">
            <v>0</v>
          </cell>
          <cell r="BW93">
            <v>429</v>
          </cell>
          <cell r="BX93">
            <v>867</v>
          </cell>
          <cell r="BY93">
            <v>326</v>
          </cell>
          <cell r="BZ93">
            <v>25</v>
          </cell>
        </row>
        <row r="94">
          <cell r="F94" t="str">
            <v>151-1500 (A)E</v>
          </cell>
          <cell r="G94">
            <v>1965506</v>
          </cell>
          <cell r="H94">
            <v>1965506</v>
          </cell>
          <cell r="I94">
            <v>0</v>
          </cell>
          <cell r="J94">
            <v>4330</v>
          </cell>
          <cell r="K94">
            <v>4330</v>
          </cell>
          <cell r="L94">
            <v>4330</v>
          </cell>
          <cell r="M94">
            <v>4330</v>
          </cell>
          <cell r="N94">
            <v>0</v>
          </cell>
          <cell r="O94">
            <v>0</v>
          </cell>
          <cell r="P94">
            <v>4330</v>
          </cell>
          <cell r="Q94">
            <v>864</v>
          </cell>
          <cell r="R94">
            <v>864</v>
          </cell>
          <cell r="S94">
            <v>864</v>
          </cell>
          <cell r="T94">
            <v>864</v>
          </cell>
          <cell r="U94">
            <v>0</v>
          </cell>
          <cell r="V94">
            <v>0</v>
          </cell>
          <cell r="W94">
            <v>864</v>
          </cell>
          <cell r="X94">
            <v>1650</v>
          </cell>
          <cell r="Y94">
            <v>1650</v>
          </cell>
          <cell r="Z94">
            <v>1650</v>
          </cell>
          <cell r="AA94">
            <v>1650</v>
          </cell>
          <cell r="AB94">
            <v>0</v>
          </cell>
          <cell r="AC94">
            <v>0</v>
          </cell>
          <cell r="AD94">
            <v>1650</v>
          </cell>
          <cell r="AE94">
            <v>18</v>
          </cell>
          <cell r="AF94">
            <v>18</v>
          </cell>
          <cell r="AG94">
            <v>18</v>
          </cell>
          <cell r="AH94">
            <v>18</v>
          </cell>
          <cell r="AI94">
            <v>0</v>
          </cell>
          <cell r="AJ94">
            <v>0</v>
          </cell>
          <cell r="AK94">
            <v>18</v>
          </cell>
          <cell r="AL94">
            <v>6862</v>
          </cell>
          <cell r="AM94">
            <v>6862</v>
          </cell>
          <cell r="AN94">
            <v>0</v>
          </cell>
          <cell r="AO94">
            <v>3962.1788416147183</v>
          </cell>
          <cell r="AP94">
            <v>3962.1788416147183</v>
          </cell>
          <cell r="AQ94">
            <v>0</v>
          </cell>
          <cell r="AR94">
            <v>10824.178841614719</v>
          </cell>
          <cell r="AS94">
            <v>10824.178841614719</v>
          </cell>
          <cell r="AT94">
            <v>0</v>
          </cell>
          <cell r="AU94">
            <v>259152</v>
          </cell>
          <cell r="AV94">
            <v>259152</v>
          </cell>
          <cell r="AW94">
            <v>0</v>
          </cell>
          <cell r="AX94">
            <v>269976.17884161469</v>
          </cell>
          <cell r="AY94">
            <v>269976.17884161469</v>
          </cell>
          <cell r="AZ94">
            <v>0</v>
          </cell>
          <cell r="BA94">
            <v>1110.44</v>
          </cell>
          <cell r="BB94">
            <v>1110.44</v>
          </cell>
          <cell r="BC94">
            <v>0</v>
          </cell>
          <cell r="BI94">
            <v>1650</v>
          </cell>
          <cell r="BJ94">
            <v>1650</v>
          </cell>
          <cell r="BK94">
            <v>0</v>
          </cell>
          <cell r="BL94">
            <v>694</v>
          </cell>
          <cell r="BM94">
            <v>694</v>
          </cell>
          <cell r="BN94">
            <v>0</v>
          </cell>
          <cell r="BP94">
            <v>864</v>
          </cell>
          <cell r="BQ94">
            <v>864</v>
          </cell>
          <cell r="BR94">
            <v>0</v>
          </cell>
          <cell r="BS94">
            <v>228</v>
          </cell>
          <cell r="BT94">
            <v>462</v>
          </cell>
          <cell r="BU94">
            <v>174</v>
          </cell>
          <cell r="BV94">
            <v>0</v>
          </cell>
          <cell r="BW94">
            <v>228</v>
          </cell>
          <cell r="BX94">
            <v>462</v>
          </cell>
          <cell r="BY94">
            <v>174</v>
          </cell>
          <cell r="BZ94">
            <v>0</v>
          </cell>
        </row>
        <row r="95">
          <cell r="F95" t="str">
            <v>151-1500 (A) (L+E)</v>
          </cell>
          <cell r="G95">
            <v>5863738</v>
          </cell>
          <cell r="H95">
            <v>5646721</v>
          </cell>
          <cell r="I95">
            <v>217017</v>
          </cell>
          <cell r="J95">
            <v>12917</v>
          </cell>
          <cell r="K95">
            <v>12917</v>
          </cell>
          <cell r="L95">
            <v>12439</v>
          </cell>
          <cell r="M95">
            <v>12439</v>
          </cell>
          <cell r="N95">
            <v>478</v>
          </cell>
          <cell r="O95">
            <v>478</v>
          </cell>
          <cell r="P95">
            <v>12917</v>
          </cell>
          <cell r="Q95">
            <v>2580</v>
          </cell>
          <cell r="R95">
            <v>2580</v>
          </cell>
          <cell r="S95">
            <v>2486</v>
          </cell>
          <cell r="T95">
            <v>2486</v>
          </cell>
          <cell r="U95">
            <v>94</v>
          </cell>
          <cell r="V95">
            <v>94</v>
          </cell>
          <cell r="W95">
            <v>2580</v>
          </cell>
          <cell r="X95">
            <v>4924</v>
          </cell>
          <cell r="Y95">
            <v>4924</v>
          </cell>
          <cell r="Z95">
            <v>4742</v>
          </cell>
          <cell r="AA95">
            <v>4742</v>
          </cell>
          <cell r="AB95">
            <v>182</v>
          </cell>
          <cell r="AC95">
            <v>182</v>
          </cell>
          <cell r="AD95">
            <v>4924</v>
          </cell>
          <cell r="AE95">
            <v>57</v>
          </cell>
          <cell r="AF95">
            <v>57</v>
          </cell>
          <cell r="AG95">
            <v>56</v>
          </cell>
          <cell r="AH95">
            <v>56</v>
          </cell>
          <cell r="AI95">
            <v>1</v>
          </cell>
          <cell r="AJ95">
            <v>1</v>
          </cell>
          <cell r="AK95">
            <v>57</v>
          </cell>
          <cell r="AL95">
            <v>20478</v>
          </cell>
          <cell r="AM95">
            <v>19723</v>
          </cell>
          <cell r="AN95">
            <v>755</v>
          </cell>
          <cell r="AO95">
            <v>12485.607214186288</v>
          </cell>
          <cell r="AP95">
            <v>11385.607214186288</v>
          </cell>
          <cell r="AQ95">
            <v>1100</v>
          </cell>
          <cell r="AR95">
            <v>32963.607214186282</v>
          </cell>
          <cell r="AS95">
            <v>31108.607214186282</v>
          </cell>
          <cell r="AT95">
            <v>1855</v>
          </cell>
          <cell r="AU95">
            <v>762134</v>
          </cell>
          <cell r="AV95">
            <v>736753</v>
          </cell>
          <cell r="AW95">
            <v>25381</v>
          </cell>
          <cell r="AX95">
            <v>795097.60721418622</v>
          </cell>
          <cell r="AY95">
            <v>767861.60721418622</v>
          </cell>
          <cell r="AZ95">
            <v>27236</v>
          </cell>
          <cell r="BA95">
            <v>2647.3</v>
          </cell>
          <cell r="BB95">
            <v>2657.2099999999996</v>
          </cell>
          <cell r="BC95">
            <v>1415.1499999999996</v>
          </cell>
          <cell r="BI95">
            <v>4924</v>
          </cell>
          <cell r="BJ95">
            <v>4742</v>
          </cell>
          <cell r="BK95">
            <v>182</v>
          </cell>
          <cell r="BL95">
            <v>2070</v>
          </cell>
          <cell r="BM95">
            <v>1994</v>
          </cell>
          <cell r="BN95">
            <v>76</v>
          </cell>
          <cell r="BP95">
            <v>2580</v>
          </cell>
          <cell r="BQ95">
            <v>2486</v>
          </cell>
          <cell r="BR95">
            <v>94</v>
          </cell>
          <cell r="BS95">
            <v>682</v>
          </cell>
          <cell r="BT95">
            <v>1379</v>
          </cell>
          <cell r="BU95">
            <v>519</v>
          </cell>
          <cell r="BV95">
            <v>0</v>
          </cell>
          <cell r="BW95">
            <v>657</v>
          </cell>
          <cell r="BX95">
            <v>1329</v>
          </cell>
          <cell r="BY95">
            <v>500</v>
          </cell>
          <cell r="BZ95">
            <v>25</v>
          </cell>
        </row>
      </sheetData>
      <sheetData sheetId="21">
        <row r="15">
          <cell r="F15" t="str">
            <v>Linked Info</v>
          </cell>
        </row>
        <row r="16">
          <cell r="F16">
            <v>39559.766084953706</v>
          </cell>
          <cell r="G16" t="str">
            <v>COSTUPTO</v>
          </cell>
          <cell r="H16" t="str">
            <v>OPG.FIN</v>
          </cell>
          <cell r="I16" t="str">
            <v>OPG.FIN</v>
          </cell>
          <cell r="J16" t="str">
            <v>CLG.FIN</v>
          </cell>
          <cell r="K16" t="str">
            <v>CLG.FIN</v>
          </cell>
          <cell r="L16" t="str">
            <v>CLG.FIN</v>
          </cell>
          <cell r="M16" t="str">
            <v>CLG.FIN</v>
          </cell>
          <cell r="N16" t="str">
            <v>TRANSFERS</v>
          </cell>
          <cell r="O16" t="str">
            <v>TRANSFERS</v>
          </cell>
          <cell r="P16" t="str">
            <v>TRANSFERS</v>
          </cell>
          <cell r="Q16" t="str">
            <v>CLAIM etc.</v>
          </cell>
          <cell r="R16" t="str">
            <v>COST OF</v>
          </cell>
          <cell r="S16" t="str">
            <v>COSTUPTO</v>
          </cell>
          <cell r="T16" t="str">
            <v>OPG.FIN</v>
          </cell>
          <cell r="U16" t="str">
            <v>OPG.FIN</v>
          </cell>
          <cell r="V16" t="str">
            <v>CLG.FIN</v>
          </cell>
          <cell r="W16" t="str">
            <v>CLG.FIN</v>
          </cell>
          <cell r="X16" t="str">
            <v>CLG.FIN</v>
          </cell>
          <cell r="Y16" t="str">
            <v>CLG.FIN</v>
          </cell>
          <cell r="Z16" t="str">
            <v>COST OF</v>
          </cell>
          <cell r="AA16" t="str">
            <v>COSTUPTO</v>
          </cell>
          <cell r="AB16" t="str">
            <v>OPG.FIN</v>
          </cell>
          <cell r="AC16" t="str">
            <v>OPG.FIN</v>
          </cell>
          <cell r="AD16" t="str">
            <v>CLG.FIN</v>
          </cell>
          <cell r="AE16" t="str">
            <v>CLG.FIN</v>
          </cell>
          <cell r="AF16" t="str">
            <v>TRANSFERS</v>
          </cell>
          <cell r="AG16" t="str">
            <v>Claim etc.</v>
          </cell>
          <cell r="AH16" t="str">
            <v>COST OF</v>
          </cell>
          <cell r="AI16" t="str">
            <v>PACKED</v>
          </cell>
          <cell r="AJ16" t="str">
            <v>PACKED</v>
          </cell>
          <cell r="AT16" t="str">
            <v>TOTAL</v>
          </cell>
        </row>
        <row r="17">
          <cell r="F17" t="str">
            <v>2003-04</v>
          </cell>
          <cell r="G17" t="str">
            <v>PACKING</v>
          </cell>
          <cell r="R17" t="str">
            <v>GOODS</v>
          </cell>
          <cell r="S17" t="str">
            <v>PACKING</v>
          </cell>
          <cell r="Z17" t="str">
            <v>GOODS</v>
          </cell>
          <cell r="AA17" t="str">
            <v>PACKING</v>
          </cell>
          <cell r="AH17" t="str">
            <v>GOODS</v>
          </cell>
          <cell r="AI17" t="str">
            <v>PROD</v>
          </cell>
          <cell r="AJ17" t="str">
            <v>PROD</v>
          </cell>
          <cell r="AO17" t="str">
            <v>Qty.Sold</v>
          </cell>
          <cell r="AP17" t="str">
            <v>Qty.Sold</v>
          </cell>
          <cell r="AT17" t="str">
            <v>QTY SOLD</v>
          </cell>
        </row>
        <row r="18">
          <cell r="F18" t="str">
            <v>DENIERS :</v>
          </cell>
          <cell r="G18" t="str">
            <v>STAGE</v>
          </cell>
          <cell r="R18" t="str">
            <v>SOLD</v>
          </cell>
          <cell r="S18" t="str">
            <v>STAGE</v>
          </cell>
          <cell r="Z18" t="str">
            <v>SOLD</v>
          </cell>
          <cell r="AA18" t="str">
            <v>STAGE</v>
          </cell>
          <cell r="AH18" t="str">
            <v>SOLD</v>
          </cell>
          <cell r="AK18" t="str">
            <v>Opening</v>
          </cell>
          <cell r="AL18" t="str">
            <v>Closing</v>
          </cell>
          <cell r="AM18" t="str">
            <v>Opening</v>
          </cell>
          <cell r="AN18" t="str">
            <v>Closing</v>
          </cell>
          <cell r="AR18" t="str">
            <v>SAMPLE</v>
          </cell>
          <cell r="AS18" t="str">
            <v>NET</v>
          </cell>
          <cell r="AT18" t="str">
            <v>(CNS+CKS)</v>
          </cell>
        </row>
        <row r="19">
          <cell r="G19" t="str">
            <v>CONES</v>
          </cell>
          <cell r="H19" t="str">
            <v>CONES</v>
          </cell>
          <cell r="I19" t="str">
            <v>CONES</v>
          </cell>
          <cell r="J19" t="str">
            <v>CONES</v>
          </cell>
          <cell r="K19" t="str">
            <v>CONES</v>
          </cell>
          <cell r="L19" t="str">
            <v>CONES</v>
          </cell>
          <cell r="M19" t="str">
            <v>CONES</v>
          </cell>
          <cell r="R19" t="str">
            <v>(CONES)</v>
          </cell>
          <cell r="S19" t="str">
            <v>CAKES</v>
          </cell>
          <cell r="T19" t="str">
            <v>CAKES</v>
          </cell>
          <cell r="U19" t="str">
            <v>CAKES</v>
          </cell>
          <cell r="V19" t="str">
            <v>CAKES</v>
          </cell>
          <cell r="W19" t="str">
            <v>CAKES</v>
          </cell>
          <cell r="X19" t="str">
            <v>CAKES</v>
          </cell>
          <cell r="Y19" t="str">
            <v>CAKES</v>
          </cell>
          <cell r="Z19" t="str">
            <v>(CAKES)</v>
          </cell>
          <cell r="AA19" t="str">
            <v>CONS+CAKE</v>
          </cell>
          <cell r="AB19" t="str">
            <v>CONS+CAKE</v>
          </cell>
          <cell r="AC19" t="str">
            <v>CONS+CAKE</v>
          </cell>
          <cell r="AD19" t="str">
            <v>CONS+CAKE</v>
          </cell>
          <cell r="AE19" t="str">
            <v>CONS+CAKE</v>
          </cell>
          <cell r="AH19" t="str">
            <v>cones+cakes</v>
          </cell>
          <cell r="AI19" t="str">
            <v>CONES</v>
          </cell>
          <cell r="AJ19" t="str">
            <v>CAKES</v>
          </cell>
          <cell r="AK19" t="str">
            <v>CONES</v>
          </cell>
          <cell r="AL19" t="str">
            <v>CONES</v>
          </cell>
          <cell r="AM19" t="str">
            <v>CAKES</v>
          </cell>
          <cell r="AN19" t="str">
            <v>CAKES</v>
          </cell>
          <cell r="AO19" t="str">
            <v>CONES</v>
          </cell>
          <cell r="AP19" t="str">
            <v>CAKES</v>
          </cell>
          <cell r="AR19" t="str">
            <v>CONES</v>
          </cell>
          <cell r="AS19" t="str">
            <v>CONES</v>
          </cell>
        </row>
        <row r="20">
          <cell r="H20" t="str">
            <v>KG</v>
          </cell>
          <cell r="I20" t="str">
            <v>AMT</v>
          </cell>
          <cell r="J20" t="str">
            <v>KG</v>
          </cell>
          <cell r="K20" t="str">
            <v xml:space="preserve"> RS/KG</v>
          </cell>
          <cell r="L20" t="str">
            <v>AMT</v>
          </cell>
          <cell r="M20" t="str">
            <v>AMT</v>
          </cell>
          <cell r="N20" t="str">
            <v>KG</v>
          </cell>
          <cell r="O20" t="str">
            <v>AMT</v>
          </cell>
          <cell r="P20" t="str">
            <v>AMT</v>
          </cell>
          <cell r="Q20" t="str">
            <v>AMT</v>
          </cell>
          <cell r="R20" t="str">
            <v>AMT</v>
          </cell>
          <cell r="T20" t="str">
            <v>KG</v>
          </cell>
          <cell r="U20" t="str">
            <v>AMT</v>
          </cell>
          <cell r="V20" t="str">
            <v>KG</v>
          </cell>
          <cell r="W20" t="str">
            <v xml:space="preserve"> RS/KG</v>
          </cell>
          <cell r="X20" t="str">
            <v>AMT</v>
          </cell>
          <cell r="Y20" t="str">
            <v>AMT</v>
          </cell>
          <cell r="Z20" t="str">
            <v>AMT</v>
          </cell>
          <cell r="AB20" t="str">
            <v>KG</v>
          </cell>
          <cell r="AC20" t="str">
            <v>AMT</v>
          </cell>
          <cell r="AD20" t="str">
            <v>KG</v>
          </cell>
          <cell r="AE20" t="str">
            <v>AMT</v>
          </cell>
          <cell r="AF20" t="str">
            <v>AMT</v>
          </cell>
          <cell r="AG20" t="str">
            <v>AMT</v>
          </cell>
          <cell r="AH20" t="str">
            <v>AMT</v>
          </cell>
          <cell r="AI20" t="str">
            <v>QTY</v>
          </cell>
          <cell r="AJ20" t="str">
            <v>QTY</v>
          </cell>
        </row>
        <row r="21">
          <cell r="F21" t="str">
            <v>Rounding Off</v>
          </cell>
          <cell r="G21">
            <v>-2286417.9999999995</v>
          </cell>
          <cell r="H21">
            <v>-621111</v>
          </cell>
          <cell r="I21">
            <v>-93546</v>
          </cell>
          <cell r="J21">
            <v>888409</v>
          </cell>
          <cell r="K21">
            <v>-7374.0300000000007</v>
          </cell>
          <cell r="L21">
            <v>154739</v>
          </cell>
          <cell r="M21">
            <v>154739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-2225224.9999999995</v>
          </cell>
          <cell r="S21">
            <v>-284812</v>
          </cell>
          <cell r="T21">
            <v>-133483</v>
          </cell>
          <cell r="U21">
            <v>-18198</v>
          </cell>
          <cell r="V21">
            <v>102270</v>
          </cell>
          <cell r="W21">
            <v>-3917.2399999999993</v>
          </cell>
          <cell r="X21">
            <v>15037</v>
          </cell>
          <cell r="Y21">
            <v>15037</v>
          </cell>
          <cell r="Z21">
            <v>-287973</v>
          </cell>
          <cell r="AA21">
            <v>-2571230</v>
          </cell>
          <cell r="AB21">
            <v>-754594</v>
          </cell>
          <cell r="AC21">
            <v>-111744</v>
          </cell>
          <cell r="AD21">
            <v>990679</v>
          </cell>
          <cell r="AE21">
            <v>169776</v>
          </cell>
          <cell r="AF21">
            <v>0</v>
          </cell>
          <cell r="AG21">
            <v>0</v>
          </cell>
          <cell r="AH21">
            <v>-2513198</v>
          </cell>
          <cell r="AI21">
            <v>-14244151</v>
          </cell>
          <cell r="AJ21">
            <v>-2004394</v>
          </cell>
          <cell r="AK21">
            <v>-621111</v>
          </cell>
          <cell r="AL21">
            <v>888409</v>
          </cell>
          <cell r="AM21">
            <v>-133483</v>
          </cell>
          <cell r="AN21">
            <v>102270</v>
          </cell>
          <cell r="AO21">
            <v>-13976853</v>
          </cell>
          <cell r="AP21">
            <v>-2035607</v>
          </cell>
          <cell r="AQ21">
            <v>0</v>
          </cell>
          <cell r="AR21">
            <v>0</v>
          </cell>
          <cell r="AS21">
            <v>-13976853</v>
          </cell>
          <cell r="AT21">
            <v>-16012460</v>
          </cell>
        </row>
        <row r="22">
          <cell r="F22" t="str">
            <v>Total</v>
          </cell>
          <cell r="G22">
            <v>2286417.9999999995</v>
          </cell>
          <cell r="H22">
            <v>621111</v>
          </cell>
          <cell r="I22">
            <v>93546</v>
          </cell>
          <cell r="J22">
            <v>-888409</v>
          </cell>
          <cell r="K22">
            <v>7374.0300000000007</v>
          </cell>
          <cell r="L22">
            <v>-154739</v>
          </cell>
          <cell r="M22">
            <v>-154739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2225224.9999999995</v>
          </cell>
          <cell r="S22">
            <v>284812</v>
          </cell>
          <cell r="T22">
            <v>133483</v>
          </cell>
          <cell r="U22">
            <v>18198</v>
          </cell>
          <cell r="V22">
            <v>-102270</v>
          </cell>
          <cell r="W22">
            <v>3917.2399999999993</v>
          </cell>
          <cell r="X22">
            <v>-15037</v>
          </cell>
          <cell r="Y22">
            <v>-15037</v>
          </cell>
          <cell r="Z22">
            <v>287973</v>
          </cell>
          <cell r="AA22">
            <v>2571230</v>
          </cell>
          <cell r="AB22">
            <v>754594</v>
          </cell>
          <cell r="AC22">
            <v>111744</v>
          </cell>
          <cell r="AD22">
            <v>-990679</v>
          </cell>
          <cell r="AE22">
            <v>-169776</v>
          </cell>
          <cell r="AF22">
            <v>0</v>
          </cell>
          <cell r="AG22">
            <v>0</v>
          </cell>
          <cell r="AH22">
            <v>2513198</v>
          </cell>
          <cell r="AI22">
            <v>14244151</v>
          </cell>
          <cell r="AJ22">
            <v>2004394</v>
          </cell>
          <cell r="AK22">
            <v>621111</v>
          </cell>
          <cell r="AL22">
            <v>-888409</v>
          </cell>
          <cell r="AM22">
            <v>133483</v>
          </cell>
          <cell r="AN22">
            <v>-102270</v>
          </cell>
          <cell r="AO22">
            <v>13976853</v>
          </cell>
          <cell r="AP22">
            <v>2035607</v>
          </cell>
          <cell r="AQ22">
            <v>0</v>
          </cell>
          <cell r="AR22">
            <v>0</v>
          </cell>
          <cell r="AS22">
            <v>13976853</v>
          </cell>
          <cell r="AT22">
            <v>16012460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2286417.9999999995</v>
          </cell>
          <cell r="H24">
            <v>621111</v>
          </cell>
          <cell r="I24">
            <v>93546</v>
          </cell>
          <cell r="J24">
            <v>-888409</v>
          </cell>
          <cell r="K24">
            <v>7374.0300000000007</v>
          </cell>
          <cell r="L24">
            <v>-154739</v>
          </cell>
          <cell r="M24">
            <v>-154739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2225224.9999999995</v>
          </cell>
          <cell r="S24">
            <v>284812</v>
          </cell>
          <cell r="T24">
            <v>133483</v>
          </cell>
          <cell r="U24">
            <v>18198</v>
          </cell>
          <cell r="V24">
            <v>-102270</v>
          </cell>
          <cell r="W24">
            <v>3917.2399999999993</v>
          </cell>
          <cell r="X24">
            <v>-15037</v>
          </cell>
          <cell r="Y24">
            <v>-15037</v>
          </cell>
          <cell r="Z24">
            <v>287973</v>
          </cell>
          <cell r="AA24">
            <v>2571230</v>
          </cell>
          <cell r="AB24">
            <v>754594</v>
          </cell>
          <cell r="AC24">
            <v>111744</v>
          </cell>
          <cell r="AD24">
            <v>-990679</v>
          </cell>
          <cell r="AE24">
            <v>-169776</v>
          </cell>
          <cell r="AF24">
            <v>0</v>
          </cell>
          <cell r="AG24">
            <v>0</v>
          </cell>
          <cell r="AH24">
            <v>2513198</v>
          </cell>
          <cell r="AI24">
            <v>14244151</v>
          </cell>
          <cell r="AJ24">
            <v>2004394</v>
          </cell>
          <cell r="AK24">
            <v>621111</v>
          </cell>
          <cell r="AL24">
            <v>-888409</v>
          </cell>
          <cell r="AM24">
            <v>133483</v>
          </cell>
          <cell r="AN24">
            <v>-102270</v>
          </cell>
          <cell r="AO24">
            <v>13976853</v>
          </cell>
          <cell r="AP24">
            <v>2035607</v>
          </cell>
          <cell r="AQ24">
            <v>0</v>
          </cell>
          <cell r="AR24">
            <v>0</v>
          </cell>
          <cell r="AS24">
            <v>13976853</v>
          </cell>
          <cell r="AT24">
            <v>16012460</v>
          </cell>
        </row>
        <row r="25">
          <cell r="F25" t="str">
            <v>G.TOTAL(L)</v>
          </cell>
          <cell r="G25">
            <v>1898692.3780790409</v>
          </cell>
          <cell r="H25">
            <v>579607</v>
          </cell>
          <cell r="I25">
            <v>87743</v>
          </cell>
          <cell r="J25">
            <v>-794460</v>
          </cell>
          <cell r="K25">
            <v>4831.6500000000005</v>
          </cell>
          <cell r="L25">
            <v>-140405</v>
          </cell>
          <cell r="M25">
            <v>-140405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1846030.3780790409</v>
          </cell>
          <cell r="S25">
            <v>284812</v>
          </cell>
          <cell r="T25">
            <v>133483</v>
          </cell>
          <cell r="U25">
            <v>18198</v>
          </cell>
          <cell r="V25">
            <v>-102270</v>
          </cell>
          <cell r="W25">
            <v>3917.2399999999993</v>
          </cell>
          <cell r="X25">
            <v>-15037</v>
          </cell>
          <cell r="Y25">
            <v>-15037</v>
          </cell>
          <cell r="Z25">
            <v>287973</v>
          </cell>
          <cell r="AA25">
            <v>2183504.3780790414</v>
          </cell>
          <cell r="AB25">
            <v>713090</v>
          </cell>
          <cell r="AC25">
            <v>105941</v>
          </cell>
          <cell r="AD25">
            <v>-896730</v>
          </cell>
          <cell r="AE25">
            <v>-155442</v>
          </cell>
          <cell r="AF25">
            <v>0</v>
          </cell>
          <cell r="AG25">
            <v>0</v>
          </cell>
          <cell r="AH25">
            <v>2134003.3780790414</v>
          </cell>
          <cell r="AI25">
            <v>11573755</v>
          </cell>
          <cell r="AJ25">
            <v>2004394</v>
          </cell>
          <cell r="AK25">
            <v>579607</v>
          </cell>
          <cell r="AL25">
            <v>-794460</v>
          </cell>
          <cell r="AM25">
            <v>133483</v>
          </cell>
          <cell r="AN25">
            <v>-102270</v>
          </cell>
          <cell r="AO25">
            <v>11358902</v>
          </cell>
          <cell r="AP25">
            <v>2035607</v>
          </cell>
          <cell r="AQ25">
            <v>0</v>
          </cell>
          <cell r="AR25">
            <v>0</v>
          </cell>
          <cell r="AS25">
            <v>11358902</v>
          </cell>
          <cell r="AT25">
            <v>13394509</v>
          </cell>
        </row>
        <row r="26">
          <cell r="F26" t="str">
            <v>G.TOTAL(E</v>
          </cell>
          <cell r="G26">
            <v>387725.62192095869</v>
          </cell>
          <cell r="H26">
            <v>41504</v>
          </cell>
          <cell r="I26">
            <v>5803</v>
          </cell>
          <cell r="J26">
            <v>-93949</v>
          </cell>
          <cell r="K26">
            <v>2542.38</v>
          </cell>
          <cell r="L26">
            <v>-14334</v>
          </cell>
          <cell r="M26">
            <v>-14334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379194.62192095869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387725.62192095869</v>
          </cell>
          <cell r="AB26">
            <v>41504</v>
          </cell>
          <cell r="AC26">
            <v>5803</v>
          </cell>
          <cell r="AD26">
            <v>-93949</v>
          </cell>
          <cell r="AE26">
            <v>-14334</v>
          </cell>
          <cell r="AF26">
            <v>0</v>
          </cell>
          <cell r="AG26">
            <v>0</v>
          </cell>
          <cell r="AH26">
            <v>379194.62192095869</v>
          </cell>
          <cell r="AI26">
            <v>2670396</v>
          </cell>
          <cell r="AJ26">
            <v>0</v>
          </cell>
          <cell r="AK26">
            <v>41504</v>
          </cell>
          <cell r="AL26">
            <v>-93949</v>
          </cell>
          <cell r="AM26">
            <v>0</v>
          </cell>
          <cell r="AN26">
            <v>0</v>
          </cell>
          <cell r="AO26">
            <v>2617951</v>
          </cell>
          <cell r="AP26">
            <v>0</v>
          </cell>
          <cell r="AQ26">
            <v>0</v>
          </cell>
          <cell r="AR26">
            <v>0</v>
          </cell>
          <cell r="AS26">
            <v>2617951</v>
          </cell>
          <cell r="AT26">
            <v>2617951</v>
          </cell>
        </row>
        <row r="28">
          <cell r="F28" t="str">
            <v>40B</v>
          </cell>
          <cell r="G28">
            <v>17057.440718997761</v>
          </cell>
          <cell r="H28">
            <v>3993</v>
          </cell>
          <cell r="I28">
            <v>1076</v>
          </cell>
          <cell r="J28">
            <v>-13514</v>
          </cell>
          <cell r="K28">
            <v>298.61</v>
          </cell>
          <cell r="L28">
            <v>-4035</v>
          </cell>
          <cell r="M28">
            <v>-4035</v>
          </cell>
          <cell r="N28">
            <v>0</v>
          </cell>
          <cell r="R28">
            <v>14098.440718997761</v>
          </cell>
          <cell r="S28">
            <v>2427</v>
          </cell>
          <cell r="T28">
            <v>47</v>
          </cell>
          <cell r="U28">
            <v>9</v>
          </cell>
          <cell r="V28">
            <v>-2059</v>
          </cell>
          <cell r="W28">
            <v>206.41</v>
          </cell>
          <cell r="X28">
            <v>-425</v>
          </cell>
          <cell r="Y28">
            <v>-425</v>
          </cell>
          <cell r="Z28">
            <v>2011</v>
          </cell>
          <cell r="AA28">
            <v>19484.440718997761</v>
          </cell>
          <cell r="AB28">
            <v>4040</v>
          </cell>
          <cell r="AC28">
            <v>1085</v>
          </cell>
          <cell r="AD28">
            <v>-15573</v>
          </cell>
          <cell r="AE28">
            <v>-4460</v>
          </cell>
          <cell r="AF28">
            <v>0</v>
          </cell>
          <cell r="AH28">
            <v>16109.440718997761</v>
          </cell>
          <cell r="AI28">
            <v>57123</v>
          </cell>
          <cell r="AJ28">
            <v>11758</v>
          </cell>
          <cell r="AK28">
            <v>3993</v>
          </cell>
          <cell r="AL28">
            <v>-13514</v>
          </cell>
          <cell r="AM28">
            <v>47</v>
          </cell>
          <cell r="AN28">
            <v>-2059</v>
          </cell>
          <cell r="AO28">
            <v>47602</v>
          </cell>
          <cell r="AP28">
            <v>9746</v>
          </cell>
          <cell r="AQ28">
            <v>0</v>
          </cell>
          <cell r="AS28">
            <v>47602</v>
          </cell>
          <cell r="AT28">
            <v>57348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S29">
            <v>0</v>
          </cell>
          <cell r="AT29">
            <v>0</v>
          </cell>
        </row>
        <row r="30">
          <cell r="F30" t="str">
            <v>75B</v>
          </cell>
          <cell r="G30">
            <v>76560.79343944804</v>
          </cell>
          <cell r="H30">
            <v>10310</v>
          </cell>
          <cell r="I30">
            <v>2252</v>
          </cell>
          <cell r="J30">
            <v>-37497</v>
          </cell>
          <cell r="K30">
            <v>211.67</v>
          </cell>
          <cell r="L30">
            <v>-7937</v>
          </cell>
          <cell r="M30">
            <v>-7937</v>
          </cell>
          <cell r="N30">
            <v>0</v>
          </cell>
          <cell r="R30">
            <v>70875.79343944804</v>
          </cell>
          <cell r="S30">
            <v>6282</v>
          </cell>
          <cell r="T30">
            <v>5626</v>
          </cell>
          <cell r="U30">
            <v>854</v>
          </cell>
          <cell r="V30">
            <v>-1819</v>
          </cell>
          <cell r="W30">
            <v>162.99</v>
          </cell>
          <cell r="X30">
            <v>-296</v>
          </cell>
          <cell r="Y30">
            <v>-296</v>
          </cell>
          <cell r="Z30">
            <v>6840</v>
          </cell>
          <cell r="AA30">
            <v>82842.79343944804</v>
          </cell>
          <cell r="AB30">
            <v>15936</v>
          </cell>
          <cell r="AC30">
            <v>3106</v>
          </cell>
          <cell r="AD30">
            <v>-39316</v>
          </cell>
          <cell r="AE30">
            <v>-8233</v>
          </cell>
          <cell r="AF30">
            <v>0</v>
          </cell>
          <cell r="AH30">
            <v>77715.79343944804</v>
          </cell>
          <cell r="AI30">
            <v>361706</v>
          </cell>
          <cell r="AJ30">
            <v>38542</v>
          </cell>
          <cell r="AK30">
            <v>10310</v>
          </cell>
          <cell r="AL30">
            <v>-37497</v>
          </cell>
          <cell r="AM30">
            <v>5626</v>
          </cell>
          <cell r="AN30">
            <v>-1819</v>
          </cell>
          <cell r="AO30">
            <v>334519</v>
          </cell>
          <cell r="AP30">
            <v>42349</v>
          </cell>
          <cell r="AQ30">
            <v>0</v>
          </cell>
          <cell r="AS30">
            <v>334519</v>
          </cell>
          <cell r="AT30">
            <v>376868</v>
          </cell>
        </row>
        <row r="31">
          <cell r="F31" t="str">
            <v>75BE</v>
          </cell>
          <cell r="G31">
            <v>3760.1371421654662</v>
          </cell>
          <cell r="H31">
            <v>0</v>
          </cell>
          <cell r="I31">
            <v>0</v>
          </cell>
          <cell r="J31">
            <v>0</v>
          </cell>
          <cell r="K31">
            <v>211.84</v>
          </cell>
          <cell r="L31">
            <v>0</v>
          </cell>
          <cell r="M31">
            <v>0</v>
          </cell>
          <cell r="N31">
            <v>0</v>
          </cell>
          <cell r="R31">
            <v>3760.1371421654662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3760.1371421654662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H31">
            <v>3760.1371421654662</v>
          </cell>
          <cell r="AI31">
            <v>17750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17750</v>
          </cell>
          <cell r="AP31">
            <v>0</v>
          </cell>
          <cell r="AQ31">
            <v>0</v>
          </cell>
          <cell r="AS31">
            <v>17750</v>
          </cell>
          <cell r="AT31">
            <v>17750</v>
          </cell>
        </row>
        <row r="32">
          <cell r="F32" t="str">
            <v>75C</v>
          </cell>
          <cell r="G32">
            <v>2058.0732312534042</v>
          </cell>
          <cell r="H32">
            <v>1433</v>
          </cell>
          <cell r="I32">
            <v>283</v>
          </cell>
          <cell r="J32">
            <v>-4793</v>
          </cell>
          <cell r="K32">
            <v>217.3</v>
          </cell>
          <cell r="L32">
            <v>-1042</v>
          </cell>
          <cell r="M32">
            <v>-1042</v>
          </cell>
          <cell r="N32">
            <v>0</v>
          </cell>
          <cell r="R32">
            <v>1299.0732312534042</v>
          </cell>
          <cell r="S32">
            <v>245</v>
          </cell>
          <cell r="T32">
            <v>1477</v>
          </cell>
          <cell r="U32">
            <v>232</v>
          </cell>
          <cell r="V32">
            <v>-517</v>
          </cell>
          <cell r="W32">
            <v>169.2</v>
          </cell>
          <cell r="X32">
            <v>-87</v>
          </cell>
          <cell r="Y32">
            <v>-87</v>
          </cell>
          <cell r="Z32">
            <v>390</v>
          </cell>
          <cell r="AA32">
            <v>2303.0732312534042</v>
          </cell>
          <cell r="AB32">
            <v>2910</v>
          </cell>
          <cell r="AC32">
            <v>515</v>
          </cell>
          <cell r="AD32">
            <v>-5310</v>
          </cell>
          <cell r="AE32">
            <v>-1129</v>
          </cell>
          <cell r="AF32">
            <v>0</v>
          </cell>
          <cell r="AH32">
            <v>1689.0732312534042</v>
          </cell>
          <cell r="AI32">
            <v>9471</v>
          </cell>
          <cell r="AJ32">
            <v>1448</v>
          </cell>
          <cell r="AK32">
            <v>1433</v>
          </cell>
          <cell r="AL32">
            <v>-4793</v>
          </cell>
          <cell r="AM32">
            <v>1477</v>
          </cell>
          <cell r="AN32">
            <v>-517</v>
          </cell>
          <cell r="AO32">
            <v>6111</v>
          </cell>
          <cell r="AP32">
            <v>2408</v>
          </cell>
          <cell r="AQ32">
            <v>0</v>
          </cell>
          <cell r="AS32">
            <v>6111</v>
          </cell>
          <cell r="AT32">
            <v>8519</v>
          </cell>
        </row>
        <row r="33">
          <cell r="F33" t="str">
            <v>100B</v>
          </cell>
          <cell r="G33">
            <v>436432.05083822552</v>
          </cell>
          <cell r="H33">
            <v>104226</v>
          </cell>
          <cell r="I33">
            <v>17659</v>
          </cell>
          <cell r="J33">
            <v>-252260</v>
          </cell>
          <cell r="K33">
            <v>186.71</v>
          </cell>
          <cell r="L33">
            <v>-47099</v>
          </cell>
          <cell r="M33">
            <v>-47099</v>
          </cell>
          <cell r="N33">
            <v>0</v>
          </cell>
          <cell r="R33">
            <v>406992.05083822552</v>
          </cell>
          <cell r="S33">
            <v>20412</v>
          </cell>
          <cell r="T33">
            <v>34959</v>
          </cell>
          <cell r="U33">
            <v>4915</v>
          </cell>
          <cell r="V33">
            <v>-4760</v>
          </cell>
          <cell r="W33">
            <v>150.80000000000001</v>
          </cell>
          <cell r="X33">
            <v>-718</v>
          </cell>
          <cell r="Y33">
            <v>-718</v>
          </cell>
          <cell r="Z33">
            <v>24609</v>
          </cell>
          <cell r="AA33">
            <v>456844.05083822552</v>
          </cell>
          <cell r="AB33">
            <v>139185</v>
          </cell>
          <cell r="AC33">
            <v>22574</v>
          </cell>
          <cell r="AD33">
            <v>-257020</v>
          </cell>
          <cell r="AE33">
            <v>-47817</v>
          </cell>
          <cell r="AF33">
            <v>0</v>
          </cell>
          <cell r="AH33">
            <v>431601.05083822552</v>
          </cell>
          <cell r="AI33">
            <v>2337458</v>
          </cell>
          <cell r="AJ33">
            <v>135361</v>
          </cell>
          <cell r="AK33">
            <v>104226</v>
          </cell>
          <cell r="AL33">
            <v>-252260</v>
          </cell>
          <cell r="AM33">
            <v>34959</v>
          </cell>
          <cell r="AN33">
            <v>-4760</v>
          </cell>
          <cell r="AO33">
            <v>2189424</v>
          </cell>
          <cell r="AP33">
            <v>165560</v>
          </cell>
          <cell r="AQ33">
            <v>0</v>
          </cell>
          <cell r="AS33">
            <v>2189424</v>
          </cell>
          <cell r="AT33">
            <v>2354984</v>
          </cell>
        </row>
        <row r="34">
          <cell r="F34" t="str">
            <v>100BE</v>
          </cell>
          <cell r="G34">
            <v>131.0053259093385</v>
          </cell>
          <cell r="H34">
            <v>0</v>
          </cell>
          <cell r="I34">
            <v>148</v>
          </cell>
          <cell r="J34">
            <v>0</v>
          </cell>
          <cell r="K34">
            <v>187.15</v>
          </cell>
          <cell r="L34">
            <v>0</v>
          </cell>
          <cell r="M34">
            <v>0</v>
          </cell>
          <cell r="N34">
            <v>0</v>
          </cell>
          <cell r="R34">
            <v>279.00532590933847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131.0053259093385</v>
          </cell>
          <cell r="AB34">
            <v>0</v>
          </cell>
          <cell r="AC34">
            <v>148</v>
          </cell>
          <cell r="AD34">
            <v>0</v>
          </cell>
          <cell r="AE34">
            <v>0</v>
          </cell>
          <cell r="AF34">
            <v>0</v>
          </cell>
          <cell r="AH34">
            <v>279.00532590933847</v>
          </cell>
          <cell r="AI34">
            <v>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700</v>
          </cell>
          <cell r="AP34">
            <v>0</v>
          </cell>
          <cell r="AQ34">
            <v>0</v>
          </cell>
          <cell r="AS34">
            <v>700</v>
          </cell>
          <cell r="AT34">
            <v>700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S35">
            <v>0</v>
          </cell>
          <cell r="AT35">
            <v>0</v>
          </cell>
        </row>
        <row r="36">
          <cell r="F36" t="str">
            <v>120B</v>
          </cell>
          <cell r="G36">
            <v>203214.94486473402</v>
          </cell>
          <cell r="H36">
            <v>64700</v>
          </cell>
          <cell r="I36">
            <v>10273</v>
          </cell>
          <cell r="J36">
            <v>-31354</v>
          </cell>
          <cell r="K36">
            <v>175.45</v>
          </cell>
          <cell r="L36">
            <v>-5501</v>
          </cell>
          <cell r="M36">
            <v>-5501</v>
          </cell>
          <cell r="N36">
            <v>0</v>
          </cell>
          <cell r="R36">
            <v>207986.94486473402</v>
          </cell>
          <cell r="S36">
            <v>87865</v>
          </cell>
          <cell r="T36">
            <v>22300</v>
          </cell>
          <cell r="U36">
            <v>3009</v>
          </cell>
          <cell r="V36">
            <v>-11767</v>
          </cell>
          <cell r="W36">
            <v>144.69</v>
          </cell>
          <cell r="X36">
            <v>-1703</v>
          </cell>
          <cell r="Y36">
            <v>-1703</v>
          </cell>
          <cell r="Z36">
            <v>89171</v>
          </cell>
          <cell r="AA36">
            <v>291079.94486473402</v>
          </cell>
          <cell r="AB36">
            <v>87000</v>
          </cell>
          <cell r="AC36">
            <v>13282</v>
          </cell>
          <cell r="AD36">
            <v>-43121</v>
          </cell>
          <cell r="AE36">
            <v>-7204</v>
          </cell>
          <cell r="AF36">
            <v>0</v>
          </cell>
          <cell r="AH36">
            <v>297157.94486473402</v>
          </cell>
          <cell r="AI36">
            <v>1158241</v>
          </cell>
          <cell r="AJ36">
            <v>607245</v>
          </cell>
          <cell r="AK36">
            <v>64700</v>
          </cell>
          <cell r="AL36">
            <v>-31354</v>
          </cell>
          <cell r="AM36">
            <v>22300</v>
          </cell>
          <cell r="AN36">
            <v>-11767</v>
          </cell>
          <cell r="AO36">
            <v>1191587</v>
          </cell>
          <cell r="AP36">
            <v>617778</v>
          </cell>
          <cell r="AQ36">
            <v>0</v>
          </cell>
          <cell r="AS36">
            <v>1191587</v>
          </cell>
          <cell r="AT36">
            <v>1809365</v>
          </cell>
        </row>
        <row r="37">
          <cell r="F37" t="str">
            <v>120BE</v>
          </cell>
          <cell r="G37">
            <v>15799.695031168674</v>
          </cell>
          <cell r="H37">
            <v>0</v>
          </cell>
          <cell r="I37">
            <v>0</v>
          </cell>
          <cell r="J37">
            <v>-1400</v>
          </cell>
          <cell r="K37">
            <v>175.64</v>
          </cell>
          <cell r="L37">
            <v>-246</v>
          </cell>
          <cell r="M37">
            <v>-246</v>
          </cell>
          <cell r="N37">
            <v>0</v>
          </cell>
          <cell r="R37">
            <v>15553.695031168674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15799.695031168674</v>
          </cell>
          <cell r="AB37">
            <v>0</v>
          </cell>
          <cell r="AC37">
            <v>0</v>
          </cell>
          <cell r="AD37">
            <v>-1400</v>
          </cell>
          <cell r="AE37">
            <v>-246</v>
          </cell>
          <cell r="AF37">
            <v>0</v>
          </cell>
          <cell r="AH37">
            <v>15553.695031168674</v>
          </cell>
          <cell r="AI37">
            <v>89953</v>
          </cell>
          <cell r="AJ37">
            <v>0</v>
          </cell>
          <cell r="AK37">
            <v>0</v>
          </cell>
          <cell r="AL37">
            <v>-1400</v>
          </cell>
          <cell r="AM37">
            <v>0</v>
          </cell>
          <cell r="AN37">
            <v>0</v>
          </cell>
          <cell r="AO37">
            <v>88553</v>
          </cell>
          <cell r="AP37">
            <v>0</v>
          </cell>
          <cell r="AQ37">
            <v>0</v>
          </cell>
          <cell r="AS37">
            <v>88553</v>
          </cell>
          <cell r="AT37">
            <v>88553</v>
          </cell>
        </row>
        <row r="38">
          <cell r="F38" t="str">
            <v>120C</v>
          </cell>
          <cell r="G38">
            <v>136338.79991526963</v>
          </cell>
          <cell r="H38">
            <v>72781</v>
          </cell>
          <cell r="I38">
            <v>12019</v>
          </cell>
          <cell r="J38">
            <v>-88255</v>
          </cell>
          <cell r="K38">
            <v>181.55</v>
          </cell>
          <cell r="L38">
            <v>-16023</v>
          </cell>
          <cell r="M38">
            <v>-16023</v>
          </cell>
          <cell r="N38">
            <v>0</v>
          </cell>
          <cell r="R38">
            <v>132334.79991526963</v>
          </cell>
          <cell r="S38">
            <v>6742</v>
          </cell>
          <cell r="T38">
            <v>1792</v>
          </cell>
          <cell r="U38">
            <v>253</v>
          </cell>
          <cell r="V38">
            <v>-2265</v>
          </cell>
          <cell r="W38">
            <v>151.4</v>
          </cell>
          <cell r="X38">
            <v>-343</v>
          </cell>
          <cell r="Y38">
            <v>-343</v>
          </cell>
          <cell r="Z38">
            <v>6652</v>
          </cell>
          <cell r="AA38">
            <v>143080.79991526963</v>
          </cell>
          <cell r="AB38">
            <v>74573</v>
          </cell>
          <cell r="AC38">
            <v>12272</v>
          </cell>
          <cell r="AD38">
            <v>-90520</v>
          </cell>
          <cell r="AE38">
            <v>-16366</v>
          </cell>
          <cell r="AF38">
            <v>0</v>
          </cell>
          <cell r="AH38">
            <v>138986.79991526963</v>
          </cell>
          <cell r="AI38">
            <v>750966</v>
          </cell>
          <cell r="AJ38">
            <v>44531</v>
          </cell>
          <cell r="AK38">
            <v>72781</v>
          </cell>
          <cell r="AL38">
            <v>-88255</v>
          </cell>
          <cell r="AM38">
            <v>1792</v>
          </cell>
          <cell r="AN38">
            <v>-2265</v>
          </cell>
          <cell r="AO38">
            <v>735492</v>
          </cell>
          <cell r="AP38">
            <v>44058</v>
          </cell>
          <cell r="AQ38">
            <v>0</v>
          </cell>
          <cell r="AS38">
            <v>735492</v>
          </cell>
          <cell r="AT38">
            <v>779550</v>
          </cell>
        </row>
        <row r="39">
          <cell r="F39" t="str">
            <v>120CE</v>
          </cell>
          <cell r="G39">
            <v>361.01597772801551</v>
          </cell>
          <cell r="H39">
            <v>0</v>
          </cell>
          <cell r="I39">
            <v>0</v>
          </cell>
          <cell r="J39">
            <v>-500</v>
          </cell>
          <cell r="K39">
            <v>180.51</v>
          </cell>
          <cell r="L39">
            <v>-90</v>
          </cell>
          <cell r="M39">
            <v>-90</v>
          </cell>
          <cell r="N39">
            <v>0</v>
          </cell>
          <cell r="R39">
            <v>271.01597772801551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361.01597772801551</v>
          </cell>
          <cell r="AB39">
            <v>0</v>
          </cell>
          <cell r="AC39">
            <v>0</v>
          </cell>
          <cell r="AD39">
            <v>-500</v>
          </cell>
          <cell r="AE39">
            <v>-90</v>
          </cell>
          <cell r="AF39">
            <v>0</v>
          </cell>
          <cell r="AH39">
            <v>271.01597772801551</v>
          </cell>
          <cell r="AI39">
            <v>2000</v>
          </cell>
          <cell r="AJ39">
            <v>0</v>
          </cell>
          <cell r="AK39">
            <v>0</v>
          </cell>
          <cell r="AL39">
            <v>-500</v>
          </cell>
          <cell r="AM39">
            <v>0</v>
          </cell>
          <cell r="AN39">
            <v>0</v>
          </cell>
          <cell r="AO39">
            <v>1500</v>
          </cell>
          <cell r="AP39">
            <v>0</v>
          </cell>
          <cell r="AQ39">
            <v>0</v>
          </cell>
          <cell r="AS39">
            <v>1500</v>
          </cell>
          <cell r="AT39">
            <v>1500</v>
          </cell>
        </row>
        <row r="40">
          <cell r="F40" t="str">
            <v>120D</v>
          </cell>
          <cell r="G40">
            <v>9773.4247412697459</v>
          </cell>
          <cell r="H40">
            <v>13659</v>
          </cell>
          <cell r="I40">
            <v>2207</v>
          </cell>
          <cell r="J40">
            <v>-1842</v>
          </cell>
          <cell r="K40">
            <v>177.49</v>
          </cell>
          <cell r="L40">
            <v>-327</v>
          </cell>
          <cell r="M40">
            <v>-327</v>
          </cell>
          <cell r="N40">
            <v>0</v>
          </cell>
          <cell r="R40">
            <v>11653.424741269746</v>
          </cell>
          <cell r="S40">
            <v>409</v>
          </cell>
          <cell r="T40">
            <v>495</v>
          </cell>
          <cell r="U40">
            <v>68</v>
          </cell>
          <cell r="V40">
            <v>-840</v>
          </cell>
          <cell r="W40">
            <v>147.12</v>
          </cell>
          <cell r="X40">
            <v>-124</v>
          </cell>
          <cell r="Y40">
            <v>-124</v>
          </cell>
          <cell r="Z40">
            <v>353</v>
          </cell>
          <cell r="AA40">
            <v>10182.424741269746</v>
          </cell>
          <cell r="AB40">
            <v>14154</v>
          </cell>
          <cell r="AC40">
            <v>2275</v>
          </cell>
          <cell r="AD40">
            <v>-2682</v>
          </cell>
          <cell r="AE40">
            <v>-451</v>
          </cell>
          <cell r="AF40">
            <v>0</v>
          </cell>
          <cell r="AH40">
            <v>12006.424741269746</v>
          </cell>
          <cell r="AI40">
            <v>55064</v>
          </cell>
          <cell r="AJ40">
            <v>2780</v>
          </cell>
          <cell r="AK40">
            <v>13659</v>
          </cell>
          <cell r="AL40">
            <v>-1842</v>
          </cell>
          <cell r="AM40">
            <v>495</v>
          </cell>
          <cell r="AN40">
            <v>-840</v>
          </cell>
          <cell r="AO40">
            <v>66881</v>
          </cell>
          <cell r="AP40">
            <v>2435</v>
          </cell>
          <cell r="AQ40">
            <v>0</v>
          </cell>
          <cell r="AS40">
            <v>66881</v>
          </cell>
          <cell r="AT40">
            <v>69316</v>
          </cell>
        </row>
        <row r="41">
          <cell r="F41" t="str">
            <v>120DE</v>
          </cell>
          <cell r="G41">
            <v>471.01997216001939</v>
          </cell>
          <cell r="H41">
            <v>0</v>
          </cell>
          <cell r="I41">
            <v>0</v>
          </cell>
          <cell r="J41">
            <v>0</v>
          </cell>
          <cell r="K41">
            <v>177.88</v>
          </cell>
          <cell r="L41">
            <v>0</v>
          </cell>
          <cell r="M41">
            <v>0</v>
          </cell>
          <cell r="N41">
            <v>0</v>
          </cell>
          <cell r="R41">
            <v>471.01997216001939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471.01997216001939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H41">
            <v>471.01997216001939</v>
          </cell>
          <cell r="AI41">
            <v>2648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2648</v>
          </cell>
          <cell r="AP41">
            <v>0</v>
          </cell>
          <cell r="AQ41">
            <v>0</v>
          </cell>
          <cell r="AS41">
            <v>2648</v>
          </cell>
          <cell r="AT41">
            <v>2648</v>
          </cell>
        </row>
        <row r="42">
          <cell r="F42" t="str">
            <v>150B</v>
          </cell>
          <cell r="G42">
            <v>460300.8575319252</v>
          </cell>
          <cell r="H42">
            <v>68066</v>
          </cell>
          <cell r="I42">
            <v>10055</v>
          </cell>
          <cell r="J42">
            <v>-203799</v>
          </cell>
          <cell r="K42">
            <v>162.63</v>
          </cell>
          <cell r="L42">
            <v>-33144</v>
          </cell>
          <cell r="M42">
            <v>-33144</v>
          </cell>
          <cell r="N42">
            <v>0</v>
          </cell>
          <cell r="R42">
            <v>437211.8575319252</v>
          </cell>
          <cell r="S42">
            <v>72448</v>
          </cell>
          <cell r="T42">
            <v>11860</v>
          </cell>
          <cell r="U42">
            <v>1533</v>
          </cell>
          <cell r="V42">
            <v>-25668</v>
          </cell>
          <cell r="W42">
            <v>138.55000000000001</v>
          </cell>
          <cell r="X42">
            <v>-3556</v>
          </cell>
          <cell r="Y42">
            <v>-3556</v>
          </cell>
          <cell r="Z42">
            <v>70425</v>
          </cell>
          <cell r="AA42">
            <v>532748.8575319252</v>
          </cell>
          <cell r="AB42">
            <v>79926</v>
          </cell>
          <cell r="AC42">
            <v>11588</v>
          </cell>
          <cell r="AD42">
            <v>-229467</v>
          </cell>
          <cell r="AE42">
            <v>-36700</v>
          </cell>
          <cell r="AF42">
            <v>0</v>
          </cell>
          <cell r="AH42">
            <v>507636.8575319252</v>
          </cell>
          <cell r="AI42">
            <v>2830374</v>
          </cell>
          <cell r="AJ42">
            <v>522902</v>
          </cell>
          <cell r="AK42">
            <v>68066</v>
          </cell>
          <cell r="AL42">
            <v>-203799</v>
          </cell>
          <cell r="AM42">
            <v>11860</v>
          </cell>
          <cell r="AN42">
            <v>-25668</v>
          </cell>
          <cell r="AO42">
            <v>2694641</v>
          </cell>
          <cell r="AP42">
            <v>509094</v>
          </cell>
          <cell r="AQ42">
            <v>0</v>
          </cell>
          <cell r="AS42">
            <v>2694641</v>
          </cell>
          <cell r="AT42">
            <v>3203735</v>
          </cell>
        </row>
        <row r="43">
          <cell r="F43" t="str">
            <v>150BE</v>
          </cell>
          <cell r="G43">
            <v>74607.539066755431</v>
          </cell>
          <cell r="H43">
            <v>400</v>
          </cell>
          <cell r="I43">
            <v>59</v>
          </cell>
          <cell r="J43">
            <v>-6980</v>
          </cell>
          <cell r="K43">
            <v>162.77000000000001</v>
          </cell>
          <cell r="L43">
            <v>-1136</v>
          </cell>
          <cell r="M43">
            <v>-1136</v>
          </cell>
          <cell r="N43">
            <v>0</v>
          </cell>
          <cell r="R43">
            <v>73530.539066755431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74607.539066755431</v>
          </cell>
          <cell r="AB43">
            <v>400</v>
          </cell>
          <cell r="AC43">
            <v>59</v>
          </cell>
          <cell r="AD43">
            <v>-6980</v>
          </cell>
          <cell r="AE43">
            <v>-1136</v>
          </cell>
          <cell r="AF43">
            <v>0</v>
          </cell>
          <cell r="AH43">
            <v>73530.539066755431</v>
          </cell>
          <cell r="AI43">
            <v>458361</v>
          </cell>
          <cell r="AJ43">
            <v>0</v>
          </cell>
          <cell r="AK43">
            <v>400</v>
          </cell>
          <cell r="AL43">
            <v>-6980</v>
          </cell>
          <cell r="AM43">
            <v>0</v>
          </cell>
          <cell r="AN43">
            <v>0</v>
          </cell>
          <cell r="AO43">
            <v>451781</v>
          </cell>
          <cell r="AP43">
            <v>0</v>
          </cell>
          <cell r="AQ43">
            <v>0</v>
          </cell>
          <cell r="AS43">
            <v>451781</v>
          </cell>
          <cell r="AT43">
            <v>451781</v>
          </cell>
        </row>
        <row r="44">
          <cell r="F44" t="str">
            <v>150C</v>
          </cell>
          <cell r="G44">
            <v>41533.889366337833</v>
          </cell>
          <cell r="H44">
            <v>12605</v>
          </cell>
          <cell r="I44">
            <v>1942</v>
          </cell>
          <cell r="J44">
            <v>-31021</v>
          </cell>
          <cell r="K44">
            <v>169.71</v>
          </cell>
          <cell r="L44">
            <v>-5265</v>
          </cell>
          <cell r="M44">
            <v>-5265</v>
          </cell>
          <cell r="N44">
            <v>0</v>
          </cell>
          <cell r="R44">
            <v>38210.889366337833</v>
          </cell>
          <cell r="S44">
            <v>3819</v>
          </cell>
          <cell r="T44">
            <v>3298</v>
          </cell>
          <cell r="U44">
            <v>447</v>
          </cell>
          <cell r="V44">
            <v>-11599</v>
          </cell>
          <cell r="W44">
            <v>145.6</v>
          </cell>
          <cell r="X44">
            <v>-1689</v>
          </cell>
          <cell r="Y44">
            <v>-1689</v>
          </cell>
          <cell r="Z44">
            <v>2577</v>
          </cell>
          <cell r="AA44">
            <v>45352.889366337833</v>
          </cell>
          <cell r="AB44">
            <v>15903</v>
          </cell>
          <cell r="AC44">
            <v>2389</v>
          </cell>
          <cell r="AD44">
            <v>-42620</v>
          </cell>
          <cell r="AE44">
            <v>-6954</v>
          </cell>
          <cell r="AF44">
            <v>0</v>
          </cell>
          <cell r="AH44">
            <v>40787.889366337833</v>
          </cell>
          <cell r="AI44">
            <v>244738</v>
          </cell>
          <cell r="AJ44">
            <v>26230</v>
          </cell>
          <cell r="AK44">
            <v>12605</v>
          </cell>
          <cell r="AL44">
            <v>-31021</v>
          </cell>
          <cell r="AM44">
            <v>3298</v>
          </cell>
          <cell r="AN44">
            <v>-11599</v>
          </cell>
          <cell r="AO44">
            <v>226322</v>
          </cell>
          <cell r="AP44">
            <v>17929</v>
          </cell>
          <cell r="AQ44">
            <v>0</v>
          </cell>
          <cell r="AS44">
            <v>226322</v>
          </cell>
          <cell r="AT44">
            <v>244251</v>
          </cell>
        </row>
        <row r="45">
          <cell r="F45" t="str">
            <v>150CE</v>
          </cell>
          <cell r="G45">
            <v>20838.948011862252</v>
          </cell>
          <cell r="H45">
            <v>3700</v>
          </cell>
          <cell r="I45">
            <v>570</v>
          </cell>
          <cell r="J45">
            <v>-24744</v>
          </cell>
          <cell r="K45">
            <v>169.72</v>
          </cell>
          <cell r="L45">
            <v>-4200</v>
          </cell>
          <cell r="M45">
            <v>-4200</v>
          </cell>
          <cell r="N45">
            <v>0</v>
          </cell>
          <cell r="R45">
            <v>17208.948011862252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20838.948011862252</v>
          </cell>
          <cell r="AB45">
            <v>3700</v>
          </cell>
          <cell r="AC45">
            <v>570</v>
          </cell>
          <cell r="AD45">
            <v>-24744</v>
          </cell>
          <cell r="AE45">
            <v>-4200</v>
          </cell>
          <cell r="AF45">
            <v>0</v>
          </cell>
          <cell r="AH45">
            <v>17208.948011862252</v>
          </cell>
          <cell r="AI45">
            <v>122782</v>
          </cell>
          <cell r="AJ45">
            <v>0</v>
          </cell>
          <cell r="AK45">
            <v>3700</v>
          </cell>
          <cell r="AL45">
            <v>-24744</v>
          </cell>
          <cell r="AM45">
            <v>0</v>
          </cell>
          <cell r="AN45">
            <v>0</v>
          </cell>
          <cell r="AO45">
            <v>101738</v>
          </cell>
          <cell r="AP45">
            <v>0</v>
          </cell>
          <cell r="AQ45">
            <v>0</v>
          </cell>
          <cell r="AS45">
            <v>101738</v>
          </cell>
          <cell r="AT45">
            <v>101738</v>
          </cell>
        </row>
        <row r="46">
          <cell r="F46" t="str">
            <v>150D</v>
          </cell>
          <cell r="G46">
            <v>2078.0971978454277</v>
          </cell>
          <cell r="H46">
            <v>77</v>
          </cell>
          <cell r="I46">
            <v>0</v>
          </cell>
          <cell r="J46">
            <v>-12521</v>
          </cell>
          <cell r="K46">
            <v>165.97</v>
          </cell>
          <cell r="L46">
            <v>-2078</v>
          </cell>
          <cell r="M46">
            <v>-2078</v>
          </cell>
          <cell r="N46">
            <v>0</v>
          </cell>
          <cell r="R46">
            <v>9.7197845427672291E-2</v>
          </cell>
          <cell r="S46">
            <v>146</v>
          </cell>
          <cell r="T46">
            <v>0</v>
          </cell>
          <cell r="U46">
            <v>0</v>
          </cell>
          <cell r="V46">
            <v>-1030</v>
          </cell>
          <cell r="W46">
            <v>141.75</v>
          </cell>
          <cell r="X46">
            <v>-146</v>
          </cell>
          <cell r="Y46">
            <v>-146</v>
          </cell>
          <cell r="Z46">
            <v>0</v>
          </cell>
          <cell r="AA46">
            <v>2224.0971978454277</v>
          </cell>
          <cell r="AB46">
            <v>77</v>
          </cell>
          <cell r="AC46">
            <v>0</v>
          </cell>
          <cell r="AD46">
            <v>-13551</v>
          </cell>
          <cell r="AE46">
            <v>-2224</v>
          </cell>
          <cell r="AF46">
            <v>0</v>
          </cell>
          <cell r="AH46">
            <v>9.7197845427672291E-2</v>
          </cell>
          <cell r="AI46">
            <v>12521</v>
          </cell>
          <cell r="AJ46">
            <v>1030</v>
          </cell>
          <cell r="AK46">
            <v>77</v>
          </cell>
          <cell r="AL46">
            <v>-12521</v>
          </cell>
          <cell r="AM46">
            <v>0</v>
          </cell>
          <cell r="AN46">
            <v>-1030</v>
          </cell>
          <cell r="AO46">
            <v>77</v>
          </cell>
          <cell r="AP46">
            <v>0</v>
          </cell>
          <cell r="AQ46">
            <v>0</v>
          </cell>
          <cell r="AS46">
            <v>77</v>
          </cell>
          <cell r="AT46">
            <v>77</v>
          </cell>
        </row>
        <row r="47">
          <cell r="F47" t="str">
            <v>180B</v>
          </cell>
          <cell r="G47">
            <v>23597.181020395812</v>
          </cell>
          <cell r="H47">
            <v>11302</v>
          </cell>
          <cell r="I47">
            <v>1587</v>
          </cell>
          <cell r="J47">
            <v>-5444</v>
          </cell>
          <cell r="K47">
            <v>154.31</v>
          </cell>
          <cell r="L47">
            <v>-840</v>
          </cell>
          <cell r="M47">
            <v>-840</v>
          </cell>
          <cell r="N47">
            <v>0</v>
          </cell>
          <cell r="R47">
            <v>24344.181020395812</v>
          </cell>
          <cell r="S47">
            <v>740</v>
          </cell>
          <cell r="T47">
            <v>41</v>
          </cell>
          <cell r="U47">
            <v>5</v>
          </cell>
          <cell r="V47">
            <v>-201</v>
          </cell>
          <cell r="W47">
            <v>134.18</v>
          </cell>
          <cell r="X47">
            <v>-27</v>
          </cell>
          <cell r="Y47">
            <v>-27</v>
          </cell>
          <cell r="Z47">
            <v>718</v>
          </cell>
          <cell r="AA47">
            <v>24337.181020395812</v>
          </cell>
          <cell r="AB47">
            <v>11343</v>
          </cell>
          <cell r="AC47">
            <v>1592</v>
          </cell>
          <cell r="AD47">
            <v>-5645</v>
          </cell>
          <cell r="AE47">
            <v>-867</v>
          </cell>
          <cell r="AF47">
            <v>0</v>
          </cell>
          <cell r="AH47">
            <v>25062.181020395812</v>
          </cell>
          <cell r="AI47">
            <v>152922</v>
          </cell>
          <cell r="AJ47">
            <v>5515</v>
          </cell>
          <cell r="AK47">
            <v>11302</v>
          </cell>
          <cell r="AL47">
            <v>-5444</v>
          </cell>
          <cell r="AM47">
            <v>41</v>
          </cell>
          <cell r="AN47">
            <v>-201</v>
          </cell>
          <cell r="AO47">
            <v>158780</v>
          </cell>
          <cell r="AP47">
            <v>5355</v>
          </cell>
          <cell r="AQ47">
            <v>0</v>
          </cell>
          <cell r="AS47">
            <v>158780</v>
          </cell>
          <cell r="AT47">
            <v>164135</v>
          </cell>
        </row>
        <row r="48">
          <cell r="F48" t="str">
            <v>180BE</v>
          </cell>
          <cell r="G48">
            <v>454.02263511468863</v>
          </cell>
          <cell r="H48">
            <v>0</v>
          </cell>
          <cell r="I48">
            <v>0</v>
          </cell>
          <cell r="J48">
            <v>0</v>
          </cell>
          <cell r="K48">
            <v>154.27000000000001</v>
          </cell>
          <cell r="L48">
            <v>0</v>
          </cell>
          <cell r="M48">
            <v>0</v>
          </cell>
          <cell r="N48">
            <v>0</v>
          </cell>
          <cell r="R48">
            <v>454.02263511468863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454.02263511468863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H48">
            <v>454.02263511468863</v>
          </cell>
          <cell r="AI48">
            <v>2943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2943</v>
          </cell>
          <cell r="AP48">
            <v>0</v>
          </cell>
          <cell r="AQ48">
            <v>0</v>
          </cell>
          <cell r="AS48">
            <v>2943</v>
          </cell>
          <cell r="AT48">
            <v>2943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S49">
            <v>0</v>
          </cell>
          <cell r="AT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</row>
        <row r="51">
          <cell r="F51" t="str">
            <v>225B</v>
          </cell>
          <cell r="G51">
            <v>74426.93052109181</v>
          </cell>
          <cell r="H51">
            <v>34250</v>
          </cell>
          <cell r="I51">
            <v>4562</v>
          </cell>
          <cell r="J51">
            <v>-22730</v>
          </cell>
          <cell r="K51">
            <v>146.22999999999999</v>
          </cell>
          <cell r="L51">
            <v>-3324</v>
          </cell>
          <cell r="M51">
            <v>-3324</v>
          </cell>
          <cell r="N51">
            <v>0</v>
          </cell>
          <cell r="R51">
            <v>75664.93052109181</v>
          </cell>
          <cell r="S51">
            <v>2224</v>
          </cell>
          <cell r="T51">
            <v>493</v>
          </cell>
          <cell r="U51">
            <v>60</v>
          </cell>
          <cell r="V51">
            <v>-297</v>
          </cell>
          <cell r="W51">
            <v>130.30000000000001</v>
          </cell>
          <cell r="X51">
            <v>-39</v>
          </cell>
          <cell r="Y51">
            <v>-39</v>
          </cell>
          <cell r="Z51">
            <v>2245</v>
          </cell>
          <cell r="AA51">
            <v>76650.93052109181</v>
          </cell>
          <cell r="AB51">
            <v>34743</v>
          </cell>
          <cell r="AC51">
            <v>4622</v>
          </cell>
          <cell r="AD51">
            <v>-23027</v>
          </cell>
          <cell r="AE51">
            <v>-3363</v>
          </cell>
          <cell r="AF51">
            <v>0</v>
          </cell>
          <cell r="AH51">
            <v>77909.93052109181</v>
          </cell>
          <cell r="AI51">
            <v>508968</v>
          </cell>
          <cell r="AJ51">
            <v>17068</v>
          </cell>
          <cell r="AK51">
            <v>34250</v>
          </cell>
          <cell r="AL51">
            <v>-22730</v>
          </cell>
          <cell r="AM51">
            <v>493</v>
          </cell>
          <cell r="AN51">
            <v>-297</v>
          </cell>
          <cell r="AO51">
            <v>520488</v>
          </cell>
          <cell r="AP51">
            <v>17264</v>
          </cell>
          <cell r="AQ51">
            <v>0</v>
          </cell>
          <cell r="AS51">
            <v>520488</v>
          </cell>
          <cell r="AT51">
            <v>537752</v>
          </cell>
        </row>
        <row r="52">
          <cell r="F52" t="str">
            <v>225BE</v>
          </cell>
          <cell r="G52">
            <v>2426.1278218241241</v>
          </cell>
          <cell r="H52">
            <v>0</v>
          </cell>
          <cell r="I52">
            <v>0</v>
          </cell>
          <cell r="J52">
            <v>0</v>
          </cell>
          <cell r="K52">
            <v>146.19</v>
          </cell>
          <cell r="L52">
            <v>0</v>
          </cell>
          <cell r="M52">
            <v>0</v>
          </cell>
          <cell r="N52">
            <v>0</v>
          </cell>
          <cell r="R52">
            <v>2426.1278218241241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2426.1278218241241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H52">
            <v>2426.1278218241241</v>
          </cell>
          <cell r="AI52">
            <v>16596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16596</v>
          </cell>
          <cell r="AP52">
            <v>0</v>
          </cell>
          <cell r="AQ52">
            <v>0</v>
          </cell>
          <cell r="AS52">
            <v>16596</v>
          </cell>
          <cell r="AT52">
            <v>16596</v>
          </cell>
        </row>
        <row r="53">
          <cell r="F53" t="str">
            <v>225C</v>
          </cell>
          <cell r="G53">
            <v>5537.2782787629367</v>
          </cell>
          <cell r="H53">
            <v>13252</v>
          </cell>
          <cell r="I53">
            <v>1852</v>
          </cell>
          <cell r="J53">
            <v>-1133</v>
          </cell>
          <cell r="K53">
            <v>153.53</v>
          </cell>
          <cell r="L53">
            <v>-174</v>
          </cell>
          <cell r="M53">
            <v>-174</v>
          </cell>
          <cell r="N53">
            <v>0</v>
          </cell>
          <cell r="R53">
            <v>7215.2782787629367</v>
          </cell>
          <cell r="S53">
            <v>275</v>
          </cell>
          <cell r="T53">
            <v>371</v>
          </cell>
          <cell r="U53">
            <v>47</v>
          </cell>
          <cell r="V53">
            <v>0</v>
          </cell>
          <cell r="W53">
            <v>137.36000000000001</v>
          </cell>
          <cell r="X53">
            <v>0</v>
          </cell>
          <cell r="Y53">
            <v>0</v>
          </cell>
          <cell r="Z53">
            <v>322</v>
          </cell>
          <cell r="AA53">
            <v>5812.2782787629367</v>
          </cell>
          <cell r="AB53">
            <v>13623</v>
          </cell>
          <cell r="AC53">
            <v>1899</v>
          </cell>
          <cell r="AD53">
            <v>-1133</v>
          </cell>
          <cell r="AE53">
            <v>-174</v>
          </cell>
          <cell r="AF53">
            <v>0</v>
          </cell>
          <cell r="AH53">
            <v>7537.2782787629367</v>
          </cell>
          <cell r="AI53">
            <v>36067</v>
          </cell>
          <cell r="AJ53">
            <v>2002</v>
          </cell>
          <cell r="AK53">
            <v>13252</v>
          </cell>
          <cell r="AL53">
            <v>-1133</v>
          </cell>
          <cell r="AM53">
            <v>371</v>
          </cell>
          <cell r="AN53">
            <v>0</v>
          </cell>
          <cell r="AO53">
            <v>48186</v>
          </cell>
          <cell r="AP53">
            <v>2373</v>
          </cell>
          <cell r="AQ53">
            <v>0</v>
          </cell>
          <cell r="AS53">
            <v>48186</v>
          </cell>
          <cell r="AT53">
            <v>50559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S54">
            <v>0</v>
          </cell>
          <cell r="AT54">
            <v>0</v>
          </cell>
        </row>
        <row r="55">
          <cell r="F55" t="str">
            <v>300B</v>
          </cell>
          <cell r="G55">
            <v>88357.947769775463</v>
          </cell>
          <cell r="H55">
            <v>37208</v>
          </cell>
          <cell r="I55">
            <v>4686</v>
          </cell>
          <cell r="J55">
            <v>-16916</v>
          </cell>
          <cell r="K55">
            <v>137.91</v>
          </cell>
          <cell r="L55">
            <v>-2333</v>
          </cell>
          <cell r="M55">
            <v>-2333</v>
          </cell>
          <cell r="N55">
            <v>0</v>
          </cell>
          <cell r="R55">
            <v>90710.947769775463</v>
          </cell>
          <cell r="S55">
            <v>4959</v>
          </cell>
          <cell r="T55">
            <v>4559</v>
          </cell>
          <cell r="U55">
            <v>537</v>
          </cell>
          <cell r="V55">
            <v>-1619</v>
          </cell>
          <cell r="W55">
            <v>126.02</v>
          </cell>
          <cell r="X55">
            <v>-204</v>
          </cell>
          <cell r="Y55">
            <v>-204</v>
          </cell>
          <cell r="Z55">
            <v>5292</v>
          </cell>
          <cell r="AA55">
            <v>93316.947769775463</v>
          </cell>
          <cell r="AB55">
            <v>41767</v>
          </cell>
          <cell r="AC55">
            <v>5223</v>
          </cell>
          <cell r="AD55">
            <v>-18535</v>
          </cell>
          <cell r="AE55">
            <v>-2537</v>
          </cell>
          <cell r="AF55">
            <v>0</v>
          </cell>
          <cell r="AH55">
            <v>96002.947769775463</v>
          </cell>
          <cell r="AI55">
            <v>640672</v>
          </cell>
          <cell r="AJ55">
            <v>39350</v>
          </cell>
          <cell r="AK55">
            <v>37208</v>
          </cell>
          <cell r="AL55">
            <v>-16916</v>
          </cell>
          <cell r="AM55">
            <v>4559</v>
          </cell>
          <cell r="AN55">
            <v>-1619</v>
          </cell>
          <cell r="AO55">
            <v>660964</v>
          </cell>
          <cell r="AP55">
            <v>42290</v>
          </cell>
          <cell r="AQ55">
            <v>0</v>
          </cell>
          <cell r="AS55">
            <v>660964</v>
          </cell>
          <cell r="AT55">
            <v>703254</v>
          </cell>
        </row>
        <row r="56">
          <cell r="F56" t="str">
            <v>300BE</v>
          </cell>
          <cell r="G56">
            <v>75756.232766446774</v>
          </cell>
          <cell r="H56">
            <v>930</v>
          </cell>
          <cell r="I56">
            <v>117</v>
          </cell>
          <cell r="J56">
            <v>-15988</v>
          </cell>
          <cell r="K56">
            <v>138.22</v>
          </cell>
          <cell r="L56">
            <v>-2210</v>
          </cell>
          <cell r="M56">
            <v>-2210</v>
          </cell>
          <cell r="N56">
            <v>0</v>
          </cell>
          <cell r="R56">
            <v>73663.232766446774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75756.232766446774</v>
          </cell>
          <cell r="AB56">
            <v>930</v>
          </cell>
          <cell r="AC56">
            <v>117</v>
          </cell>
          <cell r="AD56">
            <v>-15988</v>
          </cell>
          <cell r="AE56">
            <v>-2210</v>
          </cell>
          <cell r="AF56">
            <v>0</v>
          </cell>
          <cell r="AH56">
            <v>73663.232766446774</v>
          </cell>
          <cell r="AI56">
            <v>548099</v>
          </cell>
          <cell r="AJ56">
            <v>0</v>
          </cell>
          <cell r="AK56">
            <v>930</v>
          </cell>
          <cell r="AL56">
            <v>-15988</v>
          </cell>
          <cell r="AM56">
            <v>0</v>
          </cell>
          <cell r="AN56">
            <v>0</v>
          </cell>
          <cell r="AO56">
            <v>533041</v>
          </cell>
          <cell r="AP56">
            <v>0</v>
          </cell>
          <cell r="AQ56">
            <v>0</v>
          </cell>
          <cell r="AS56">
            <v>533041</v>
          </cell>
          <cell r="AT56">
            <v>533041</v>
          </cell>
        </row>
        <row r="57">
          <cell r="F57" t="str">
            <v>300C</v>
          </cell>
          <cell r="G57">
            <v>6379.3448526296679</v>
          </cell>
          <cell r="H57">
            <v>19008</v>
          </cell>
          <cell r="I57">
            <v>2497</v>
          </cell>
          <cell r="J57">
            <v>-2217</v>
          </cell>
          <cell r="K57">
            <v>142.77000000000001</v>
          </cell>
          <cell r="L57">
            <v>-317</v>
          </cell>
          <cell r="M57">
            <v>-317</v>
          </cell>
          <cell r="N57">
            <v>0</v>
          </cell>
          <cell r="R57">
            <v>8559.344852629667</v>
          </cell>
          <cell r="S57">
            <v>3935</v>
          </cell>
          <cell r="T57">
            <v>3438</v>
          </cell>
          <cell r="U57">
            <v>424</v>
          </cell>
          <cell r="V57">
            <v>-1569</v>
          </cell>
          <cell r="W57">
            <v>131.49</v>
          </cell>
          <cell r="X57">
            <v>-206</v>
          </cell>
          <cell r="Y57">
            <v>-206</v>
          </cell>
          <cell r="Z57">
            <v>4153</v>
          </cell>
          <cell r="AA57">
            <v>10314.344852629667</v>
          </cell>
          <cell r="AB57">
            <v>22446</v>
          </cell>
          <cell r="AC57">
            <v>2921</v>
          </cell>
          <cell r="AD57">
            <v>-3786</v>
          </cell>
          <cell r="AE57">
            <v>-523</v>
          </cell>
          <cell r="AF57">
            <v>0</v>
          </cell>
          <cell r="AH57">
            <v>12712.344852629667</v>
          </cell>
          <cell r="AI57">
            <v>44684</v>
          </cell>
          <cell r="AJ57">
            <v>29927</v>
          </cell>
          <cell r="AK57">
            <v>19008</v>
          </cell>
          <cell r="AL57">
            <v>-2217</v>
          </cell>
          <cell r="AM57">
            <v>3438</v>
          </cell>
          <cell r="AN57">
            <v>-1569</v>
          </cell>
          <cell r="AO57">
            <v>61475</v>
          </cell>
          <cell r="AP57">
            <v>31796</v>
          </cell>
          <cell r="AQ57">
            <v>0</v>
          </cell>
          <cell r="AS57">
            <v>61475</v>
          </cell>
          <cell r="AT57">
            <v>93271</v>
          </cell>
        </row>
        <row r="58">
          <cell r="F58" t="str">
            <v>300CE</v>
          </cell>
          <cell r="G58">
            <v>103932.52563093869</v>
          </cell>
          <cell r="H58">
            <v>33174</v>
          </cell>
          <cell r="I58">
            <v>4399</v>
          </cell>
          <cell r="J58">
            <v>-35241</v>
          </cell>
          <cell r="K58">
            <v>145.25</v>
          </cell>
          <cell r="L58">
            <v>-5119</v>
          </cell>
          <cell r="M58">
            <v>-5119</v>
          </cell>
          <cell r="N58">
            <v>0</v>
          </cell>
          <cell r="R58">
            <v>103212.52563093869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103932.52563093869</v>
          </cell>
          <cell r="AB58">
            <v>33174</v>
          </cell>
          <cell r="AC58">
            <v>4399</v>
          </cell>
          <cell r="AD58">
            <v>-35241</v>
          </cell>
          <cell r="AE58">
            <v>-5119</v>
          </cell>
          <cell r="AF58">
            <v>0</v>
          </cell>
          <cell r="AH58">
            <v>103212.52563093869</v>
          </cell>
          <cell r="AI58">
            <v>715565</v>
          </cell>
          <cell r="AJ58">
            <v>0</v>
          </cell>
          <cell r="AK58">
            <v>33174</v>
          </cell>
          <cell r="AL58">
            <v>-35241</v>
          </cell>
          <cell r="AM58">
            <v>0</v>
          </cell>
          <cell r="AN58">
            <v>0</v>
          </cell>
          <cell r="AO58">
            <v>713498</v>
          </cell>
          <cell r="AP58">
            <v>0</v>
          </cell>
          <cell r="AQ58">
            <v>0</v>
          </cell>
          <cell r="AS58">
            <v>713498</v>
          </cell>
          <cell r="AT58">
            <v>713498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487</v>
          </cell>
          <cell r="U59">
            <v>55</v>
          </cell>
          <cell r="V59">
            <v>-487</v>
          </cell>
          <cell r="W59">
            <v>0</v>
          </cell>
          <cell r="X59">
            <v>-55</v>
          </cell>
          <cell r="Y59">
            <v>-55</v>
          </cell>
          <cell r="Z59">
            <v>0</v>
          </cell>
          <cell r="AA59">
            <v>0</v>
          </cell>
          <cell r="AB59">
            <v>487</v>
          </cell>
          <cell r="AC59">
            <v>55</v>
          </cell>
          <cell r="AD59">
            <v>-487</v>
          </cell>
          <cell r="AE59">
            <v>-55</v>
          </cell>
          <cell r="AF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487</v>
          </cell>
          <cell r="AN59">
            <v>-487</v>
          </cell>
          <cell r="AO59">
            <v>0</v>
          </cell>
          <cell r="AP59">
            <v>0</v>
          </cell>
          <cell r="AQ59">
            <v>0</v>
          </cell>
          <cell r="AS59">
            <v>0</v>
          </cell>
          <cell r="AT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118</v>
          </cell>
          <cell r="J60">
            <v>0</v>
          </cell>
          <cell r="K60">
            <v>0</v>
          </cell>
          <cell r="L60">
            <v>-118</v>
          </cell>
          <cell r="M60">
            <v>-118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118</v>
          </cell>
          <cell r="AD60">
            <v>0</v>
          </cell>
          <cell r="AE60">
            <v>-118</v>
          </cell>
          <cell r="AF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S60">
            <v>0</v>
          </cell>
          <cell r="AT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S61">
            <v>0</v>
          </cell>
          <cell r="AT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S62">
            <v>0</v>
          </cell>
          <cell r="AT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S63">
            <v>0</v>
          </cell>
          <cell r="AT63">
            <v>0</v>
          </cell>
        </row>
        <row r="64">
          <cell r="F64" t="str">
            <v>450B</v>
          </cell>
          <cell r="G64">
            <v>143585.53210676028</v>
          </cell>
          <cell r="H64">
            <v>11459</v>
          </cell>
          <cell r="I64">
            <v>1361</v>
          </cell>
          <cell r="J64">
            <v>-11063</v>
          </cell>
          <cell r="K64">
            <v>129.97</v>
          </cell>
          <cell r="L64">
            <v>-1438</v>
          </cell>
          <cell r="M64">
            <v>-1438</v>
          </cell>
          <cell r="N64">
            <v>0</v>
          </cell>
          <cell r="R64">
            <v>143508.53210676028</v>
          </cell>
          <cell r="S64">
            <v>5284</v>
          </cell>
          <cell r="T64">
            <v>1080</v>
          </cell>
          <cell r="U64">
            <v>123</v>
          </cell>
          <cell r="V64">
            <v>-941</v>
          </cell>
          <cell r="W64">
            <v>122.02</v>
          </cell>
          <cell r="X64">
            <v>-115</v>
          </cell>
          <cell r="Y64">
            <v>-115</v>
          </cell>
          <cell r="Z64">
            <v>5292</v>
          </cell>
          <cell r="AA64">
            <v>148869.53210676028</v>
          </cell>
          <cell r="AB64">
            <v>12539</v>
          </cell>
          <cell r="AC64">
            <v>1484</v>
          </cell>
          <cell r="AD64">
            <v>-12004</v>
          </cell>
          <cell r="AE64">
            <v>-1553</v>
          </cell>
          <cell r="AF64">
            <v>0</v>
          </cell>
          <cell r="AH64">
            <v>148800.53210676028</v>
          </cell>
          <cell r="AI64">
            <v>1104789</v>
          </cell>
          <cell r="AJ64">
            <v>43303</v>
          </cell>
          <cell r="AK64">
            <v>11459</v>
          </cell>
          <cell r="AL64">
            <v>-11063</v>
          </cell>
          <cell r="AM64">
            <v>1080</v>
          </cell>
          <cell r="AN64">
            <v>-941</v>
          </cell>
          <cell r="AO64">
            <v>1105185</v>
          </cell>
          <cell r="AP64">
            <v>43442</v>
          </cell>
          <cell r="AQ64">
            <v>0</v>
          </cell>
          <cell r="AS64">
            <v>1105185</v>
          </cell>
          <cell r="AT64">
            <v>1148627</v>
          </cell>
        </row>
        <row r="65">
          <cell r="F65" t="str">
            <v>450BE</v>
          </cell>
          <cell r="G65">
            <v>16885.002602432971</v>
          </cell>
          <cell r="H65">
            <v>0</v>
          </cell>
          <cell r="I65">
            <v>0</v>
          </cell>
          <cell r="J65">
            <v>-50</v>
          </cell>
          <cell r="K65">
            <v>130.13</v>
          </cell>
          <cell r="L65">
            <v>-7</v>
          </cell>
          <cell r="M65">
            <v>-7</v>
          </cell>
          <cell r="N65">
            <v>0</v>
          </cell>
          <cell r="R65">
            <v>16878.002602432971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16885.002602432971</v>
          </cell>
          <cell r="AB65">
            <v>0</v>
          </cell>
          <cell r="AC65">
            <v>0</v>
          </cell>
          <cell r="AD65">
            <v>-50</v>
          </cell>
          <cell r="AE65">
            <v>-7</v>
          </cell>
          <cell r="AF65">
            <v>0</v>
          </cell>
          <cell r="AH65">
            <v>16878.002602432971</v>
          </cell>
          <cell r="AI65">
            <v>129750</v>
          </cell>
          <cell r="AJ65">
            <v>0</v>
          </cell>
          <cell r="AK65">
            <v>0</v>
          </cell>
          <cell r="AL65">
            <v>-50</v>
          </cell>
          <cell r="AM65">
            <v>0</v>
          </cell>
          <cell r="AN65">
            <v>0</v>
          </cell>
          <cell r="AO65">
            <v>129700</v>
          </cell>
          <cell r="AP65">
            <v>0</v>
          </cell>
          <cell r="AQ65">
            <v>0</v>
          </cell>
          <cell r="AS65">
            <v>129700</v>
          </cell>
          <cell r="AT65">
            <v>129700</v>
          </cell>
        </row>
        <row r="66">
          <cell r="F66" t="str">
            <v>450C</v>
          </cell>
          <cell r="G66">
            <v>49692.79876535738</v>
          </cell>
          <cell r="H66">
            <v>23281</v>
          </cell>
          <cell r="I66">
            <v>2915</v>
          </cell>
          <cell r="J66">
            <v>-14022</v>
          </cell>
          <cell r="K66">
            <v>137.13999999999999</v>
          </cell>
          <cell r="L66">
            <v>-1923</v>
          </cell>
          <cell r="M66">
            <v>-1923</v>
          </cell>
          <cell r="N66">
            <v>0</v>
          </cell>
          <cell r="R66">
            <v>50684.79876535738</v>
          </cell>
          <cell r="S66">
            <v>2197</v>
          </cell>
          <cell r="T66">
            <v>884</v>
          </cell>
          <cell r="U66">
            <v>106</v>
          </cell>
          <cell r="V66">
            <v>-85</v>
          </cell>
          <cell r="W66">
            <v>128.94999999999999</v>
          </cell>
          <cell r="X66">
            <v>-11</v>
          </cell>
          <cell r="Y66">
            <v>-11</v>
          </cell>
          <cell r="Z66">
            <v>2292</v>
          </cell>
          <cell r="AA66">
            <v>51889.79876535738</v>
          </cell>
          <cell r="AB66">
            <v>24165</v>
          </cell>
          <cell r="AC66">
            <v>3021</v>
          </cell>
          <cell r="AD66">
            <v>-14107</v>
          </cell>
          <cell r="AE66">
            <v>-1934</v>
          </cell>
          <cell r="AF66">
            <v>0</v>
          </cell>
          <cell r="AH66">
            <v>52976.79876535738</v>
          </cell>
          <cell r="AI66">
            <v>362355</v>
          </cell>
          <cell r="AJ66">
            <v>17038</v>
          </cell>
          <cell r="AK66">
            <v>23281</v>
          </cell>
          <cell r="AL66">
            <v>-14022</v>
          </cell>
          <cell r="AM66">
            <v>884</v>
          </cell>
          <cell r="AN66">
            <v>-85</v>
          </cell>
          <cell r="AO66">
            <v>371614</v>
          </cell>
          <cell r="AP66">
            <v>17837</v>
          </cell>
          <cell r="AQ66">
            <v>0</v>
          </cell>
          <cell r="AS66">
            <v>371614</v>
          </cell>
          <cell r="AT66">
            <v>389451</v>
          </cell>
        </row>
        <row r="67">
          <cell r="F67" t="str">
            <v>450CE</v>
          </cell>
          <cell r="G67">
            <v>5341.3009138776251</v>
          </cell>
          <cell r="H67">
            <v>0</v>
          </cell>
          <cell r="I67">
            <v>0</v>
          </cell>
          <cell r="J67">
            <v>0</v>
          </cell>
          <cell r="K67">
            <v>137.16999999999999</v>
          </cell>
          <cell r="L67">
            <v>0</v>
          </cell>
          <cell r="M67">
            <v>0</v>
          </cell>
          <cell r="N67">
            <v>0</v>
          </cell>
          <cell r="R67">
            <v>5341.3009138776251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5341.3009138776251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H67">
            <v>5341.3009138776251</v>
          </cell>
          <cell r="AI67">
            <v>38939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38939</v>
          </cell>
          <cell r="AP67">
            <v>0</v>
          </cell>
          <cell r="AQ67">
            <v>0</v>
          </cell>
          <cell r="AS67">
            <v>38939</v>
          </cell>
          <cell r="AT67">
            <v>38939</v>
          </cell>
        </row>
        <row r="68">
          <cell r="F68" t="str">
            <v>600B</v>
          </cell>
          <cell r="G68">
            <v>80459.93445500212</v>
          </cell>
          <cell r="H68">
            <v>20024</v>
          </cell>
          <cell r="I68">
            <v>2305</v>
          </cell>
          <cell r="J68">
            <v>-17478</v>
          </cell>
          <cell r="K68">
            <v>125.92</v>
          </cell>
          <cell r="L68">
            <v>-2201</v>
          </cell>
          <cell r="M68">
            <v>-2201</v>
          </cell>
          <cell r="N68">
            <v>0</v>
          </cell>
          <cell r="R68">
            <v>80563.93445500212</v>
          </cell>
          <cell r="S68">
            <v>6248</v>
          </cell>
          <cell r="T68">
            <v>2901</v>
          </cell>
          <cell r="U68">
            <v>326</v>
          </cell>
          <cell r="V68">
            <v>-1921</v>
          </cell>
          <cell r="W68">
            <v>120.07</v>
          </cell>
          <cell r="X68">
            <v>-231</v>
          </cell>
          <cell r="Y68">
            <v>-231</v>
          </cell>
          <cell r="Z68">
            <v>6343</v>
          </cell>
          <cell r="AA68">
            <v>86707.93445500212</v>
          </cell>
          <cell r="AB68">
            <v>22925</v>
          </cell>
          <cell r="AC68">
            <v>2631</v>
          </cell>
          <cell r="AD68">
            <v>-19399</v>
          </cell>
          <cell r="AE68">
            <v>-2432</v>
          </cell>
          <cell r="AF68">
            <v>0</v>
          </cell>
          <cell r="AH68">
            <v>86906.93445500212</v>
          </cell>
          <cell r="AI68">
            <v>638959</v>
          </cell>
          <cell r="AJ68">
            <v>52036</v>
          </cell>
          <cell r="AK68">
            <v>20024</v>
          </cell>
          <cell r="AL68">
            <v>-17478</v>
          </cell>
          <cell r="AM68">
            <v>2901</v>
          </cell>
          <cell r="AN68">
            <v>-1921</v>
          </cell>
          <cell r="AO68">
            <v>641505</v>
          </cell>
          <cell r="AP68">
            <v>53016</v>
          </cell>
          <cell r="AQ68">
            <v>0</v>
          </cell>
          <cell r="AS68">
            <v>641505</v>
          </cell>
          <cell r="AT68">
            <v>694521</v>
          </cell>
        </row>
        <row r="69">
          <cell r="F69" t="str">
            <v>600BE</v>
          </cell>
          <cell r="G69">
            <v>57271.507111299405</v>
          </cell>
          <cell r="H69">
            <v>1500</v>
          </cell>
          <cell r="I69">
            <v>173</v>
          </cell>
          <cell r="J69">
            <v>-2950</v>
          </cell>
          <cell r="K69">
            <v>126.09</v>
          </cell>
          <cell r="L69">
            <v>-372</v>
          </cell>
          <cell r="M69">
            <v>-372</v>
          </cell>
          <cell r="N69">
            <v>0</v>
          </cell>
          <cell r="R69">
            <v>57072.507111299405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57271.507111299405</v>
          </cell>
          <cell r="AB69">
            <v>1500</v>
          </cell>
          <cell r="AC69">
            <v>173</v>
          </cell>
          <cell r="AD69">
            <v>-2950</v>
          </cell>
          <cell r="AE69">
            <v>-372</v>
          </cell>
          <cell r="AF69">
            <v>0</v>
          </cell>
          <cell r="AH69">
            <v>57072.507111299405</v>
          </cell>
          <cell r="AI69">
            <v>454200</v>
          </cell>
          <cell r="AJ69">
            <v>0</v>
          </cell>
          <cell r="AK69">
            <v>1500</v>
          </cell>
          <cell r="AL69">
            <v>-2950</v>
          </cell>
          <cell r="AM69">
            <v>0</v>
          </cell>
          <cell r="AN69">
            <v>0</v>
          </cell>
          <cell r="AO69">
            <v>452750</v>
          </cell>
          <cell r="AP69">
            <v>0</v>
          </cell>
          <cell r="AQ69">
            <v>0</v>
          </cell>
          <cell r="AS69">
            <v>452750</v>
          </cell>
          <cell r="AT69">
            <v>452750</v>
          </cell>
        </row>
        <row r="70">
          <cell r="F70" t="str">
            <v>600C</v>
          </cell>
          <cell r="G70">
            <v>23129.342129153301</v>
          </cell>
          <cell r="H70">
            <v>15835</v>
          </cell>
          <cell r="I70">
            <v>1926</v>
          </cell>
          <cell r="J70">
            <v>-8899</v>
          </cell>
          <cell r="K70">
            <v>133.04</v>
          </cell>
          <cell r="L70">
            <v>-1184</v>
          </cell>
          <cell r="M70">
            <v>-1184</v>
          </cell>
          <cell r="N70">
            <v>0</v>
          </cell>
          <cell r="R70">
            <v>23871.342129153301</v>
          </cell>
          <cell r="S70">
            <v>1267</v>
          </cell>
          <cell r="T70">
            <v>595</v>
          </cell>
          <cell r="U70">
            <v>70</v>
          </cell>
          <cell r="V70">
            <v>-1156</v>
          </cell>
          <cell r="W70">
            <v>126.83</v>
          </cell>
          <cell r="X70">
            <v>-147</v>
          </cell>
          <cell r="Y70">
            <v>-147</v>
          </cell>
          <cell r="Z70">
            <v>1190</v>
          </cell>
          <cell r="AA70">
            <v>24396.342129153301</v>
          </cell>
          <cell r="AB70">
            <v>16430</v>
          </cell>
          <cell r="AC70">
            <v>1996</v>
          </cell>
          <cell r="AD70">
            <v>-10055</v>
          </cell>
          <cell r="AE70">
            <v>-1331</v>
          </cell>
          <cell r="AF70">
            <v>0</v>
          </cell>
          <cell r="AH70">
            <v>25061.342129153301</v>
          </cell>
          <cell r="AI70">
            <v>173852</v>
          </cell>
          <cell r="AJ70">
            <v>9990</v>
          </cell>
          <cell r="AK70">
            <v>15835</v>
          </cell>
          <cell r="AL70">
            <v>-8899</v>
          </cell>
          <cell r="AM70">
            <v>595</v>
          </cell>
          <cell r="AN70">
            <v>-1156</v>
          </cell>
          <cell r="AO70">
            <v>180788</v>
          </cell>
          <cell r="AP70">
            <v>9429</v>
          </cell>
          <cell r="AQ70">
            <v>0</v>
          </cell>
          <cell r="AS70">
            <v>180788</v>
          </cell>
          <cell r="AT70">
            <v>190217</v>
          </cell>
        </row>
        <row r="71">
          <cell r="F71" t="str">
            <v>600CE</v>
          </cell>
          <cell r="G71">
            <v>7909.4593596804452</v>
          </cell>
          <cell r="H71">
            <v>1800</v>
          </cell>
          <cell r="I71">
            <v>219</v>
          </cell>
          <cell r="J71">
            <v>-5350</v>
          </cell>
          <cell r="K71">
            <v>133.12</v>
          </cell>
          <cell r="L71">
            <v>-712</v>
          </cell>
          <cell r="M71">
            <v>-712</v>
          </cell>
          <cell r="N71">
            <v>0</v>
          </cell>
          <cell r="R71">
            <v>7416.4593596804452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7909.4593596804452</v>
          </cell>
          <cell r="AB71">
            <v>1800</v>
          </cell>
          <cell r="AC71">
            <v>219</v>
          </cell>
          <cell r="AD71">
            <v>-5350</v>
          </cell>
          <cell r="AE71">
            <v>-712</v>
          </cell>
          <cell r="AF71">
            <v>0</v>
          </cell>
          <cell r="AH71">
            <v>7416.4593596804452</v>
          </cell>
          <cell r="AI71">
            <v>59414</v>
          </cell>
          <cell r="AJ71">
            <v>0</v>
          </cell>
          <cell r="AK71">
            <v>1800</v>
          </cell>
          <cell r="AL71">
            <v>-5350</v>
          </cell>
          <cell r="AM71">
            <v>0</v>
          </cell>
          <cell r="AN71">
            <v>0</v>
          </cell>
          <cell r="AO71">
            <v>55864</v>
          </cell>
          <cell r="AP71">
            <v>0</v>
          </cell>
          <cell r="AQ71">
            <v>0</v>
          </cell>
          <cell r="AS71">
            <v>55864</v>
          </cell>
          <cell r="AT71">
            <v>55864</v>
          </cell>
        </row>
        <row r="72">
          <cell r="F72" t="str">
            <v>700B</v>
          </cell>
          <cell r="G72">
            <v>595.03728136536949</v>
          </cell>
          <cell r="H72">
            <v>1808</v>
          </cell>
          <cell r="I72">
            <v>206</v>
          </cell>
          <cell r="J72">
            <v>0</v>
          </cell>
          <cell r="K72">
            <v>124.75</v>
          </cell>
          <cell r="L72">
            <v>0</v>
          </cell>
          <cell r="M72">
            <v>0</v>
          </cell>
          <cell r="N72">
            <v>0</v>
          </cell>
          <cell r="R72">
            <v>801.03728136536949</v>
          </cell>
          <cell r="S72">
            <v>22</v>
          </cell>
          <cell r="T72">
            <v>0</v>
          </cell>
          <cell r="U72">
            <v>0</v>
          </cell>
          <cell r="V72">
            <v>0</v>
          </cell>
          <cell r="W72">
            <v>115.79</v>
          </cell>
          <cell r="X72">
            <v>0</v>
          </cell>
          <cell r="Y72">
            <v>0</v>
          </cell>
          <cell r="Z72">
            <v>22</v>
          </cell>
          <cell r="AA72">
            <v>617.03728136536949</v>
          </cell>
          <cell r="AB72">
            <v>1808</v>
          </cell>
          <cell r="AC72">
            <v>206</v>
          </cell>
          <cell r="AD72">
            <v>0</v>
          </cell>
          <cell r="AE72">
            <v>0</v>
          </cell>
          <cell r="AF72">
            <v>0</v>
          </cell>
          <cell r="AH72">
            <v>823.03728136536949</v>
          </cell>
          <cell r="AI72">
            <v>4770</v>
          </cell>
          <cell r="AJ72">
            <v>190</v>
          </cell>
          <cell r="AK72">
            <v>1808</v>
          </cell>
          <cell r="AL72">
            <v>0</v>
          </cell>
          <cell r="AM72">
            <v>0</v>
          </cell>
          <cell r="AN72">
            <v>0</v>
          </cell>
          <cell r="AO72">
            <v>6578</v>
          </cell>
          <cell r="AP72">
            <v>190</v>
          </cell>
          <cell r="AQ72">
            <v>0</v>
          </cell>
          <cell r="AS72">
            <v>6578</v>
          </cell>
          <cell r="AT72">
            <v>6768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S73">
            <v>0</v>
          </cell>
          <cell r="AT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S74">
            <v>0</v>
          </cell>
          <cell r="AT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S75">
            <v>0</v>
          </cell>
          <cell r="AT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S76">
            <v>0</v>
          </cell>
          <cell r="AT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S77">
            <v>0</v>
          </cell>
          <cell r="AT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S78">
            <v>0</v>
          </cell>
          <cell r="AT78">
            <v>0</v>
          </cell>
        </row>
        <row r="79">
          <cell r="F79" t="str">
            <v>130B</v>
          </cell>
          <cell r="G79">
            <v>9658.4061005870608</v>
          </cell>
          <cell r="H79">
            <v>26625</v>
          </cell>
          <cell r="I79">
            <v>4172</v>
          </cell>
          <cell r="J79">
            <v>-7050</v>
          </cell>
          <cell r="K79">
            <v>183.78</v>
          </cell>
          <cell r="L79">
            <v>-1296</v>
          </cell>
          <cell r="M79">
            <v>-1296</v>
          </cell>
          <cell r="N79">
            <v>0</v>
          </cell>
          <cell r="R79">
            <v>12534.406100587061</v>
          </cell>
          <cell r="S79">
            <v>55150</v>
          </cell>
          <cell r="T79">
            <v>30486</v>
          </cell>
          <cell r="U79">
            <v>4047</v>
          </cell>
          <cell r="V79">
            <v>-23593</v>
          </cell>
          <cell r="W79">
            <v>142.34</v>
          </cell>
          <cell r="X79">
            <v>-3358</v>
          </cell>
          <cell r="Y79">
            <v>-3358</v>
          </cell>
          <cell r="Z79">
            <v>55839</v>
          </cell>
          <cell r="AA79">
            <v>64808.406100587061</v>
          </cell>
          <cell r="AB79">
            <v>57111</v>
          </cell>
          <cell r="AC79">
            <v>8219</v>
          </cell>
          <cell r="AD79">
            <v>-30643</v>
          </cell>
          <cell r="AE79">
            <v>-4654</v>
          </cell>
          <cell r="AF79">
            <v>0</v>
          </cell>
          <cell r="AH79">
            <v>68373.406100587061</v>
          </cell>
          <cell r="AI79">
            <v>52553</v>
          </cell>
          <cell r="AJ79">
            <v>387449</v>
          </cell>
          <cell r="AK79">
            <v>26625</v>
          </cell>
          <cell r="AL79">
            <v>-7050</v>
          </cell>
          <cell r="AM79">
            <v>30486</v>
          </cell>
          <cell r="AN79">
            <v>-23593</v>
          </cell>
          <cell r="AO79">
            <v>72128</v>
          </cell>
          <cell r="AP79">
            <v>394342</v>
          </cell>
          <cell r="AQ79">
            <v>0</v>
          </cell>
          <cell r="AS79">
            <v>72128</v>
          </cell>
          <cell r="AT79">
            <v>466470</v>
          </cell>
        </row>
        <row r="80">
          <cell r="F80" t="str">
            <v>78B</v>
          </cell>
          <cell r="G80">
            <v>1909.070568298735</v>
          </cell>
          <cell r="H80">
            <v>1989</v>
          </cell>
          <cell r="I80">
            <v>0</v>
          </cell>
          <cell r="J80">
            <v>-893</v>
          </cell>
          <cell r="K80">
            <v>207.69</v>
          </cell>
          <cell r="L80">
            <v>-185</v>
          </cell>
          <cell r="M80">
            <v>-185</v>
          </cell>
          <cell r="N80">
            <v>0</v>
          </cell>
          <cell r="R80">
            <v>1724.070568298735</v>
          </cell>
          <cell r="S80">
            <v>90</v>
          </cell>
          <cell r="T80">
            <v>0</v>
          </cell>
          <cell r="U80">
            <v>0</v>
          </cell>
          <cell r="V80">
            <v>-86</v>
          </cell>
          <cell r="W80">
            <v>159.86000000000001</v>
          </cell>
          <cell r="X80">
            <v>-14</v>
          </cell>
          <cell r="Y80">
            <v>-14</v>
          </cell>
          <cell r="Z80">
            <v>76</v>
          </cell>
          <cell r="AA80">
            <v>1999.070568298735</v>
          </cell>
          <cell r="AB80">
            <v>1989</v>
          </cell>
          <cell r="AC80">
            <v>0</v>
          </cell>
          <cell r="AD80">
            <v>-979</v>
          </cell>
          <cell r="AE80">
            <v>-199</v>
          </cell>
          <cell r="AF80">
            <v>0</v>
          </cell>
          <cell r="AH80">
            <v>1800.070568298735</v>
          </cell>
          <cell r="AI80">
            <v>9192</v>
          </cell>
          <cell r="AJ80">
            <v>563</v>
          </cell>
          <cell r="AK80">
            <v>1989</v>
          </cell>
          <cell r="AL80">
            <v>-893</v>
          </cell>
          <cell r="AM80">
            <v>0</v>
          </cell>
          <cell r="AN80">
            <v>-86</v>
          </cell>
          <cell r="AO80">
            <v>10288</v>
          </cell>
          <cell r="AP80">
            <v>477</v>
          </cell>
          <cell r="AQ80">
            <v>0</v>
          </cell>
          <cell r="AS80">
            <v>10288</v>
          </cell>
          <cell r="AT80">
            <v>10765</v>
          </cell>
        </row>
        <row r="81">
          <cell r="F81" t="str">
            <v>50B</v>
          </cell>
          <cell r="G81">
            <v>2143.0639109120621</v>
          </cell>
          <cell r="H81">
            <v>2073</v>
          </cell>
          <cell r="I81">
            <v>488</v>
          </cell>
          <cell r="J81">
            <v>-7374</v>
          </cell>
          <cell r="K81">
            <v>260.24</v>
          </cell>
          <cell r="L81">
            <v>-1919</v>
          </cell>
          <cell r="M81">
            <v>-1919</v>
          </cell>
          <cell r="N81">
            <v>0</v>
          </cell>
          <cell r="R81">
            <v>712.06391091206206</v>
          </cell>
          <cell r="S81">
            <v>903</v>
          </cell>
          <cell r="T81">
            <v>5858</v>
          </cell>
          <cell r="U81">
            <v>1020</v>
          </cell>
          <cell r="V81">
            <v>-6762</v>
          </cell>
          <cell r="W81">
            <v>187.97</v>
          </cell>
          <cell r="X81">
            <v>-1271</v>
          </cell>
          <cell r="Y81">
            <v>-1271</v>
          </cell>
          <cell r="Z81">
            <v>652</v>
          </cell>
          <cell r="AA81">
            <v>3046.0639109120621</v>
          </cell>
          <cell r="AB81">
            <v>7931</v>
          </cell>
          <cell r="AC81">
            <v>1508</v>
          </cell>
          <cell r="AD81">
            <v>-14136</v>
          </cell>
          <cell r="AE81">
            <v>-3190</v>
          </cell>
          <cell r="AF81">
            <v>0</v>
          </cell>
          <cell r="AH81">
            <v>1364.0639109120621</v>
          </cell>
          <cell r="AI81">
            <v>8235</v>
          </cell>
          <cell r="AJ81">
            <v>4804</v>
          </cell>
          <cell r="AK81">
            <v>2073</v>
          </cell>
          <cell r="AL81">
            <v>-7374</v>
          </cell>
          <cell r="AM81">
            <v>5858</v>
          </cell>
          <cell r="AN81">
            <v>-6762</v>
          </cell>
          <cell r="AO81">
            <v>2934</v>
          </cell>
          <cell r="AP81">
            <v>3900</v>
          </cell>
          <cell r="AQ81">
            <v>0</v>
          </cell>
          <cell r="AS81">
            <v>2934</v>
          </cell>
          <cell r="AT81">
            <v>6834</v>
          </cell>
        </row>
        <row r="82">
          <cell r="F82" t="str">
            <v>180C</v>
          </cell>
          <cell r="G82">
            <v>2124.1011922774314</v>
          </cell>
          <cell r="H82">
            <v>9643</v>
          </cell>
          <cell r="I82">
            <v>1420</v>
          </cell>
          <cell r="J82">
            <v>-109</v>
          </cell>
          <cell r="K82">
            <v>161.19999999999999</v>
          </cell>
          <cell r="L82">
            <v>-18</v>
          </cell>
          <cell r="M82">
            <v>-18</v>
          </cell>
          <cell r="N82">
            <v>0</v>
          </cell>
          <cell r="R82">
            <v>3526.1011922774314</v>
          </cell>
          <cell r="S82">
            <v>85</v>
          </cell>
          <cell r="T82">
            <v>436</v>
          </cell>
          <cell r="U82">
            <v>58</v>
          </cell>
          <cell r="V82">
            <v>-98</v>
          </cell>
          <cell r="W82">
            <v>142.13999999999999</v>
          </cell>
          <cell r="X82">
            <v>-14</v>
          </cell>
          <cell r="Y82">
            <v>-14</v>
          </cell>
          <cell r="Z82">
            <v>129</v>
          </cell>
          <cell r="AA82">
            <v>2209.1011922774314</v>
          </cell>
          <cell r="AB82">
            <v>10079</v>
          </cell>
          <cell r="AC82">
            <v>1478</v>
          </cell>
          <cell r="AD82">
            <v>-207</v>
          </cell>
          <cell r="AE82">
            <v>-32</v>
          </cell>
          <cell r="AF82">
            <v>0</v>
          </cell>
          <cell r="AH82">
            <v>3655.1011922774314</v>
          </cell>
          <cell r="AI82">
            <v>13177</v>
          </cell>
          <cell r="AJ82">
            <v>598</v>
          </cell>
          <cell r="AK82">
            <v>9643</v>
          </cell>
          <cell r="AL82">
            <v>-109</v>
          </cell>
          <cell r="AM82">
            <v>436</v>
          </cell>
          <cell r="AN82">
            <v>-98</v>
          </cell>
          <cell r="AO82">
            <v>22711</v>
          </cell>
          <cell r="AP82">
            <v>936</v>
          </cell>
          <cell r="AQ82">
            <v>0</v>
          </cell>
          <cell r="AS82">
            <v>22711</v>
          </cell>
          <cell r="AT82">
            <v>23647</v>
          </cell>
        </row>
        <row r="83">
          <cell r="F83" t="str">
            <v>35B</v>
          </cell>
          <cell r="G83">
            <v>175.00399443200388</v>
          </cell>
          <cell r="H83">
            <v>0</v>
          </cell>
          <cell r="I83">
            <v>0</v>
          </cell>
          <cell r="J83">
            <v>-538</v>
          </cell>
          <cell r="K83">
            <v>325.29000000000002</v>
          </cell>
          <cell r="L83">
            <v>-175</v>
          </cell>
          <cell r="M83">
            <v>-175</v>
          </cell>
          <cell r="N83">
            <v>0</v>
          </cell>
          <cell r="R83">
            <v>3.9944320038785008E-3</v>
          </cell>
          <cell r="S83">
            <v>102</v>
          </cell>
          <cell r="T83">
            <v>0</v>
          </cell>
          <cell r="U83">
            <v>0</v>
          </cell>
          <cell r="V83">
            <v>-471</v>
          </cell>
          <cell r="W83">
            <v>216.56</v>
          </cell>
          <cell r="X83">
            <v>-102</v>
          </cell>
          <cell r="Y83">
            <v>-102</v>
          </cell>
          <cell r="Z83">
            <v>0</v>
          </cell>
          <cell r="AA83">
            <v>277.00399443200388</v>
          </cell>
          <cell r="AB83">
            <v>0</v>
          </cell>
          <cell r="AC83">
            <v>0</v>
          </cell>
          <cell r="AD83">
            <v>-1009</v>
          </cell>
          <cell r="AE83">
            <v>-277</v>
          </cell>
          <cell r="AF83">
            <v>0</v>
          </cell>
          <cell r="AH83">
            <v>3.9944320038785008E-3</v>
          </cell>
          <cell r="AI83">
            <v>538</v>
          </cell>
          <cell r="AJ83">
            <v>471</v>
          </cell>
          <cell r="AK83">
            <v>0</v>
          </cell>
          <cell r="AL83">
            <v>-538</v>
          </cell>
          <cell r="AM83">
            <v>0</v>
          </cell>
          <cell r="AN83">
            <v>-471</v>
          </cell>
          <cell r="AO83">
            <v>0</v>
          </cell>
          <cell r="AP83">
            <v>0</v>
          </cell>
          <cell r="AQ83">
            <v>0</v>
          </cell>
          <cell r="AS83">
            <v>0</v>
          </cell>
          <cell r="AT83">
            <v>0</v>
          </cell>
        </row>
        <row r="84">
          <cell r="F84" t="str">
            <v>30B</v>
          </cell>
          <cell r="G84">
            <v>1573.0332869333656</v>
          </cell>
          <cell r="H84">
            <v>0</v>
          </cell>
          <cell r="I84">
            <v>0</v>
          </cell>
          <cell r="J84">
            <v>-1738</v>
          </cell>
          <cell r="K84">
            <v>360.79</v>
          </cell>
          <cell r="L84">
            <v>-627</v>
          </cell>
          <cell r="M84">
            <v>-627</v>
          </cell>
          <cell r="N84">
            <v>0</v>
          </cell>
          <cell r="R84">
            <v>946.03328693336562</v>
          </cell>
          <cell r="S84">
            <v>536</v>
          </cell>
          <cell r="T84">
            <v>0</v>
          </cell>
          <cell r="U84">
            <v>0</v>
          </cell>
          <cell r="V84">
            <v>-660</v>
          </cell>
          <cell r="W84">
            <v>236.85</v>
          </cell>
          <cell r="X84">
            <v>-156</v>
          </cell>
          <cell r="Y84">
            <v>-156</v>
          </cell>
          <cell r="Z84">
            <v>380</v>
          </cell>
          <cell r="AA84">
            <v>2109.0332869333656</v>
          </cell>
          <cell r="AB84">
            <v>0</v>
          </cell>
          <cell r="AC84">
            <v>0</v>
          </cell>
          <cell r="AD84">
            <v>-2398</v>
          </cell>
          <cell r="AE84">
            <v>-783</v>
          </cell>
          <cell r="AF84">
            <v>0</v>
          </cell>
          <cell r="AH84">
            <v>1326.0332869333656</v>
          </cell>
          <cell r="AI84">
            <v>4360</v>
          </cell>
          <cell r="AJ84">
            <v>2263</v>
          </cell>
          <cell r="AK84">
            <v>0</v>
          </cell>
          <cell r="AL84">
            <v>-1738</v>
          </cell>
          <cell r="AM84">
            <v>0</v>
          </cell>
          <cell r="AN84">
            <v>-660</v>
          </cell>
          <cell r="AO84">
            <v>2622</v>
          </cell>
          <cell r="AP84">
            <v>1603</v>
          </cell>
          <cell r="AQ84">
            <v>0</v>
          </cell>
          <cell r="AS84">
            <v>2622</v>
          </cell>
          <cell r="AT84">
            <v>4225</v>
          </cell>
        </row>
        <row r="85">
          <cell r="F85" t="str">
            <v>150DE</v>
          </cell>
          <cell r="G85">
            <v>1780.0825515947467</v>
          </cell>
          <cell r="H85">
            <v>0</v>
          </cell>
          <cell r="I85">
            <v>0</v>
          </cell>
          <cell r="J85">
            <v>-746</v>
          </cell>
          <cell r="K85">
            <v>166.43</v>
          </cell>
          <cell r="L85">
            <v>-124</v>
          </cell>
          <cell r="M85">
            <v>-124</v>
          </cell>
          <cell r="N85">
            <v>0</v>
          </cell>
          <cell r="R85">
            <v>1656.0825515947467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1780.0825515947467</v>
          </cell>
          <cell r="AB85">
            <v>0</v>
          </cell>
          <cell r="AC85">
            <v>0</v>
          </cell>
          <cell r="AD85">
            <v>-746</v>
          </cell>
          <cell r="AE85">
            <v>-124</v>
          </cell>
          <cell r="AF85">
            <v>0</v>
          </cell>
          <cell r="AH85">
            <v>1656.0825515947467</v>
          </cell>
          <cell r="AI85">
            <v>10696</v>
          </cell>
          <cell r="AJ85">
            <v>0</v>
          </cell>
          <cell r="AK85">
            <v>0</v>
          </cell>
          <cell r="AL85">
            <v>-746</v>
          </cell>
          <cell r="AM85">
            <v>0</v>
          </cell>
          <cell r="AN85">
            <v>0</v>
          </cell>
          <cell r="AO85">
            <v>9950</v>
          </cell>
          <cell r="AP85">
            <v>0</v>
          </cell>
          <cell r="AQ85">
            <v>0</v>
          </cell>
          <cell r="AS85">
            <v>9950</v>
          </cell>
          <cell r="AT85">
            <v>9950</v>
          </cell>
        </row>
        <row r="93">
          <cell r="F93" t="str">
            <v>151-1500 (A)L</v>
          </cell>
          <cell r="G93">
            <v>497885.42837257159</v>
          </cell>
          <cell r="H93">
            <v>197070</v>
          </cell>
          <cell r="I93">
            <v>25317</v>
          </cell>
          <cell r="J93">
            <v>-100011</v>
          </cell>
          <cell r="K93">
            <v>1546.77</v>
          </cell>
          <cell r="L93">
            <v>-13752</v>
          </cell>
          <cell r="M93">
            <v>-13752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509450.42837257159</v>
          </cell>
          <cell r="S93">
            <v>27236</v>
          </cell>
          <cell r="T93">
            <v>15285</v>
          </cell>
          <cell r="U93">
            <v>1811</v>
          </cell>
          <cell r="V93">
            <v>-8374</v>
          </cell>
          <cell r="W93">
            <v>1415.1499999999996</v>
          </cell>
          <cell r="X93">
            <v>-1049</v>
          </cell>
          <cell r="Y93">
            <v>-1049</v>
          </cell>
          <cell r="Z93">
            <v>27998</v>
          </cell>
          <cell r="AA93">
            <v>525121.42837257159</v>
          </cell>
          <cell r="AB93">
            <v>212355</v>
          </cell>
          <cell r="AC93">
            <v>27128</v>
          </cell>
          <cell r="AD93">
            <v>-108385</v>
          </cell>
          <cell r="AE93">
            <v>-14801</v>
          </cell>
          <cell r="AF93">
            <v>0</v>
          </cell>
          <cell r="AG93">
            <v>0</v>
          </cell>
          <cell r="AH93">
            <v>537448.42837257148</v>
          </cell>
          <cell r="AI93">
            <v>3681215</v>
          </cell>
          <cell r="AJ93">
            <v>217017</v>
          </cell>
          <cell r="AK93">
            <v>197070</v>
          </cell>
          <cell r="AL93">
            <v>-100011</v>
          </cell>
          <cell r="AM93">
            <v>15285</v>
          </cell>
          <cell r="AN93">
            <v>-8374</v>
          </cell>
          <cell r="AO93">
            <v>3778274</v>
          </cell>
          <cell r="AP93">
            <v>223928</v>
          </cell>
          <cell r="AQ93">
            <v>0</v>
          </cell>
          <cell r="AR93">
            <v>0</v>
          </cell>
          <cell r="AS93">
            <v>3778274</v>
          </cell>
          <cell r="AT93">
            <v>4002202</v>
          </cell>
        </row>
        <row r="94">
          <cell r="F94" t="str">
            <v>151-1500 (A)E</v>
          </cell>
          <cell r="G94">
            <v>269976.17884161469</v>
          </cell>
          <cell r="H94">
            <v>37404</v>
          </cell>
          <cell r="I94">
            <v>5026</v>
          </cell>
          <cell r="J94">
            <v>-59579</v>
          </cell>
          <cell r="K94">
            <v>1110.44</v>
          </cell>
          <cell r="L94">
            <v>-8538</v>
          </cell>
          <cell r="M94">
            <v>-8538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266464.17884161469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269976.17884161469</v>
          </cell>
          <cell r="AB94">
            <v>37404</v>
          </cell>
          <cell r="AC94">
            <v>5026</v>
          </cell>
          <cell r="AD94">
            <v>-59579</v>
          </cell>
          <cell r="AE94">
            <v>-8538</v>
          </cell>
          <cell r="AF94">
            <v>0</v>
          </cell>
          <cell r="AG94">
            <v>0</v>
          </cell>
          <cell r="AH94">
            <v>266464.17884161469</v>
          </cell>
          <cell r="AI94">
            <v>1965506</v>
          </cell>
          <cell r="AJ94">
            <v>0</v>
          </cell>
          <cell r="AK94">
            <v>37404</v>
          </cell>
          <cell r="AL94">
            <v>-59579</v>
          </cell>
          <cell r="AM94">
            <v>0</v>
          </cell>
          <cell r="AN94">
            <v>0</v>
          </cell>
          <cell r="AO94">
            <v>1943331</v>
          </cell>
          <cell r="AP94">
            <v>0</v>
          </cell>
          <cell r="AQ94">
            <v>0</v>
          </cell>
          <cell r="AR94">
            <v>0</v>
          </cell>
          <cell r="AS94">
            <v>1943331</v>
          </cell>
          <cell r="AT94">
            <v>1943331</v>
          </cell>
        </row>
        <row r="95">
          <cell r="F95" t="str">
            <v>151-1500 (A) (L+E)</v>
          </cell>
          <cell r="G95">
            <v>767861.60721418622</v>
          </cell>
          <cell r="H95">
            <v>234474</v>
          </cell>
          <cell r="I95">
            <v>30343</v>
          </cell>
          <cell r="J95">
            <v>-159590</v>
          </cell>
          <cell r="K95">
            <v>2657.2099999999996</v>
          </cell>
          <cell r="L95">
            <v>-22290</v>
          </cell>
          <cell r="M95">
            <v>-22290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775914.60721418622</v>
          </cell>
          <cell r="S95">
            <v>27236</v>
          </cell>
          <cell r="T95">
            <v>15285</v>
          </cell>
          <cell r="U95">
            <v>1811</v>
          </cell>
          <cell r="V95">
            <v>-8374</v>
          </cell>
          <cell r="W95">
            <v>1415.1499999999996</v>
          </cell>
          <cell r="X95">
            <v>-1049</v>
          </cell>
          <cell r="Y95">
            <v>-1049</v>
          </cell>
          <cell r="Z95">
            <v>27998</v>
          </cell>
          <cell r="AA95">
            <v>795097.60721418622</v>
          </cell>
          <cell r="AB95">
            <v>249759</v>
          </cell>
          <cell r="AC95">
            <v>32154</v>
          </cell>
          <cell r="AD95">
            <v>-167964</v>
          </cell>
          <cell r="AE95">
            <v>-23339</v>
          </cell>
          <cell r="AF95">
            <v>0</v>
          </cell>
          <cell r="AG95">
            <v>0</v>
          </cell>
          <cell r="AH95">
            <v>803912.60721418622</v>
          </cell>
          <cell r="AI95">
            <v>5646721</v>
          </cell>
          <cell r="AJ95">
            <v>217017</v>
          </cell>
          <cell r="AK95">
            <v>234474</v>
          </cell>
          <cell r="AL95">
            <v>-159590</v>
          </cell>
          <cell r="AM95">
            <v>15285</v>
          </cell>
          <cell r="AN95">
            <v>-8374</v>
          </cell>
          <cell r="AO95">
            <v>5721605</v>
          </cell>
          <cell r="AP95">
            <v>223928</v>
          </cell>
          <cell r="AQ95">
            <v>0</v>
          </cell>
          <cell r="AR95">
            <v>0</v>
          </cell>
          <cell r="AS95">
            <v>5721605</v>
          </cell>
          <cell r="AT95">
            <v>5945533</v>
          </cell>
        </row>
      </sheetData>
      <sheetData sheetId="22">
        <row r="15">
          <cell r="F15" t="str">
            <v>Linked Info</v>
          </cell>
          <cell r="G15">
            <v>100.00019999999998</v>
          </cell>
          <cell r="J15">
            <v>16531</v>
          </cell>
          <cell r="P15">
            <v>2681</v>
          </cell>
          <cell r="Q15">
            <v>5423</v>
          </cell>
          <cell r="W15">
            <v>24611</v>
          </cell>
          <cell r="X15">
            <v>17937</v>
          </cell>
          <cell r="AD15">
            <v>0</v>
          </cell>
          <cell r="AJ15">
            <v>24752.970845824173</v>
          </cell>
          <cell r="AK15">
            <v>786.02915417582915</v>
          </cell>
          <cell r="AQ15">
            <v>606</v>
          </cell>
          <cell r="AW15">
            <v>0</v>
          </cell>
          <cell r="BI15">
            <v>5559</v>
          </cell>
          <cell r="BO15">
            <v>0</v>
          </cell>
          <cell r="BU15">
            <v>0</v>
          </cell>
          <cell r="CA15">
            <v>0</v>
          </cell>
          <cell r="CG15">
            <v>-15411</v>
          </cell>
          <cell r="CK15">
            <v>0</v>
          </cell>
          <cell r="DJ15">
            <v>181</v>
          </cell>
        </row>
        <row r="16">
          <cell r="F16">
            <v>39559.766084953706</v>
          </cell>
          <cell r="G16" t="str">
            <v>TOTAL</v>
          </cell>
          <cell r="H16" t="str">
            <v>% OF SALES</v>
          </cell>
          <cell r="I16" t="str">
            <v>% OF SALES</v>
          </cell>
          <cell r="J16" t="str">
            <v>SAL&amp;WAGES</v>
          </cell>
          <cell r="K16" t="str">
            <v>SAL&amp;WAGES</v>
          </cell>
          <cell r="L16" t="str">
            <v>SAL&amp;WAGES</v>
          </cell>
          <cell r="M16" t="str">
            <v>SAL&amp;WAGES</v>
          </cell>
          <cell r="N16" t="str">
            <v>SAL&amp;WAGES</v>
          </cell>
          <cell r="O16" t="str">
            <v>SAL&amp;WAGES</v>
          </cell>
          <cell r="P16" t="str">
            <v>Commision</v>
          </cell>
          <cell r="Q16" t="str">
            <v>Commision</v>
          </cell>
          <cell r="R16" t="str">
            <v>Commision</v>
          </cell>
          <cell r="S16" t="str">
            <v>Commision</v>
          </cell>
          <cell r="T16" t="str">
            <v>Commision</v>
          </cell>
          <cell r="U16" t="str">
            <v>Commision</v>
          </cell>
          <cell r="V16" t="str">
            <v>Commision</v>
          </cell>
          <cell r="W16" t="str">
            <v>FREIGHT</v>
          </cell>
          <cell r="X16" t="str">
            <v>FREIGHT</v>
          </cell>
          <cell r="Y16" t="str">
            <v>FREIGHT</v>
          </cell>
          <cell r="Z16" t="str">
            <v>FREIGHT</v>
          </cell>
          <cell r="AA16" t="str">
            <v>FREIGHT</v>
          </cell>
          <cell r="AB16" t="str">
            <v>FREIGHT</v>
          </cell>
          <cell r="AC16" t="str">
            <v>FREIGHT</v>
          </cell>
          <cell r="AD16" t="str">
            <v>DEPOT</v>
          </cell>
          <cell r="AE16" t="str">
            <v>DEPOT</v>
          </cell>
          <cell r="AF16" t="str">
            <v>DEPOT</v>
          </cell>
          <cell r="AG16" t="str">
            <v>DEPOT</v>
          </cell>
          <cell r="AH16" t="str">
            <v>DEPOT</v>
          </cell>
          <cell r="AI16" t="str">
            <v>DEPOT</v>
          </cell>
          <cell r="AJ16" t="str">
            <v>OTHER</v>
          </cell>
          <cell r="AK16" t="str">
            <v>OTHER</v>
          </cell>
          <cell r="AL16" t="str">
            <v>OTHER</v>
          </cell>
          <cell r="AM16" t="str">
            <v>OTHER</v>
          </cell>
          <cell r="AN16" t="str">
            <v>OTHER</v>
          </cell>
          <cell r="AO16" t="str">
            <v>OTHER</v>
          </cell>
          <cell r="AP16" t="str">
            <v>OTHER</v>
          </cell>
          <cell r="AQ16" t="str">
            <v>OCTROI</v>
          </cell>
          <cell r="AR16" t="str">
            <v>OCTROI</v>
          </cell>
          <cell r="AS16" t="str">
            <v>OCTROI</v>
          </cell>
          <cell r="AT16" t="str">
            <v>OCTROI</v>
          </cell>
          <cell r="AU16" t="str">
            <v>OCTROI</v>
          </cell>
          <cell r="AV16" t="str">
            <v>OCTROI</v>
          </cell>
          <cell r="AW16" t="str">
            <v>SHAREOF</v>
          </cell>
          <cell r="AX16" t="str">
            <v>SHAREOF</v>
          </cell>
          <cell r="AY16" t="str">
            <v>SHAREOF</v>
          </cell>
          <cell r="AZ16" t="str">
            <v>SHAREOF</v>
          </cell>
          <cell r="BA16" t="str">
            <v>SHAREOF</v>
          </cell>
          <cell r="BB16" t="str">
            <v>SHAREOF</v>
          </cell>
          <cell r="BC16" t="str">
            <v>COST OF</v>
          </cell>
          <cell r="BD16" t="str">
            <v>COST OF</v>
          </cell>
          <cell r="BE16" t="str">
            <v>COST OF</v>
          </cell>
          <cell r="BF16" t="str">
            <v>TOTAL</v>
          </cell>
          <cell r="BG16" t="str">
            <v>TOTAL</v>
          </cell>
          <cell r="BH16" t="str">
            <v>TOTAL</v>
          </cell>
          <cell r="BI16" t="str">
            <v>INTEREST</v>
          </cell>
          <cell r="BJ16" t="str">
            <v>INTEREST</v>
          </cell>
          <cell r="BK16" t="str">
            <v>INTEREST</v>
          </cell>
          <cell r="BL16" t="str">
            <v>INTEREST</v>
          </cell>
          <cell r="BM16" t="str">
            <v>INTEREST</v>
          </cell>
          <cell r="BN16" t="str">
            <v>INTEREST</v>
          </cell>
          <cell r="BO16" t="str">
            <v>BONUS</v>
          </cell>
          <cell r="BP16" t="str">
            <v>BONUS</v>
          </cell>
          <cell r="BQ16" t="str">
            <v>BONUS</v>
          </cell>
          <cell r="BR16" t="str">
            <v>BONUS</v>
          </cell>
          <cell r="BS16" t="str">
            <v>BONUS</v>
          </cell>
          <cell r="BT16" t="str">
            <v>BONUS</v>
          </cell>
          <cell r="BU16" t="str">
            <v>EX-GRATIA</v>
          </cell>
          <cell r="BV16" t="str">
            <v>EX-GRATIA</v>
          </cell>
          <cell r="BW16" t="str">
            <v>EX-GRATIA</v>
          </cell>
          <cell r="BX16" t="str">
            <v>EX-GRATIA</v>
          </cell>
          <cell r="BY16" t="str">
            <v>EX-GRATIA</v>
          </cell>
          <cell r="BZ16" t="str">
            <v>EX-GRATIA</v>
          </cell>
          <cell r="CA16" t="str">
            <v>GRATUITY</v>
          </cell>
          <cell r="CB16" t="str">
            <v>GRATUITY</v>
          </cell>
          <cell r="CC16" t="str">
            <v>GRATUITY</v>
          </cell>
          <cell r="CD16" t="str">
            <v>GRATUITY</v>
          </cell>
          <cell r="CE16" t="str">
            <v>GRATUITY</v>
          </cell>
          <cell r="CF16" t="str">
            <v>GRATUITY</v>
          </cell>
          <cell r="CG16" t="str">
            <v>OTHER</v>
          </cell>
          <cell r="CH16" t="str">
            <v>OTHER</v>
          </cell>
          <cell r="CI16" t="str">
            <v>OTHER</v>
          </cell>
          <cell r="CJ16" t="str">
            <v>OTHER</v>
          </cell>
          <cell r="CK16" t="str">
            <v>OTHER</v>
          </cell>
          <cell r="CL16" t="str">
            <v>OTHER</v>
          </cell>
          <cell r="CM16" t="str">
            <v>OTHER</v>
          </cell>
          <cell r="CN16" t="str">
            <v>OTHER</v>
          </cell>
          <cell r="CO16" t="str">
            <v>TOTAL</v>
          </cell>
          <cell r="CP16" t="str">
            <v>TOTAL</v>
          </cell>
          <cell r="CQ16" t="str">
            <v>TOTAL</v>
          </cell>
          <cell r="CR16" t="str">
            <v>TOTAL</v>
          </cell>
          <cell r="CS16" t="str">
            <v>TOTAL</v>
          </cell>
          <cell r="CT16" t="str">
            <v>TOTAL</v>
          </cell>
          <cell r="CU16" t="str">
            <v>TOTAL</v>
          </cell>
          <cell r="CV16" t="str">
            <v>TOTAL</v>
          </cell>
          <cell r="CW16" t="str">
            <v>TOTAL</v>
          </cell>
          <cell r="CX16" t="str">
            <v>TOTAL</v>
          </cell>
          <cell r="CY16" t="str">
            <v>TOTAL</v>
          </cell>
          <cell r="CZ16" t="str">
            <v>TOTAL</v>
          </cell>
          <cell r="DA16" t="str">
            <v>TOTAL</v>
          </cell>
          <cell r="DB16" t="str">
            <v>TOTAL</v>
          </cell>
          <cell r="DC16" t="str">
            <v>TOTAL</v>
          </cell>
          <cell r="DJ16" t="str">
            <v>Advts</v>
          </cell>
          <cell r="DK16" t="str">
            <v>CAKES</v>
          </cell>
          <cell r="DL16" t="str">
            <v>CONES</v>
          </cell>
        </row>
        <row r="17">
          <cell r="F17" t="str">
            <v>2003-04</v>
          </cell>
          <cell r="G17" t="str">
            <v>T. OVER</v>
          </cell>
          <cell r="H17" t="str">
            <v>KGS</v>
          </cell>
          <cell r="I17" t="str">
            <v>KGS</v>
          </cell>
          <cell r="AD17" t="str">
            <v>ESTB.</v>
          </cell>
          <cell r="AE17" t="str">
            <v>ESTB.</v>
          </cell>
          <cell r="AF17" t="str">
            <v>ESTB.</v>
          </cell>
          <cell r="AG17" t="str">
            <v>ESTB.</v>
          </cell>
          <cell r="AH17" t="str">
            <v>ESTB.</v>
          </cell>
          <cell r="AI17" t="str">
            <v>ESTB.</v>
          </cell>
          <cell r="AJ17" t="str">
            <v>sellingexp.</v>
          </cell>
          <cell r="AK17" t="str">
            <v>sellingexp.</v>
          </cell>
          <cell r="AL17" t="str">
            <v>sellingexp.</v>
          </cell>
          <cell r="AM17" t="str">
            <v>sellingexp.</v>
          </cell>
          <cell r="AN17" t="str">
            <v>sellingexp.</v>
          </cell>
          <cell r="AO17" t="str">
            <v>sellingexp.</v>
          </cell>
          <cell r="AP17" t="str">
            <v>sellingexp.</v>
          </cell>
          <cell r="AW17" t="str">
            <v>A.O.H.</v>
          </cell>
          <cell r="AX17" t="str">
            <v>A.O.H.</v>
          </cell>
          <cell r="AY17" t="str">
            <v>A.O.H.</v>
          </cell>
          <cell r="AZ17" t="str">
            <v>A.O.H.</v>
          </cell>
          <cell r="BA17" t="str">
            <v>A.O.H.</v>
          </cell>
          <cell r="BB17" t="str">
            <v>A.O.H.</v>
          </cell>
          <cell r="BC17" t="str">
            <v>GOODS</v>
          </cell>
          <cell r="BD17" t="str">
            <v>GOODS</v>
          </cell>
          <cell r="BE17" t="str">
            <v>GOODS</v>
          </cell>
          <cell r="CG17" t="str">
            <v>INCOME</v>
          </cell>
          <cell r="CH17" t="str">
            <v>INCOME</v>
          </cell>
          <cell r="CI17" t="str">
            <v>INCOME</v>
          </cell>
          <cell r="CJ17" t="str">
            <v>INCOME</v>
          </cell>
          <cell r="CK17" t="str">
            <v>Expenses</v>
          </cell>
          <cell r="CL17" t="str">
            <v>Expenses</v>
          </cell>
          <cell r="CM17" t="str">
            <v>Expenses</v>
          </cell>
          <cell r="CN17" t="str">
            <v>Expenses</v>
          </cell>
          <cell r="CO17" t="str">
            <v>COSTOF</v>
          </cell>
          <cell r="CP17" t="str">
            <v>COSTOF</v>
          </cell>
          <cell r="CQ17" t="str">
            <v>COSTOF</v>
          </cell>
          <cell r="CR17" t="str">
            <v>COST</v>
          </cell>
          <cell r="CS17" t="str">
            <v>COST</v>
          </cell>
          <cell r="CT17" t="str">
            <v>COST</v>
          </cell>
          <cell r="CU17" t="str">
            <v>COST</v>
          </cell>
          <cell r="CV17" t="str">
            <v>SALEVALUE</v>
          </cell>
          <cell r="CW17" t="str">
            <v>PROFIT</v>
          </cell>
          <cell r="CX17" t="str">
            <v>COST</v>
          </cell>
          <cell r="CY17" t="str">
            <v>SALEVALUE</v>
          </cell>
          <cell r="CZ17" t="str">
            <v>PROFIT</v>
          </cell>
          <cell r="DA17" t="str">
            <v>COST</v>
          </cell>
          <cell r="DB17" t="str">
            <v>SALEVALUE</v>
          </cell>
          <cell r="DC17" t="str">
            <v>PROFIT</v>
          </cell>
          <cell r="DJ17" t="str">
            <v>Selling</v>
          </cell>
          <cell r="DK17" t="str">
            <v>Selling</v>
          </cell>
          <cell r="DL17" t="str">
            <v>Selling</v>
          </cell>
        </row>
        <row r="18">
          <cell r="F18" t="str">
            <v>DENIERS :</v>
          </cell>
          <cell r="G18" t="str">
            <v>% AMT.</v>
          </cell>
          <cell r="H18" t="str">
            <v>CONES</v>
          </cell>
          <cell r="I18" t="str">
            <v>CAKES</v>
          </cell>
          <cell r="J18" t="str">
            <v>TOTAL</v>
          </cell>
          <cell r="K18" t="str">
            <v>TOTAL</v>
          </cell>
          <cell r="L18" t="str">
            <v>CONES</v>
          </cell>
          <cell r="M18" t="str">
            <v>CONES</v>
          </cell>
          <cell r="N18" t="str">
            <v>CAKES</v>
          </cell>
          <cell r="O18" t="str">
            <v>CAKES</v>
          </cell>
          <cell r="P18" t="str">
            <v>LOCAL</v>
          </cell>
          <cell r="Q18" t="str">
            <v>EXPORT</v>
          </cell>
          <cell r="R18" t="str">
            <v>TOTAL</v>
          </cell>
          <cell r="S18" t="str">
            <v>CONES</v>
          </cell>
          <cell r="T18" t="str">
            <v>CONES</v>
          </cell>
          <cell r="U18" t="str">
            <v>CAKES</v>
          </cell>
          <cell r="V18" t="str">
            <v>CAKES</v>
          </cell>
          <cell r="W18" t="str">
            <v>LOCAL</v>
          </cell>
          <cell r="X18" t="str">
            <v>EXPORT</v>
          </cell>
          <cell r="Y18" t="str">
            <v>TOTAL</v>
          </cell>
          <cell r="Z18" t="str">
            <v>CONES</v>
          </cell>
          <cell r="AA18" t="str">
            <v>CONES</v>
          </cell>
          <cell r="AB18" t="str">
            <v>CAKES</v>
          </cell>
          <cell r="AC18" t="str">
            <v>CAKES</v>
          </cell>
          <cell r="AD18" t="str">
            <v>TOTAL</v>
          </cell>
          <cell r="AE18" t="str">
            <v>TOTAL</v>
          </cell>
          <cell r="AF18" t="str">
            <v>CONES</v>
          </cell>
          <cell r="AG18" t="str">
            <v>CONES</v>
          </cell>
          <cell r="AH18" t="str">
            <v>CAKES</v>
          </cell>
          <cell r="AI18" t="str">
            <v>CAKES</v>
          </cell>
          <cell r="AJ18" t="str">
            <v>LOCAL</v>
          </cell>
          <cell r="AK18" t="str">
            <v>EXPORT</v>
          </cell>
          <cell r="AL18" t="str">
            <v>TOTAL</v>
          </cell>
          <cell r="AM18" t="str">
            <v>CONES</v>
          </cell>
          <cell r="AN18" t="str">
            <v>CONES</v>
          </cell>
          <cell r="AO18" t="str">
            <v>CAKES</v>
          </cell>
          <cell r="AP18" t="str">
            <v>CAKES</v>
          </cell>
          <cell r="AQ18" t="str">
            <v>TOTAL</v>
          </cell>
          <cell r="AR18" t="str">
            <v>TOTAL</v>
          </cell>
          <cell r="AS18" t="str">
            <v>CONES</v>
          </cell>
          <cell r="AT18" t="str">
            <v>CONES</v>
          </cell>
          <cell r="AU18" t="str">
            <v>CAKES</v>
          </cell>
          <cell r="AV18" t="str">
            <v>CAKES</v>
          </cell>
          <cell r="AW18" t="str">
            <v>TOTAL</v>
          </cell>
          <cell r="AX18" t="str">
            <v>TOTAL</v>
          </cell>
          <cell r="AY18" t="str">
            <v>CONES</v>
          </cell>
          <cell r="AZ18" t="str">
            <v>CONES</v>
          </cell>
          <cell r="BA18" t="str">
            <v>CAKES</v>
          </cell>
          <cell r="BB18" t="str">
            <v>CAKES</v>
          </cell>
          <cell r="BC18" t="str">
            <v>SOLD</v>
          </cell>
          <cell r="BD18" t="str">
            <v>SOLD</v>
          </cell>
          <cell r="BE18" t="str">
            <v>SOLD</v>
          </cell>
          <cell r="BI18" t="str">
            <v>TOTAL</v>
          </cell>
          <cell r="BJ18" t="str">
            <v>TOTAL</v>
          </cell>
          <cell r="BK18" t="str">
            <v>CONES</v>
          </cell>
          <cell r="BL18" t="str">
            <v>CONES</v>
          </cell>
          <cell r="BM18" t="str">
            <v>CAKES</v>
          </cell>
          <cell r="BN18" t="str">
            <v>CAKES</v>
          </cell>
          <cell r="BO18" t="str">
            <v>TOTAL</v>
          </cell>
          <cell r="BP18" t="str">
            <v>TOTAL</v>
          </cell>
          <cell r="BQ18" t="str">
            <v>CONES</v>
          </cell>
          <cell r="BR18" t="str">
            <v>CONES</v>
          </cell>
          <cell r="BS18" t="str">
            <v>CAKES</v>
          </cell>
          <cell r="BT18" t="str">
            <v>CAKES</v>
          </cell>
          <cell r="BU18" t="str">
            <v>TOTAL</v>
          </cell>
          <cell r="BV18" t="str">
            <v>TOTAL</v>
          </cell>
          <cell r="BW18" t="str">
            <v>CONES</v>
          </cell>
          <cell r="BX18" t="str">
            <v>CONES</v>
          </cell>
          <cell r="BY18" t="str">
            <v>CAKES</v>
          </cell>
          <cell r="BZ18" t="str">
            <v>CAKES</v>
          </cell>
          <cell r="CA18" t="str">
            <v>TOTAL</v>
          </cell>
          <cell r="CB18" t="str">
            <v>TOTAL</v>
          </cell>
          <cell r="CC18" t="str">
            <v>CONES</v>
          </cell>
          <cell r="CD18" t="str">
            <v>CONES</v>
          </cell>
          <cell r="CE18" t="str">
            <v>CAKES</v>
          </cell>
          <cell r="CF18" t="str">
            <v>CAKES</v>
          </cell>
          <cell r="CG18" t="str">
            <v>TOTAL</v>
          </cell>
          <cell r="CH18" t="str">
            <v>TOTAL</v>
          </cell>
          <cell r="CI18" t="str">
            <v>CONES</v>
          </cell>
          <cell r="CJ18" t="str">
            <v>CAKES</v>
          </cell>
          <cell r="CK18" t="str">
            <v>TOTAL</v>
          </cell>
          <cell r="CL18" t="str">
            <v>TOTAL</v>
          </cell>
          <cell r="CM18" t="str">
            <v>CONES</v>
          </cell>
          <cell r="CN18" t="str">
            <v>CAKES</v>
          </cell>
          <cell r="CO18" t="str">
            <v>SALES</v>
          </cell>
          <cell r="CP18" t="str">
            <v>SALES</v>
          </cell>
          <cell r="CQ18" t="str">
            <v>SALES</v>
          </cell>
          <cell r="DJ18" t="str">
            <v>Expenses</v>
          </cell>
          <cell r="DK18" t="str">
            <v>Expenses</v>
          </cell>
          <cell r="DL18" t="str">
            <v>Expenses</v>
          </cell>
        </row>
        <row r="19">
          <cell r="G19" t="str">
            <v>(L+E)</v>
          </cell>
          <cell r="H19" t="str">
            <v>(L+E)</v>
          </cell>
          <cell r="I19" t="str">
            <v>(L)</v>
          </cell>
          <cell r="R19" t="str">
            <v>(L + E)</v>
          </cell>
          <cell r="Y19" t="str">
            <v>(L + E)</v>
          </cell>
          <cell r="BC19" t="str">
            <v>cones+cakes</v>
          </cell>
          <cell r="BD19" t="str">
            <v>(CONES)</v>
          </cell>
          <cell r="BE19" t="str">
            <v>(CAKES)</v>
          </cell>
          <cell r="BF19" t="str">
            <v>TOTAL</v>
          </cell>
          <cell r="BG19" t="str">
            <v>CONES</v>
          </cell>
          <cell r="BH19" t="str">
            <v>CAKES</v>
          </cell>
          <cell r="CH19" t="str">
            <v>CONES</v>
          </cell>
          <cell r="CL19" t="str">
            <v>CONES</v>
          </cell>
          <cell r="CO19" t="str">
            <v>TOTAL</v>
          </cell>
          <cell r="CP19" t="str">
            <v>CONES</v>
          </cell>
          <cell r="CQ19" t="str">
            <v>CAKES</v>
          </cell>
          <cell r="CR19" t="str">
            <v>TOTAL</v>
          </cell>
          <cell r="CS19" t="str">
            <v>CONES</v>
          </cell>
          <cell r="CT19" t="str">
            <v>CAKES</v>
          </cell>
          <cell r="CU19" t="str">
            <v>(cns+cks)</v>
          </cell>
          <cell r="CV19" t="str">
            <v>(cns+cks)</v>
          </cell>
          <cell r="CW19" t="str">
            <v>(cns+cks)</v>
          </cell>
          <cell r="CX19" t="str">
            <v>CONES</v>
          </cell>
          <cell r="CY19" t="str">
            <v>CONES</v>
          </cell>
          <cell r="CZ19" t="str">
            <v>CONES</v>
          </cell>
          <cell r="DA19" t="str">
            <v>CAKES</v>
          </cell>
          <cell r="DB19" t="str">
            <v>CAKES</v>
          </cell>
          <cell r="DC19" t="str">
            <v>CAKES</v>
          </cell>
          <cell r="DJ19" t="str">
            <v>Others</v>
          </cell>
          <cell r="DK19" t="str">
            <v>Others</v>
          </cell>
          <cell r="DL19" t="str">
            <v>Others</v>
          </cell>
        </row>
        <row r="20">
          <cell r="BC20" t="str">
            <v>AMT</v>
          </cell>
          <cell r="BD20" t="str">
            <v>AMT</v>
          </cell>
          <cell r="BE20" t="str">
            <v>AMT</v>
          </cell>
        </row>
        <row r="21">
          <cell r="F21" t="str">
            <v>Rounding Off</v>
          </cell>
          <cell r="G21">
            <v>0</v>
          </cell>
          <cell r="H21">
            <v>-3706.9680646552119</v>
          </cell>
          <cell r="I21">
            <v>-393.03193534478771</v>
          </cell>
          <cell r="J21">
            <v>0</v>
          </cell>
          <cell r="K21">
            <v>-16531</v>
          </cell>
          <cell r="L21">
            <v>-14358</v>
          </cell>
          <cell r="M21">
            <v>-14358</v>
          </cell>
          <cell r="N21">
            <v>-2173</v>
          </cell>
          <cell r="O21">
            <v>-2173</v>
          </cell>
          <cell r="P21">
            <v>0</v>
          </cell>
          <cell r="Q21">
            <v>0</v>
          </cell>
          <cell r="R21">
            <v>-8104</v>
          </cell>
          <cell r="S21">
            <v>-7688</v>
          </cell>
          <cell r="T21">
            <v>-7688</v>
          </cell>
          <cell r="U21">
            <v>-416</v>
          </cell>
          <cell r="V21">
            <v>-416</v>
          </cell>
          <cell r="W21">
            <v>0</v>
          </cell>
          <cell r="X21">
            <v>0</v>
          </cell>
          <cell r="Y21">
            <v>-42548</v>
          </cell>
          <cell r="Z21">
            <v>-38737</v>
          </cell>
          <cell r="AA21">
            <v>-38737</v>
          </cell>
          <cell r="AB21">
            <v>-3811</v>
          </cell>
          <cell r="AC21">
            <v>-3811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-2.9154175826988649E-2</v>
          </cell>
          <cell r="AK21">
            <v>2.9154175829148699E-2</v>
          </cell>
          <cell r="AL21">
            <v>-25539</v>
          </cell>
          <cell r="AM21">
            <v>-21706</v>
          </cell>
          <cell r="AN21">
            <v>-21706</v>
          </cell>
          <cell r="AO21">
            <v>-3833</v>
          </cell>
          <cell r="AP21">
            <v>-3833</v>
          </cell>
          <cell r="AQ21">
            <v>0</v>
          </cell>
          <cell r="AR21">
            <v>-606</v>
          </cell>
          <cell r="AS21">
            <v>-511</v>
          </cell>
          <cell r="AT21">
            <v>-511</v>
          </cell>
          <cell r="AU21">
            <v>-95</v>
          </cell>
          <cell r="AV21">
            <v>-95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-2513198</v>
          </cell>
          <cell r="BD21">
            <v>-2225224.9999999995</v>
          </cell>
          <cell r="BE21">
            <v>-287973</v>
          </cell>
          <cell r="BF21">
            <v>-2606526.0000000005</v>
          </cell>
          <cell r="BG21">
            <v>-2308225</v>
          </cell>
          <cell r="BH21">
            <v>-298301</v>
          </cell>
          <cell r="BI21">
            <v>0</v>
          </cell>
          <cell r="BJ21">
            <v>-5559</v>
          </cell>
          <cell r="BK21">
            <v>-4827</v>
          </cell>
          <cell r="BL21">
            <v>-4827</v>
          </cell>
          <cell r="BM21">
            <v>-732</v>
          </cell>
          <cell r="BN21">
            <v>-732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15411</v>
          </cell>
          <cell r="CI21">
            <v>15411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-2606526.0000000005</v>
          </cell>
          <cell r="CP21">
            <v>-2308225</v>
          </cell>
          <cell r="CQ21">
            <v>-298301</v>
          </cell>
          <cell r="CR21">
            <v>-2596671</v>
          </cell>
          <cell r="CS21">
            <v>-2297638</v>
          </cell>
          <cell r="CT21">
            <v>-299033</v>
          </cell>
          <cell r="CU21">
            <v>-2596671</v>
          </cell>
          <cell r="CV21">
            <v>-2718993</v>
          </cell>
          <cell r="CW21">
            <v>-122322</v>
          </cell>
          <cell r="CX21">
            <v>-2297638</v>
          </cell>
          <cell r="CY21">
            <v>-2395634</v>
          </cell>
          <cell r="CZ21">
            <v>-97996</v>
          </cell>
          <cell r="DA21">
            <v>-299033</v>
          </cell>
          <cell r="DB21">
            <v>-323359</v>
          </cell>
          <cell r="DC21">
            <v>-24326</v>
          </cell>
          <cell r="DD21">
            <v>0</v>
          </cell>
          <cell r="DE21">
            <v>0</v>
          </cell>
          <cell r="DJ21">
            <v>0</v>
          </cell>
          <cell r="DK21">
            <v>-27</v>
          </cell>
          <cell r="DL21">
            <v>-154</v>
          </cell>
        </row>
        <row r="22">
          <cell r="F22" t="str">
            <v>Total</v>
          </cell>
          <cell r="G22">
            <v>100.00019999999998</v>
          </cell>
          <cell r="H22">
            <v>3706.9680646552119</v>
          </cell>
          <cell r="I22">
            <v>393.03193534478771</v>
          </cell>
          <cell r="J22">
            <v>16531</v>
          </cell>
          <cell r="K22">
            <v>16531</v>
          </cell>
          <cell r="L22">
            <v>14358</v>
          </cell>
          <cell r="M22">
            <v>14358</v>
          </cell>
          <cell r="N22">
            <v>2173</v>
          </cell>
          <cell r="O22">
            <v>2173</v>
          </cell>
          <cell r="P22">
            <v>2681</v>
          </cell>
          <cell r="Q22">
            <v>5423</v>
          </cell>
          <cell r="R22">
            <v>8104</v>
          </cell>
          <cell r="S22">
            <v>7688</v>
          </cell>
          <cell r="T22">
            <v>7688</v>
          </cell>
          <cell r="U22">
            <v>416</v>
          </cell>
          <cell r="V22">
            <v>416</v>
          </cell>
          <cell r="W22">
            <v>24611</v>
          </cell>
          <cell r="X22">
            <v>17937</v>
          </cell>
          <cell r="Y22">
            <v>42548</v>
          </cell>
          <cell r="Z22">
            <v>38737</v>
          </cell>
          <cell r="AA22">
            <v>38737</v>
          </cell>
          <cell r="AB22">
            <v>3811</v>
          </cell>
          <cell r="AC22">
            <v>3811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24753</v>
          </cell>
          <cell r="AK22">
            <v>786</v>
          </cell>
          <cell r="AL22">
            <v>25539</v>
          </cell>
          <cell r="AM22">
            <v>21706</v>
          </cell>
          <cell r="AN22">
            <v>21706</v>
          </cell>
          <cell r="AO22">
            <v>3833</v>
          </cell>
          <cell r="AP22">
            <v>3833</v>
          </cell>
          <cell r="AQ22">
            <v>606</v>
          </cell>
          <cell r="AR22">
            <v>606</v>
          </cell>
          <cell r="AS22">
            <v>511</v>
          </cell>
          <cell r="AT22">
            <v>511</v>
          </cell>
          <cell r="AU22">
            <v>95</v>
          </cell>
          <cell r="AV22">
            <v>95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2513198</v>
          </cell>
          <cell r="BD22">
            <v>2225224.9999999995</v>
          </cell>
          <cell r="BE22">
            <v>287973</v>
          </cell>
          <cell r="BF22">
            <v>2606526.0000000005</v>
          </cell>
          <cell r="BG22">
            <v>2308225</v>
          </cell>
          <cell r="BH22">
            <v>298301</v>
          </cell>
          <cell r="BI22">
            <v>5559</v>
          </cell>
          <cell r="BJ22">
            <v>5559</v>
          </cell>
          <cell r="BK22">
            <v>4827</v>
          </cell>
          <cell r="BL22">
            <v>4827</v>
          </cell>
          <cell r="BM22">
            <v>732</v>
          </cell>
          <cell r="BN22">
            <v>732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-15411</v>
          </cell>
          <cell r="CH22">
            <v>-15411</v>
          </cell>
          <cell r="CI22">
            <v>-15411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2606526.0000000005</v>
          </cell>
          <cell r="CP22">
            <v>2308225</v>
          </cell>
          <cell r="CQ22">
            <v>298301</v>
          </cell>
          <cell r="CR22">
            <v>2596671</v>
          </cell>
          <cell r="CS22">
            <v>2297638</v>
          </cell>
          <cell r="CT22">
            <v>299033</v>
          </cell>
          <cell r="CU22">
            <v>2596671</v>
          </cell>
          <cell r="CV22">
            <v>2718993</v>
          </cell>
          <cell r="CW22">
            <v>122322</v>
          </cell>
          <cell r="CX22">
            <v>2297638</v>
          </cell>
          <cell r="CY22">
            <v>2395634</v>
          </cell>
          <cell r="CZ22">
            <v>97996</v>
          </cell>
          <cell r="DA22">
            <v>299033</v>
          </cell>
          <cell r="DB22">
            <v>323359</v>
          </cell>
          <cell r="DC22">
            <v>24326</v>
          </cell>
          <cell r="DD22">
            <v>0</v>
          </cell>
          <cell r="DE22">
            <v>0</v>
          </cell>
          <cell r="DJ22">
            <v>181</v>
          </cell>
          <cell r="DK22">
            <v>27</v>
          </cell>
          <cell r="DL22">
            <v>154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100.00019999999998</v>
          </cell>
          <cell r="H24">
            <v>3706.9680646552119</v>
          </cell>
          <cell r="I24">
            <v>393.03193534478771</v>
          </cell>
          <cell r="J24">
            <v>16531</v>
          </cell>
          <cell r="K24">
            <v>16531</v>
          </cell>
          <cell r="L24">
            <v>14358</v>
          </cell>
          <cell r="M24">
            <v>14358</v>
          </cell>
          <cell r="N24">
            <v>2173</v>
          </cell>
          <cell r="O24">
            <v>2173</v>
          </cell>
          <cell r="P24">
            <v>2681</v>
          </cell>
          <cell r="Q24">
            <v>5423</v>
          </cell>
          <cell r="R24">
            <v>8104</v>
          </cell>
          <cell r="S24">
            <v>7688</v>
          </cell>
          <cell r="T24">
            <v>7688</v>
          </cell>
          <cell r="U24">
            <v>416</v>
          </cell>
          <cell r="V24">
            <v>416</v>
          </cell>
          <cell r="W24">
            <v>24611</v>
          </cell>
          <cell r="X24">
            <v>17937</v>
          </cell>
          <cell r="Y24">
            <v>42548</v>
          </cell>
          <cell r="Z24">
            <v>38737</v>
          </cell>
          <cell r="AA24">
            <v>38737</v>
          </cell>
          <cell r="AB24">
            <v>3811</v>
          </cell>
          <cell r="AC24">
            <v>3811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24753</v>
          </cell>
          <cell r="AK24">
            <v>786</v>
          </cell>
          <cell r="AL24">
            <v>25539</v>
          </cell>
          <cell r="AM24">
            <v>21706</v>
          </cell>
          <cell r="AN24">
            <v>21706</v>
          </cell>
          <cell r="AO24">
            <v>3833</v>
          </cell>
          <cell r="AP24">
            <v>3833</v>
          </cell>
          <cell r="AQ24">
            <v>606</v>
          </cell>
          <cell r="AR24">
            <v>606</v>
          </cell>
          <cell r="AS24">
            <v>511</v>
          </cell>
          <cell r="AT24">
            <v>511</v>
          </cell>
          <cell r="AU24">
            <v>95</v>
          </cell>
          <cell r="AV24">
            <v>95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2513198</v>
          </cell>
          <cell r="BD24">
            <v>2225224.9999999995</v>
          </cell>
          <cell r="BE24">
            <v>287973</v>
          </cell>
          <cell r="BF24">
            <v>2606526.0000000005</v>
          </cell>
          <cell r="BG24">
            <v>2308225</v>
          </cell>
          <cell r="BH24">
            <v>298301</v>
          </cell>
          <cell r="BI24">
            <v>5559</v>
          </cell>
          <cell r="BJ24">
            <v>5559</v>
          </cell>
          <cell r="BK24">
            <v>4827</v>
          </cell>
          <cell r="BL24">
            <v>4827</v>
          </cell>
          <cell r="BM24">
            <v>732</v>
          </cell>
          <cell r="BN24">
            <v>732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-15411</v>
          </cell>
          <cell r="CH24">
            <v>-15411</v>
          </cell>
          <cell r="CI24">
            <v>-15411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2606526.0000000005</v>
          </cell>
          <cell r="CP24">
            <v>2308225</v>
          </cell>
          <cell r="CQ24">
            <v>298301</v>
          </cell>
          <cell r="CR24">
            <v>2596671</v>
          </cell>
          <cell r="CS24">
            <v>2297638</v>
          </cell>
          <cell r="CT24">
            <v>299033</v>
          </cell>
          <cell r="CU24">
            <v>2596671</v>
          </cell>
          <cell r="CV24">
            <v>2718993</v>
          </cell>
          <cell r="CW24">
            <v>122322</v>
          </cell>
          <cell r="CX24">
            <v>2297638</v>
          </cell>
          <cell r="CY24">
            <v>2395634</v>
          </cell>
          <cell r="CZ24">
            <v>97996</v>
          </cell>
          <cell r="DA24">
            <v>299033</v>
          </cell>
          <cell r="DB24">
            <v>323359</v>
          </cell>
          <cell r="DC24">
            <v>24326</v>
          </cell>
          <cell r="DD24">
            <v>0</v>
          </cell>
          <cell r="DE24">
            <v>0</v>
          </cell>
          <cell r="DJ24">
            <v>181</v>
          </cell>
          <cell r="DK24">
            <v>27</v>
          </cell>
          <cell r="DL24">
            <v>154</v>
          </cell>
        </row>
        <row r="25">
          <cell r="F25" t="str">
            <v>G.TOTAL(L)</v>
          </cell>
          <cell r="G25">
            <v>84.916299999999978</v>
          </cell>
          <cell r="H25">
            <v>2106.9680646552119</v>
          </cell>
          <cell r="I25">
            <v>393.03193534478771</v>
          </cell>
          <cell r="J25">
            <v>14036</v>
          </cell>
          <cell r="K25">
            <v>14036</v>
          </cell>
          <cell r="L25">
            <v>11863</v>
          </cell>
          <cell r="M25">
            <v>11863</v>
          </cell>
          <cell r="N25">
            <v>2173</v>
          </cell>
          <cell r="O25">
            <v>2173</v>
          </cell>
          <cell r="P25">
            <v>2681</v>
          </cell>
          <cell r="Q25">
            <v>0</v>
          </cell>
          <cell r="R25">
            <v>2681</v>
          </cell>
          <cell r="S25">
            <v>2265</v>
          </cell>
          <cell r="T25">
            <v>2265</v>
          </cell>
          <cell r="U25">
            <v>416</v>
          </cell>
          <cell r="V25">
            <v>416</v>
          </cell>
          <cell r="W25">
            <v>24611</v>
          </cell>
          <cell r="X25">
            <v>0</v>
          </cell>
          <cell r="Y25">
            <v>24611</v>
          </cell>
          <cell r="Z25">
            <v>20800</v>
          </cell>
          <cell r="AA25">
            <v>20800</v>
          </cell>
          <cell r="AB25">
            <v>3811</v>
          </cell>
          <cell r="AC25">
            <v>3811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24753</v>
          </cell>
          <cell r="AK25">
            <v>0</v>
          </cell>
          <cell r="AL25">
            <v>24753</v>
          </cell>
          <cell r="AM25">
            <v>20920</v>
          </cell>
          <cell r="AN25">
            <v>20920</v>
          </cell>
          <cell r="AO25">
            <v>3833</v>
          </cell>
          <cell r="AP25">
            <v>3833</v>
          </cell>
          <cell r="AQ25">
            <v>606</v>
          </cell>
          <cell r="AR25">
            <v>606</v>
          </cell>
          <cell r="AS25">
            <v>511</v>
          </cell>
          <cell r="AT25">
            <v>511</v>
          </cell>
          <cell r="AU25">
            <v>95</v>
          </cell>
          <cell r="AV25">
            <v>95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2134003.3780790414</v>
          </cell>
          <cell r="BD25">
            <v>1846030.3780790409</v>
          </cell>
          <cell r="BE25">
            <v>287973</v>
          </cell>
          <cell r="BF25">
            <v>2200690.3780790418</v>
          </cell>
          <cell r="BG25">
            <v>1902389.3780790414</v>
          </cell>
          <cell r="BH25">
            <v>298301</v>
          </cell>
          <cell r="BI25">
            <v>4722</v>
          </cell>
          <cell r="BJ25">
            <v>4722</v>
          </cell>
          <cell r="BK25">
            <v>3990</v>
          </cell>
          <cell r="BL25">
            <v>3990</v>
          </cell>
          <cell r="BM25">
            <v>732</v>
          </cell>
          <cell r="BN25">
            <v>732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2200690.3780790418</v>
          </cell>
          <cell r="CP25">
            <v>1902389.3780790414</v>
          </cell>
          <cell r="CQ25">
            <v>298301</v>
          </cell>
          <cell r="CR25">
            <v>2205409</v>
          </cell>
          <cell r="CS25">
            <v>1906376</v>
          </cell>
          <cell r="CT25">
            <v>299033</v>
          </cell>
          <cell r="CU25">
            <v>2205409</v>
          </cell>
          <cell r="CV25">
            <v>2308868</v>
          </cell>
          <cell r="CW25">
            <v>103459</v>
          </cell>
          <cell r="CX25">
            <v>1906376</v>
          </cell>
          <cell r="CY25">
            <v>1985509</v>
          </cell>
          <cell r="CZ25">
            <v>79133</v>
          </cell>
          <cell r="DA25">
            <v>299033</v>
          </cell>
          <cell r="DB25">
            <v>323359</v>
          </cell>
          <cell r="DC25">
            <v>24326</v>
          </cell>
          <cell r="DD25">
            <v>0</v>
          </cell>
          <cell r="DE25">
            <v>0</v>
          </cell>
          <cell r="DJ25">
            <v>181</v>
          </cell>
          <cell r="DK25">
            <v>27</v>
          </cell>
          <cell r="DL25">
            <v>154</v>
          </cell>
        </row>
        <row r="26">
          <cell r="F26" t="str">
            <v>G.TOTAL(E</v>
          </cell>
          <cell r="G26">
            <v>15.0839</v>
          </cell>
          <cell r="H26">
            <v>1600</v>
          </cell>
          <cell r="I26">
            <v>0</v>
          </cell>
          <cell r="J26">
            <v>2495</v>
          </cell>
          <cell r="K26">
            <v>2495</v>
          </cell>
          <cell r="L26">
            <v>2495</v>
          </cell>
          <cell r="M26">
            <v>2495</v>
          </cell>
          <cell r="N26">
            <v>0</v>
          </cell>
          <cell r="O26">
            <v>0</v>
          </cell>
          <cell r="P26">
            <v>0</v>
          </cell>
          <cell r="Q26">
            <v>5423</v>
          </cell>
          <cell r="R26">
            <v>5423</v>
          </cell>
          <cell r="S26">
            <v>5423</v>
          </cell>
          <cell r="T26">
            <v>5423</v>
          </cell>
          <cell r="U26">
            <v>0</v>
          </cell>
          <cell r="V26">
            <v>0</v>
          </cell>
          <cell r="W26">
            <v>0</v>
          </cell>
          <cell r="X26">
            <v>17937</v>
          </cell>
          <cell r="Y26">
            <v>17937</v>
          </cell>
          <cell r="Z26">
            <v>17937</v>
          </cell>
          <cell r="AA26">
            <v>17937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786</v>
          </cell>
          <cell r="AL26">
            <v>786</v>
          </cell>
          <cell r="AM26">
            <v>786</v>
          </cell>
          <cell r="AN26">
            <v>786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379194.62192095869</v>
          </cell>
          <cell r="BD26">
            <v>379194.62192095869</v>
          </cell>
          <cell r="BE26">
            <v>0</v>
          </cell>
          <cell r="BF26">
            <v>405835.62192095869</v>
          </cell>
          <cell r="BG26">
            <v>405835.62192095869</v>
          </cell>
          <cell r="BH26">
            <v>0</v>
          </cell>
          <cell r="BI26">
            <v>837</v>
          </cell>
          <cell r="BJ26">
            <v>837</v>
          </cell>
          <cell r="BK26">
            <v>837</v>
          </cell>
          <cell r="BL26">
            <v>837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-15411</v>
          </cell>
          <cell r="CH26">
            <v>-15411</v>
          </cell>
          <cell r="CI26">
            <v>-15411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405835.62192095869</v>
          </cell>
          <cell r="CP26">
            <v>405835.62192095869</v>
          </cell>
          <cell r="CQ26">
            <v>0</v>
          </cell>
          <cell r="CR26">
            <v>391262</v>
          </cell>
          <cell r="CS26">
            <v>391262</v>
          </cell>
          <cell r="CT26">
            <v>0</v>
          </cell>
          <cell r="CU26">
            <v>391262</v>
          </cell>
          <cell r="CV26">
            <v>410125</v>
          </cell>
          <cell r="CW26">
            <v>18863</v>
          </cell>
          <cell r="CX26">
            <v>391262</v>
          </cell>
          <cell r="CY26">
            <v>410125</v>
          </cell>
          <cell r="CZ26">
            <v>18863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J26">
            <v>0</v>
          </cell>
          <cell r="DK26">
            <v>0</v>
          </cell>
          <cell r="DL26">
            <v>0</v>
          </cell>
        </row>
        <row r="28">
          <cell r="F28" t="str">
            <v>40B</v>
          </cell>
          <cell r="G28">
            <v>0.66710000000000003</v>
          </cell>
          <cell r="H28">
            <v>83.005510218316246</v>
          </cell>
          <cell r="I28">
            <v>16.994489781683754</v>
          </cell>
          <cell r="J28">
            <v>110</v>
          </cell>
          <cell r="K28">
            <v>110</v>
          </cell>
          <cell r="L28">
            <v>91</v>
          </cell>
          <cell r="M28">
            <v>91</v>
          </cell>
          <cell r="N28">
            <v>19</v>
          </cell>
          <cell r="O28">
            <v>19</v>
          </cell>
          <cell r="P28">
            <v>21</v>
          </cell>
          <cell r="Q28">
            <v>0</v>
          </cell>
          <cell r="R28">
            <v>21</v>
          </cell>
          <cell r="S28">
            <v>17</v>
          </cell>
          <cell r="T28">
            <v>17</v>
          </cell>
          <cell r="U28">
            <v>4</v>
          </cell>
          <cell r="V28">
            <v>4</v>
          </cell>
          <cell r="W28">
            <v>193</v>
          </cell>
          <cell r="X28">
            <v>0</v>
          </cell>
          <cell r="Y28">
            <v>193</v>
          </cell>
          <cell r="Z28">
            <v>160</v>
          </cell>
          <cell r="AA28">
            <v>160</v>
          </cell>
          <cell r="AB28">
            <v>33</v>
          </cell>
          <cell r="AC28">
            <v>33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194</v>
          </cell>
          <cell r="AK28">
            <v>0</v>
          </cell>
          <cell r="AL28">
            <v>194</v>
          </cell>
          <cell r="AM28">
            <v>161</v>
          </cell>
          <cell r="AN28">
            <v>161</v>
          </cell>
          <cell r="AO28">
            <v>33</v>
          </cell>
          <cell r="AP28">
            <v>33</v>
          </cell>
          <cell r="AQ28">
            <v>5</v>
          </cell>
          <cell r="AR28">
            <v>5</v>
          </cell>
          <cell r="AS28">
            <v>4</v>
          </cell>
          <cell r="AT28">
            <v>4</v>
          </cell>
          <cell r="AU28">
            <v>1</v>
          </cell>
          <cell r="AV28">
            <v>1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16109.440718997761</v>
          </cell>
          <cell r="BD28">
            <v>14098.440718997761</v>
          </cell>
          <cell r="BE28">
            <v>2011</v>
          </cell>
          <cell r="BF28">
            <v>16632.440718997761</v>
          </cell>
          <cell r="BG28">
            <v>14531.440718997761</v>
          </cell>
          <cell r="BH28">
            <v>2101</v>
          </cell>
          <cell r="BI28">
            <v>37</v>
          </cell>
          <cell r="BJ28">
            <v>37</v>
          </cell>
          <cell r="BK28">
            <v>31</v>
          </cell>
          <cell r="BL28">
            <v>31</v>
          </cell>
          <cell r="BM28">
            <v>6</v>
          </cell>
          <cell r="BN28">
            <v>6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K28">
            <v>0</v>
          </cell>
          <cell r="CL28">
            <v>0</v>
          </cell>
          <cell r="CM28">
            <v>0</v>
          </cell>
          <cell r="CO28">
            <v>16632.440718997761</v>
          </cell>
          <cell r="CP28">
            <v>14531.440718997761</v>
          </cell>
          <cell r="CQ28">
            <v>2101</v>
          </cell>
          <cell r="CR28">
            <v>16669</v>
          </cell>
          <cell r="CS28">
            <v>14562</v>
          </cell>
          <cell r="CT28">
            <v>2107</v>
          </cell>
          <cell r="CU28">
            <v>16669</v>
          </cell>
          <cell r="CV28">
            <v>18139</v>
          </cell>
          <cell r="CW28">
            <v>1470</v>
          </cell>
          <cell r="CX28">
            <v>14562</v>
          </cell>
          <cell r="CY28">
            <v>16054</v>
          </cell>
          <cell r="CZ28">
            <v>1492</v>
          </cell>
          <cell r="DA28">
            <v>2107</v>
          </cell>
          <cell r="DB28">
            <v>2085</v>
          </cell>
          <cell r="DC28">
            <v>-22</v>
          </cell>
          <cell r="DG28">
            <v>0</v>
          </cell>
          <cell r="DJ28">
            <v>1</v>
          </cell>
          <cell r="DK28">
            <v>0</v>
          </cell>
          <cell r="DL28">
            <v>1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K29">
            <v>0</v>
          </cell>
          <cell r="CL29">
            <v>0</v>
          </cell>
          <cell r="CM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G29">
            <v>0</v>
          </cell>
          <cell r="DJ29">
            <v>0</v>
          </cell>
          <cell r="DK29">
            <v>0</v>
          </cell>
          <cell r="DL29">
            <v>0</v>
          </cell>
        </row>
        <row r="30">
          <cell r="F30" t="str">
            <v>75B</v>
          </cell>
          <cell r="G30">
            <v>3.1749999999999998</v>
          </cell>
          <cell r="H30">
            <v>88.762909029156091</v>
          </cell>
          <cell r="I30">
            <v>11.237090970843903</v>
          </cell>
          <cell r="J30">
            <v>525</v>
          </cell>
          <cell r="K30">
            <v>525</v>
          </cell>
          <cell r="L30">
            <v>466</v>
          </cell>
          <cell r="M30">
            <v>466</v>
          </cell>
          <cell r="N30">
            <v>59</v>
          </cell>
          <cell r="O30">
            <v>59</v>
          </cell>
          <cell r="P30">
            <v>100</v>
          </cell>
          <cell r="Q30">
            <v>0</v>
          </cell>
          <cell r="R30">
            <v>100</v>
          </cell>
          <cell r="S30">
            <v>89</v>
          </cell>
          <cell r="T30">
            <v>89</v>
          </cell>
          <cell r="U30">
            <v>11</v>
          </cell>
          <cell r="V30">
            <v>11</v>
          </cell>
          <cell r="W30">
            <v>920</v>
          </cell>
          <cell r="X30">
            <v>0</v>
          </cell>
          <cell r="Y30">
            <v>920</v>
          </cell>
          <cell r="Z30">
            <v>817</v>
          </cell>
          <cell r="AA30">
            <v>817</v>
          </cell>
          <cell r="AB30">
            <v>103</v>
          </cell>
          <cell r="AC30">
            <v>103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926</v>
          </cell>
          <cell r="AK30">
            <v>0</v>
          </cell>
          <cell r="AL30">
            <v>926</v>
          </cell>
          <cell r="AM30">
            <v>822</v>
          </cell>
          <cell r="AN30">
            <v>822</v>
          </cell>
          <cell r="AO30">
            <v>104</v>
          </cell>
          <cell r="AP30">
            <v>104</v>
          </cell>
          <cell r="AQ30">
            <v>23</v>
          </cell>
          <cell r="AR30">
            <v>23</v>
          </cell>
          <cell r="AS30">
            <v>20</v>
          </cell>
          <cell r="AT30">
            <v>20</v>
          </cell>
          <cell r="AU30">
            <v>3</v>
          </cell>
          <cell r="AV30">
            <v>3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77715.79343944804</v>
          </cell>
          <cell r="BD30">
            <v>70875.79343944804</v>
          </cell>
          <cell r="BE30">
            <v>6840</v>
          </cell>
          <cell r="BF30">
            <v>80209.79343944804</v>
          </cell>
          <cell r="BG30">
            <v>73089.79343944804</v>
          </cell>
          <cell r="BH30">
            <v>7120</v>
          </cell>
          <cell r="BI30">
            <v>176</v>
          </cell>
          <cell r="BJ30">
            <v>176</v>
          </cell>
          <cell r="BK30">
            <v>156</v>
          </cell>
          <cell r="BL30">
            <v>156</v>
          </cell>
          <cell r="BM30">
            <v>20</v>
          </cell>
          <cell r="BN30">
            <v>20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K30">
            <v>0</v>
          </cell>
          <cell r="CL30">
            <v>0</v>
          </cell>
          <cell r="CM30">
            <v>0</v>
          </cell>
          <cell r="CO30">
            <v>80209.79343944804</v>
          </cell>
          <cell r="CP30">
            <v>73089.79343944804</v>
          </cell>
          <cell r="CQ30">
            <v>7120</v>
          </cell>
          <cell r="CR30">
            <v>80386</v>
          </cell>
          <cell r="CS30">
            <v>73246</v>
          </cell>
          <cell r="CT30">
            <v>7140</v>
          </cell>
          <cell r="CU30">
            <v>80386</v>
          </cell>
          <cell r="CV30">
            <v>86327</v>
          </cell>
          <cell r="CW30">
            <v>5941</v>
          </cell>
          <cell r="CX30">
            <v>73246</v>
          </cell>
          <cell r="CY30">
            <v>78597</v>
          </cell>
          <cell r="CZ30">
            <v>5351</v>
          </cell>
          <cell r="DA30">
            <v>7140</v>
          </cell>
          <cell r="DB30">
            <v>7730</v>
          </cell>
          <cell r="DC30">
            <v>590</v>
          </cell>
          <cell r="DG30">
            <v>0</v>
          </cell>
          <cell r="DJ30">
            <v>7</v>
          </cell>
          <cell r="DK30">
            <v>1</v>
          </cell>
          <cell r="DL30">
            <v>6</v>
          </cell>
        </row>
        <row r="31">
          <cell r="F31" t="str">
            <v>75BE</v>
          </cell>
          <cell r="G31">
            <v>0.16070000000000001</v>
          </cell>
          <cell r="H31">
            <v>100</v>
          </cell>
          <cell r="I31">
            <v>0</v>
          </cell>
          <cell r="J31">
            <v>27</v>
          </cell>
          <cell r="K31">
            <v>27</v>
          </cell>
          <cell r="L31">
            <v>27</v>
          </cell>
          <cell r="M31">
            <v>27</v>
          </cell>
          <cell r="N31">
            <v>0</v>
          </cell>
          <cell r="O31">
            <v>0</v>
          </cell>
          <cell r="P31">
            <v>0</v>
          </cell>
          <cell r="Q31">
            <v>58</v>
          </cell>
          <cell r="R31">
            <v>58</v>
          </cell>
          <cell r="S31">
            <v>58</v>
          </cell>
          <cell r="T31">
            <v>58</v>
          </cell>
          <cell r="U31">
            <v>0</v>
          </cell>
          <cell r="V31">
            <v>0</v>
          </cell>
          <cell r="W31">
            <v>0</v>
          </cell>
          <cell r="X31">
            <v>191</v>
          </cell>
          <cell r="Y31">
            <v>191</v>
          </cell>
          <cell r="Z31">
            <v>191</v>
          </cell>
          <cell r="AA31">
            <v>191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8</v>
          </cell>
          <cell r="AL31">
            <v>8</v>
          </cell>
          <cell r="AM31">
            <v>8</v>
          </cell>
          <cell r="AN31">
            <v>8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3760.1371421654662</v>
          </cell>
          <cell r="BD31">
            <v>3760.1371421654662</v>
          </cell>
          <cell r="BE31">
            <v>0</v>
          </cell>
          <cell r="BF31">
            <v>4044.1371421654662</v>
          </cell>
          <cell r="BG31">
            <v>4044.1371421654662</v>
          </cell>
          <cell r="BH31">
            <v>0</v>
          </cell>
          <cell r="BI31">
            <v>9</v>
          </cell>
          <cell r="BJ31">
            <v>9</v>
          </cell>
          <cell r="BK31">
            <v>9</v>
          </cell>
          <cell r="BL31">
            <v>9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-164</v>
          </cell>
          <cell r="CH31">
            <v>-164</v>
          </cell>
          <cell r="CI31">
            <v>-164</v>
          </cell>
          <cell r="CK31">
            <v>0</v>
          </cell>
          <cell r="CL31">
            <v>0</v>
          </cell>
          <cell r="CM31">
            <v>0</v>
          </cell>
          <cell r="CO31">
            <v>4044.1371421654662</v>
          </cell>
          <cell r="CP31">
            <v>4044.1371421654662</v>
          </cell>
          <cell r="CQ31">
            <v>0</v>
          </cell>
          <cell r="CR31">
            <v>3889</v>
          </cell>
          <cell r="CS31">
            <v>3889</v>
          </cell>
          <cell r="CT31">
            <v>0</v>
          </cell>
          <cell r="CU31">
            <v>3889</v>
          </cell>
          <cell r="CV31">
            <v>4370</v>
          </cell>
          <cell r="CW31">
            <v>481</v>
          </cell>
          <cell r="CX31">
            <v>3889</v>
          </cell>
          <cell r="CY31">
            <v>4370</v>
          </cell>
          <cell r="CZ31">
            <v>481</v>
          </cell>
          <cell r="DA31">
            <v>0</v>
          </cell>
          <cell r="DB31">
            <v>0</v>
          </cell>
          <cell r="DC31">
            <v>0</v>
          </cell>
          <cell r="DG31">
            <v>0</v>
          </cell>
          <cell r="DJ31">
            <v>0</v>
          </cell>
          <cell r="DK31">
            <v>0</v>
          </cell>
          <cell r="DL31">
            <v>0</v>
          </cell>
        </row>
        <row r="32">
          <cell r="F32" t="str">
            <v>75C</v>
          </cell>
          <cell r="G32">
            <v>6.7500000000000004E-2</v>
          </cell>
          <cell r="H32">
            <v>71.733771569433031</v>
          </cell>
          <cell r="I32">
            <v>28.266228430566969</v>
          </cell>
          <cell r="J32">
            <v>11</v>
          </cell>
          <cell r="K32">
            <v>11</v>
          </cell>
          <cell r="L32">
            <v>8</v>
          </cell>
          <cell r="M32">
            <v>8</v>
          </cell>
          <cell r="N32">
            <v>3</v>
          </cell>
          <cell r="O32">
            <v>3</v>
          </cell>
          <cell r="P32">
            <v>2</v>
          </cell>
          <cell r="Q32">
            <v>0</v>
          </cell>
          <cell r="R32">
            <v>2</v>
          </cell>
          <cell r="S32">
            <v>1</v>
          </cell>
          <cell r="T32">
            <v>1</v>
          </cell>
          <cell r="U32">
            <v>1</v>
          </cell>
          <cell r="V32">
            <v>1</v>
          </cell>
          <cell r="W32">
            <v>20</v>
          </cell>
          <cell r="X32">
            <v>0</v>
          </cell>
          <cell r="Y32">
            <v>20</v>
          </cell>
          <cell r="Z32">
            <v>14</v>
          </cell>
          <cell r="AA32">
            <v>14</v>
          </cell>
          <cell r="AB32">
            <v>6</v>
          </cell>
          <cell r="AC32">
            <v>6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20</v>
          </cell>
          <cell r="AK32">
            <v>0</v>
          </cell>
          <cell r="AL32">
            <v>20</v>
          </cell>
          <cell r="AM32">
            <v>14</v>
          </cell>
          <cell r="AN32">
            <v>14</v>
          </cell>
          <cell r="AO32">
            <v>6</v>
          </cell>
          <cell r="AP32">
            <v>6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1689.0732312534042</v>
          </cell>
          <cell r="BD32">
            <v>1299.0732312534042</v>
          </cell>
          <cell r="BE32">
            <v>390</v>
          </cell>
          <cell r="BF32">
            <v>1742.0732312534042</v>
          </cell>
          <cell r="BG32">
            <v>1336.0732312534042</v>
          </cell>
          <cell r="BH32">
            <v>406</v>
          </cell>
          <cell r="BI32">
            <v>4</v>
          </cell>
          <cell r="BJ32">
            <v>4</v>
          </cell>
          <cell r="BK32">
            <v>3</v>
          </cell>
          <cell r="BL32">
            <v>3</v>
          </cell>
          <cell r="BM32">
            <v>1</v>
          </cell>
          <cell r="BN32">
            <v>1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K32">
            <v>0</v>
          </cell>
          <cell r="CL32">
            <v>0</v>
          </cell>
          <cell r="CM32">
            <v>0</v>
          </cell>
          <cell r="CO32">
            <v>1742.0732312534042</v>
          </cell>
          <cell r="CP32">
            <v>1336.0732312534042</v>
          </cell>
          <cell r="CQ32">
            <v>406</v>
          </cell>
          <cell r="CR32">
            <v>1746</v>
          </cell>
          <cell r="CS32">
            <v>1339</v>
          </cell>
          <cell r="CT32">
            <v>407</v>
          </cell>
          <cell r="CU32">
            <v>1746</v>
          </cell>
          <cell r="CV32">
            <v>1835</v>
          </cell>
          <cell r="CW32">
            <v>89</v>
          </cell>
          <cell r="CX32">
            <v>1339</v>
          </cell>
          <cell r="CY32">
            <v>1509</v>
          </cell>
          <cell r="CZ32">
            <v>170</v>
          </cell>
          <cell r="DA32">
            <v>407</v>
          </cell>
          <cell r="DB32">
            <v>326</v>
          </cell>
          <cell r="DC32">
            <v>-81</v>
          </cell>
          <cell r="DG32">
            <v>0</v>
          </cell>
          <cell r="DJ32">
            <v>0</v>
          </cell>
          <cell r="DK32">
            <v>0</v>
          </cell>
          <cell r="DL32">
            <v>0</v>
          </cell>
        </row>
        <row r="33">
          <cell r="F33" t="str">
            <v>100B</v>
          </cell>
          <cell r="G33">
            <v>17.369399999999999</v>
          </cell>
          <cell r="H33">
            <v>92.969803616500158</v>
          </cell>
          <cell r="I33">
            <v>7.0301963834998453</v>
          </cell>
          <cell r="J33">
            <v>2871</v>
          </cell>
          <cell r="K33">
            <v>2871</v>
          </cell>
          <cell r="L33">
            <v>2669</v>
          </cell>
          <cell r="M33">
            <v>2669</v>
          </cell>
          <cell r="N33">
            <v>202</v>
          </cell>
          <cell r="O33">
            <v>202</v>
          </cell>
          <cell r="P33">
            <v>548</v>
          </cell>
          <cell r="Q33">
            <v>0</v>
          </cell>
          <cell r="R33">
            <v>548</v>
          </cell>
          <cell r="S33">
            <v>509</v>
          </cell>
          <cell r="T33">
            <v>509</v>
          </cell>
          <cell r="U33">
            <v>39</v>
          </cell>
          <cell r="V33">
            <v>39</v>
          </cell>
          <cell r="W33">
            <v>5034</v>
          </cell>
          <cell r="X33">
            <v>0</v>
          </cell>
          <cell r="Y33">
            <v>5034</v>
          </cell>
          <cell r="Z33">
            <v>4680</v>
          </cell>
          <cell r="AA33">
            <v>4680</v>
          </cell>
          <cell r="AB33">
            <v>354</v>
          </cell>
          <cell r="AC33">
            <v>354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5063</v>
          </cell>
          <cell r="AK33">
            <v>0</v>
          </cell>
          <cell r="AL33">
            <v>5063</v>
          </cell>
          <cell r="AM33">
            <v>4707</v>
          </cell>
          <cell r="AN33">
            <v>4707</v>
          </cell>
          <cell r="AO33">
            <v>356</v>
          </cell>
          <cell r="AP33">
            <v>356</v>
          </cell>
          <cell r="AQ33">
            <v>124</v>
          </cell>
          <cell r="AR33">
            <v>124</v>
          </cell>
          <cell r="AS33">
            <v>115</v>
          </cell>
          <cell r="AT33">
            <v>115</v>
          </cell>
          <cell r="AU33">
            <v>9</v>
          </cell>
          <cell r="AV33">
            <v>9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431601.05083822552</v>
          </cell>
          <cell r="BD33">
            <v>406992.05083822552</v>
          </cell>
          <cell r="BE33">
            <v>24609</v>
          </cell>
          <cell r="BF33">
            <v>445241.05083822552</v>
          </cell>
          <cell r="BG33">
            <v>419672.05083822552</v>
          </cell>
          <cell r="BH33">
            <v>25569</v>
          </cell>
          <cell r="BI33">
            <v>966</v>
          </cell>
          <cell r="BJ33">
            <v>966</v>
          </cell>
          <cell r="BK33">
            <v>898</v>
          </cell>
          <cell r="BL33">
            <v>898</v>
          </cell>
          <cell r="BM33">
            <v>68</v>
          </cell>
          <cell r="BN33">
            <v>68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K33">
            <v>0</v>
          </cell>
          <cell r="CL33">
            <v>0</v>
          </cell>
          <cell r="CM33">
            <v>0</v>
          </cell>
          <cell r="CO33">
            <v>445241.05083822552</v>
          </cell>
          <cell r="CP33">
            <v>419672.05083822552</v>
          </cell>
          <cell r="CQ33">
            <v>25569</v>
          </cell>
          <cell r="CR33">
            <v>446207</v>
          </cell>
          <cell r="CS33">
            <v>420570</v>
          </cell>
          <cell r="CT33">
            <v>25637</v>
          </cell>
          <cell r="CU33">
            <v>446207</v>
          </cell>
          <cell r="CV33">
            <v>472272</v>
          </cell>
          <cell r="CW33">
            <v>26065</v>
          </cell>
          <cell r="CX33">
            <v>420570</v>
          </cell>
          <cell r="CY33">
            <v>447905</v>
          </cell>
          <cell r="CZ33">
            <v>27335</v>
          </cell>
          <cell r="DA33">
            <v>25637</v>
          </cell>
          <cell r="DB33">
            <v>24367</v>
          </cell>
          <cell r="DC33">
            <v>-1270</v>
          </cell>
          <cell r="DG33">
            <v>0</v>
          </cell>
          <cell r="DJ33">
            <v>37</v>
          </cell>
          <cell r="DK33">
            <v>3</v>
          </cell>
          <cell r="DL33">
            <v>34</v>
          </cell>
        </row>
        <row r="34">
          <cell r="F34" t="str">
            <v>100BE</v>
          </cell>
          <cell r="G34">
            <v>4.4000000000000003E-3</v>
          </cell>
          <cell r="H34">
            <v>100</v>
          </cell>
          <cell r="I34">
            <v>0</v>
          </cell>
          <cell r="J34">
            <v>1</v>
          </cell>
          <cell r="K34">
            <v>1</v>
          </cell>
          <cell r="L34">
            <v>1</v>
          </cell>
          <cell r="M34">
            <v>1</v>
          </cell>
          <cell r="N34">
            <v>0</v>
          </cell>
          <cell r="O34">
            <v>0</v>
          </cell>
          <cell r="P34">
            <v>0</v>
          </cell>
          <cell r="Q34">
            <v>2</v>
          </cell>
          <cell r="R34">
            <v>2</v>
          </cell>
          <cell r="S34">
            <v>2</v>
          </cell>
          <cell r="T34">
            <v>2</v>
          </cell>
          <cell r="U34">
            <v>0</v>
          </cell>
          <cell r="V34">
            <v>0</v>
          </cell>
          <cell r="W34">
            <v>0</v>
          </cell>
          <cell r="X34">
            <v>5</v>
          </cell>
          <cell r="Y34">
            <v>5</v>
          </cell>
          <cell r="Z34">
            <v>5</v>
          </cell>
          <cell r="AA34">
            <v>5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279.00532590933847</v>
          </cell>
          <cell r="BD34">
            <v>279.00532590933847</v>
          </cell>
          <cell r="BE34">
            <v>0</v>
          </cell>
          <cell r="BF34">
            <v>287.00532590933847</v>
          </cell>
          <cell r="BG34">
            <v>287.00532590933847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-4</v>
          </cell>
          <cell r="CH34">
            <v>-4</v>
          </cell>
          <cell r="CI34">
            <v>-4</v>
          </cell>
          <cell r="CK34">
            <v>0</v>
          </cell>
          <cell r="CL34">
            <v>0</v>
          </cell>
          <cell r="CM34">
            <v>0</v>
          </cell>
          <cell r="CO34">
            <v>287.00532590933847</v>
          </cell>
          <cell r="CP34">
            <v>287.00532590933847</v>
          </cell>
          <cell r="CQ34">
            <v>0</v>
          </cell>
          <cell r="CR34">
            <v>283</v>
          </cell>
          <cell r="CS34">
            <v>283</v>
          </cell>
          <cell r="CT34">
            <v>0</v>
          </cell>
          <cell r="CU34">
            <v>283</v>
          </cell>
          <cell r="CV34">
            <v>119</v>
          </cell>
          <cell r="CW34">
            <v>-164</v>
          </cell>
          <cell r="CX34">
            <v>283</v>
          </cell>
          <cell r="CY34">
            <v>119</v>
          </cell>
          <cell r="CZ34">
            <v>-164</v>
          </cell>
          <cell r="DA34">
            <v>0</v>
          </cell>
          <cell r="DB34">
            <v>0</v>
          </cell>
          <cell r="DC34">
            <v>0</v>
          </cell>
          <cell r="DG34">
            <v>0</v>
          </cell>
          <cell r="DJ34">
            <v>0</v>
          </cell>
          <cell r="DK34">
            <v>0</v>
          </cell>
          <cell r="DL34">
            <v>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K35">
            <v>0</v>
          </cell>
          <cell r="CL35">
            <v>0</v>
          </cell>
          <cell r="CM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G35">
            <v>0</v>
          </cell>
          <cell r="DJ35">
            <v>0</v>
          </cell>
          <cell r="DK35">
            <v>0</v>
          </cell>
          <cell r="DL35">
            <v>0</v>
          </cell>
        </row>
        <row r="36">
          <cell r="F36" t="str">
            <v>120B</v>
          </cell>
          <cell r="G36">
            <v>11.91</v>
          </cell>
          <cell r="H36">
            <v>65.856640313038</v>
          </cell>
          <cell r="I36">
            <v>34.143359686962</v>
          </cell>
          <cell r="J36">
            <v>1967</v>
          </cell>
          <cell r="K36">
            <v>1967</v>
          </cell>
          <cell r="L36">
            <v>1295</v>
          </cell>
          <cell r="M36">
            <v>1295</v>
          </cell>
          <cell r="N36">
            <v>672</v>
          </cell>
          <cell r="O36">
            <v>672</v>
          </cell>
          <cell r="P36">
            <v>375</v>
          </cell>
          <cell r="Q36">
            <v>0</v>
          </cell>
          <cell r="R36">
            <v>375</v>
          </cell>
          <cell r="S36">
            <v>247</v>
          </cell>
          <cell r="T36">
            <v>247</v>
          </cell>
          <cell r="U36">
            <v>128</v>
          </cell>
          <cell r="V36">
            <v>128</v>
          </cell>
          <cell r="W36">
            <v>3451</v>
          </cell>
          <cell r="X36">
            <v>0</v>
          </cell>
          <cell r="Y36">
            <v>3451</v>
          </cell>
          <cell r="Z36">
            <v>2273</v>
          </cell>
          <cell r="AA36">
            <v>2273</v>
          </cell>
          <cell r="AB36">
            <v>1178</v>
          </cell>
          <cell r="AC36">
            <v>1178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3470</v>
          </cell>
          <cell r="AK36">
            <v>0</v>
          </cell>
          <cell r="AL36">
            <v>3470</v>
          </cell>
          <cell r="AM36">
            <v>2285</v>
          </cell>
          <cell r="AN36">
            <v>2285</v>
          </cell>
          <cell r="AO36">
            <v>1185</v>
          </cell>
          <cell r="AP36">
            <v>1185</v>
          </cell>
          <cell r="AQ36">
            <v>86</v>
          </cell>
          <cell r="AR36">
            <v>86</v>
          </cell>
          <cell r="AS36">
            <v>57</v>
          </cell>
          <cell r="AT36">
            <v>57</v>
          </cell>
          <cell r="AU36">
            <v>29</v>
          </cell>
          <cell r="AV36">
            <v>29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297157.94486473402</v>
          </cell>
          <cell r="BD36">
            <v>207986.94486473402</v>
          </cell>
          <cell r="BE36">
            <v>89171</v>
          </cell>
          <cell r="BF36">
            <v>306506.94486473402</v>
          </cell>
          <cell r="BG36">
            <v>214143.94486473402</v>
          </cell>
          <cell r="BH36">
            <v>92363</v>
          </cell>
          <cell r="BI36">
            <v>664</v>
          </cell>
          <cell r="BJ36">
            <v>664</v>
          </cell>
          <cell r="BK36">
            <v>437</v>
          </cell>
          <cell r="BL36">
            <v>437</v>
          </cell>
          <cell r="BM36">
            <v>227</v>
          </cell>
          <cell r="BN36">
            <v>227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K36">
            <v>0</v>
          </cell>
          <cell r="CL36">
            <v>0</v>
          </cell>
          <cell r="CM36">
            <v>0</v>
          </cell>
          <cell r="CO36">
            <v>306506.94486473402</v>
          </cell>
          <cell r="CP36">
            <v>214143.94486473402</v>
          </cell>
          <cell r="CQ36">
            <v>92363</v>
          </cell>
          <cell r="CR36">
            <v>307171</v>
          </cell>
          <cell r="CS36">
            <v>214581</v>
          </cell>
          <cell r="CT36">
            <v>92590</v>
          </cell>
          <cell r="CU36">
            <v>307171</v>
          </cell>
          <cell r="CV36">
            <v>323831</v>
          </cell>
          <cell r="CW36">
            <v>16660</v>
          </cell>
          <cell r="CX36">
            <v>214581</v>
          </cell>
          <cell r="CY36">
            <v>218103</v>
          </cell>
          <cell r="CZ36">
            <v>3522</v>
          </cell>
          <cell r="DA36">
            <v>92590</v>
          </cell>
          <cell r="DB36">
            <v>105728</v>
          </cell>
          <cell r="DC36">
            <v>13138</v>
          </cell>
          <cell r="DG36">
            <v>0</v>
          </cell>
          <cell r="DJ36">
            <v>26</v>
          </cell>
          <cell r="DK36">
            <v>9</v>
          </cell>
          <cell r="DL36">
            <v>17</v>
          </cell>
        </row>
        <row r="37">
          <cell r="F37" t="str">
            <v>120BE</v>
          </cell>
          <cell r="G37">
            <v>0.59650000000000003</v>
          </cell>
          <cell r="H37">
            <v>100</v>
          </cell>
          <cell r="I37">
            <v>0</v>
          </cell>
          <cell r="J37">
            <v>99</v>
          </cell>
          <cell r="K37">
            <v>99</v>
          </cell>
          <cell r="L37">
            <v>99</v>
          </cell>
          <cell r="M37">
            <v>99</v>
          </cell>
          <cell r="N37">
            <v>0</v>
          </cell>
          <cell r="O37">
            <v>0</v>
          </cell>
          <cell r="P37">
            <v>0</v>
          </cell>
          <cell r="Q37">
            <v>214</v>
          </cell>
          <cell r="R37">
            <v>214</v>
          </cell>
          <cell r="S37">
            <v>214</v>
          </cell>
          <cell r="T37">
            <v>214</v>
          </cell>
          <cell r="U37">
            <v>0</v>
          </cell>
          <cell r="V37">
            <v>0</v>
          </cell>
          <cell r="W37">
            <v>0</v>
          </cell>
          <cell r="X37">
            <v>710</v>
          </cell>
          <cell r="Y37">
            <v>710</v>
          </cell>
          <cell r="Z37">
            <v>710</v>
          </cell>
          <cell r="AA37">
            <v>710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33</v>
          </cell>
          <cell r="AL37">
            <v>33</v>
          </cell>
          <cell r="AM37">
            <v>33</v>
          </cell>
          <cell r="AN37">
            <v>33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15553.695031168674</v>
          </cell>
          <cell r="BD37">
            <v>15553.695031168674</v>
          </cell>
          <cell r="BE37">
            <v>0</v>
          </cell>
          <cell r="BF37">
            <v>16609.695031168674</v>
          </cell>
          <cell r="BG37">
            <v>16609.695031168674</v>
          </cell>
          <cell r="BH37">
            <v>0</v>
          </cell>
          <cell r="BI37">
            <v>33</v>
          </cell>
          <cell r="BJ37">
            <v>33</v>
          </cell>
          <cell r="BK37">
            <v>33</v>
          </cell>
          <cell r="BL37">
            <v>33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-609</v>
          </cell>
          <cell r="CH37">
            <v>-609</v>
          </cell>
          <cell r="CI37">
            <v>-609</v>
          </cell>
          <cell r="CK37">
            <v>0</v>
          </cell>
          <cell r="CL37">
            <v>0</v>
          </cell>
          <cell r="CM37">
            <v>0</v>
          </cell>
          <cell r="CO37">
            <v>16609.695031168674</v>
          </cell>
          <cell r="CP37">
            <v>16609.695031168674</v>
          </cell>
          <cell r="CQ37">
            <v>0</v>
          </cell>
          <cell r="CR37">
            <v>16034</v>
          </cell>
          <cell r="CS37">
            <v>16034</v>
          </cell>
          <cell r="CT37">
            <v>0</v>
          </cell>
          <cell r="CU37">
            <v>16034</v>
          </cell>
          <cell r="CV37">
            <v>16219</v>
          </cell>
          <cell r="CW37">
            <v>185</v>
          </cell>
          <cell r="CX37">
            <v>16034</v>
          </cell>
          <cell r="CY37">
            <v>16219</v>
          </cell>
          <cell r="CZ37">
            <v>185</v>
          </cell>
          <cell r="DA37">
            <v>0</v>
          </cell>
          <cell r="DB37">
            <v>0</v>
          </cell>
          <cell r="DC37">
            <v>0</v>
          </cell>
          <cell r="DG37">
            <v>0</v>
          </cell>
          <cell r="DJ37">
            <v>0</v>
          </cell>
          <cell r="DK37">
            <v>0</v>
          </cell>
          <cell r="DL37">
            <v>0</v>
          </cell>
        </row>
        <row r="38">
          <cell r="F38" t="str">
            <v>120C</v>
          </cell>
          <cell r="G38">
            <v>5.5133999999999999</v>
          </cell>
          <cell r="H38">
            <v>94.348277852607268</v>
          </cell>
          <cell r="I38">
            <v>5.6517221473927268</v>
          </cell>
          <cell r="J38">
            <v>911</v>
          </cell>
          <cell r="K38">
            <v>911</v>
          </cell>
          <cell r="L38">
            <v>860</v>
          </cell>
          <cell r="M38">
            <v>860</v>
          </cell>
          <cell r="N38">
            <v>51</v>
          </cell>
          <cell r="O38">
            <v>51</v>
          </cell>
          <cell r="P38">
            <v>174</v>
          </cell>
          <cell r="Q38">
            <v>0</v>
          </cell>
          <cell r="R38">
            <v>174</v>
          </cell>
          <cell r="S38">
            <v>164</v>
          </cell>
          <cell r="T38">
            <v>164</v>
          </cell>
          <cell r="U38">
            <v>10</v>
          </cell>
          <cell r="V38">
            <v>10</v>
          </cell>
          <cell r="W38">
            <v>1598</v>
          </cell>
          <cell r="X38">
            <v>0</v>
          </cell>
          <cell r="Y38">
            <v>1598</v>
          </cell>
          <cell r="Z38">
            <v>1508</v>
          </cell>
          <cell r="AA38">
            <v>1508</v>
          </cell>
          <cell r="AB38">
            <v>90</v>
          </cell>
          <cell r="AC38">
            <v>90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1607</v>
          </cell>
          <cell r="AK38">
            <v>0</v>
          </cell>
          <cell r="AL38">
            <v>1607</v>
          </cell>
          <cell r="AM38">
            <v>1516</v>
          </cell>
          <cell r="AN38">
            <v>1516</v>
          </cell>
          <cell r="AO38">
            <v>91</v>
          </cell>
          <cell r="AP38">
            <v>91</v>
          </cell>
          <cell r="AQ38">
            <v>39</v>
          </cell>
          <cell r="AR38">
            <v>39</v>
          </cell>
          <cell r="AS38">
            <v>37</v>
          </cell>
          <cell r="AT38">
            <v>37</v>
          </cell>
          <cell r="AU38">
            <v>2</v>
          </cell>
          <cell r="AV38">
            <v>2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138986.79991526963</v>
          </cell>
          <cell r="BD38">
            <v>132334.79991526963</v>
          </cell>
          <cell r="BE38">
            <v>6652</v>
          </cell>
          <cell r="BF38">
            <v>143315.79991526963</v>
          </cell>
          <cell r="BG38">
            <v>136419.79991526963</v>
          </cell>
          <cell r="BH38">
            <v>6896</v>
          </cell>
          <cell r="BI38">
            <v>306</v>
          </cell>
          <cell r="BJ38">
            <v>306</v>
          </cell>
          <cell r="BK38">
            <v>289</v>
          </cell>
          <cell r="BL38">
            <v>289</v>
          </cell>
          <cell r="BM38">
            <v>17</v>
          </cell>
          <cell r="BN38">
            <v>17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K38">
            <v>0</v>
          </cell>
          <cell r="CL38">
            <v>0</v>
          </cell>
          <cell r="CM38">
            <v>0</v>
          </cell>
          <cell r="CO38">
            <v>143315.79991526963</v>
          </cell>
          <cell r="CP38">
            <v>136419.79991526963</v>
          </cell>
          <cell r="CQ38">
            <v>6896</v>
          </cell>
          <cell r="CR38">
            <v>143622</v>
          </cell>
          <cell r="CS38">
            <v>136709</v>
          </cell>
          <cell r="CT38">
            <v>6913</v>
          </cell>
          <cell r="CU38">
            <v>143622</v>
          </cell>
          <cell r="CV38">
            <v>149908</v>
          </cell>
          <cell r="CW38">
            <v>6286</v>
          </cell>
          <cell r="CX38">
            <v>136709</v>
          </cell>
          <cell r="CY38">
            <v>143866</v>
          </cell>
          <cell r="CZ38">
            <v>7157</v>
          </cell>
          <cell r="DA38">
            <v>6913</v>
          </cell>
          <cell r="DB38">
            <v>6042</v>
          </cell>
          <cell r="DC38">
            <v>-871</v>
          </cell>
          <cell r="DG38">
            <v>0</v>
          </cell>
          <cell r="DJ38">
            <v>12</v>
          </cell>
          <cell r="DK38">
            <v>1</v>
          </cell>
          <cell r="DL38">
            <v>11</v>
          </cell>
        </row>
        <row r="39">
          <cell r="F39" t="str">
            <v>120CE</v>
          </cell>
          <cell r="G39">
            <v>1.47E-2</v>
          </cell>
          <cell r="H39">
            <v>100</v>
          </cell>
          <cell r="I39">
            <v>0</v>
          </cell>
          <cell r="J39">
            <v>2</v>
          </cell>
          <cell r="K39">
            <v>2</v>
          </cell>
          <cell r="L39">
            <v>2</v>
          </cell>
          <cell r="M39">
            <v>2</v>
          </cell>
          <cell r="N39">
            <v>0</v>
          </cell>
          <cell r="O39">
            <v>0</v>
          </cell>
          <cell r="P39">
            <v>0</v>
          </cell>
          <cell r="Q39">
            <v>5</v>
          </cell>
          <cell r="R39">
            <v>5</v>
          </cell>
          <cell r="S39">
            <v>5</v>
          </cell>
          <cell r="T39">
            <v>5</v>
          </cell>
          <cell r="U39">
            <v>0</v>
          </cell>
          <cell r="V39">
            <v>0</v>
          </cell>
          <cell r="W39">
            <v>0</v>
          </cell>
          <cell r="X39">
            <v>17</v>
          </cell>
          <cell r="Y39">
            <v>17</v>
          </cell>
          <cell r="Z39">
            <v>17</v>
          </cell>
          <cell r="AA39">
            <v>17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1</v>
          </cell>
          <cell r="AM39">
            <v>1</v>
          </cell>
          <cell r="AN39">
            <v>1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271.01597772801551</v>
          </cell>
          <cell r="BD39">
            <v>271.01597772801551</v>
          </cell>
          <cell r="BE39">
            <v>0</v>
          </cell>
          <cell r="BF39">
            <v>296.01597772801551</v>
          </cell>
          <cell r="BG39">
            <v>296.01597772801551</v>
          </cell>
          <cell r="BH39">
            <v>0</v>
          </cell>
          <cell r="BI39">
            <v>1</v>
          </cell>
          <cell r="BJ39">
            <v>1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-15</v>
          </cell>
          <cell r="CH39">
            <v>-15</v>
          </cell>
          <cell r="CI39">
            <v>-15</v>
          </cell>
          <cell r="CK39">
            <v>0</v>
          </cell>
          <cell r="CL39">
            <v>0</v>
          </cell>
          <cell r="CM39">
            <v>0</v>
          </cell>
          <cell r="CO39">
            <v>296.01597772801551</v>
          </cell>
          <cell r="CP39">
            <v>296.01597772801551</v>
          </cell>
          <cell r="CQ39">
            <v>0</v>
          </cell>
          <cell r="CR39">
            <v>282</v>
          </cell>
          <cell r="CS39">
            <v>282</v>
          </cell>
          <cell r="CT39">
            <v>0</v>
          </cell>
          <cell r="CU39">
            <v>282</v>
          </cell>
          <cell r="CV39">
            <v>399</v>
          </cell>
          <cell r="CW39">
            <v>117</v>
          </cell>
          <cell r="CX39">
            <v>282</v>
          </cell>
          <cell r="CY39">
            <v>399</v>
          </cell>
          <cell r="CZ39">
            <v>117</v>
          </cell>
          <cell r="DA39">
            <v>0</v>
          </cell>
          <cell r="DB39">
            <v>0</v>
          </cell>
          <cell r="DC39">
            <v>0</v>
          </cell>
          <cell r="DG39">
            <v>0</v>
          </cell>
          <cell r="DJ39">
            <v>0</v>
          </cell>
          <cell r="DK39">
            <v>0</v>
          </cell>
          <cell r="DL39">
            <v>0</v>
          </cell>
        </row>
        <row r="40">
          <cell r="F40" t="str">
            <v>120D</v>
          </cell>
          <cell r="G40">
            <v>0.41499999999999998</v>
          </cell>
          <cell r="H40">
            <v>96.487102544866985</v>
          </cell>
          <cell r="I40">
            <v>3.5128974551330141</v>
          </cell>
          <cell r="J40">
            <v>69</v>
          </cell>
          <cell r="K40">
            <v>69</v>
          </cell>
          <cell r="L40">
            <v>67</v>
          </cell>
          <cell r="M40">
            <v>67</v>
          </cell>
          <cell r="N40">
            <v>2</v>
          </cell>
          <cell r="O40">
            <v>2</v>
          </cell>
          <cell r="P40">
            <v>13</v>
          </cell>
          <cell r="Q40">
            <v>0</v>
          </cell>
          <cell r="R40">
            <v>13</v>
          </cell>
          <cell r="S40">
            <v>13</v>
          </cell>
          <cell r="T40">
            <v>13</v>
          </cell>
          <cell r="U40">
            <v>0</v>
          </cell>
          <cell r="V40">
            <v>0</v>
          </cell>
          <cell r="W40">
            <v>120</v>
          </cell>
          <cell r="X40">
            <v>0</v>
          </cell>
          <cell r="Y40">
            <v>120</v>
          </cell>
          <cell r="Z40">
            <v>116</v>
          </cell>
          <cell r="AA40">
            <v>116</v>
          </cell>
          <cell r="AB40">
            <v>4</v>
          </cell>
          <cell r="AC40">
            <v>4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121</v>
          </cell>
          <cell r="AK40">
            <v>0</v>
          </cell>
          <cell r="AL40">
            <v>121</v>
          </cell>
          <cell r="AM40">
            <v>117</v>
          </cell>
          <cell r="AN40">
            <v>117</v>
          </cell>
          <cell r="AO40">
            <v>4</v>
          </cell>
          <cell r="AP40">
            <v>4</v>
          </cell>
          <cell r="AQ40">
            <v>3</v>
          </cell>
          <cell r="AR40">
            <v>3</v>
          </cell>
          <cell r="AS40">
            <v>3</v>
          </cell>
          <cell r="AT40">
            <v>3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12006.424741269746</v>
          </cell>
          <cell r="BD40">
            <v>11653.424741269746</v>
          </cell>
          <cell r="BE40">
            <v>353</v>
          </cell>
          <cell r="BF40">
            <v>12332.424741269746</v>
          </cell>
          <cell r="BG40">
            <v>11969.424741269746</v>
          </cell>
          <cell r="BH40">
            <v>363</v>
          </cell>
          <cell r="BI40">
            <v>23</v>
          </cell>
          <cell r="BJ40">
            <v>23</v>
          </cell>
          <cell r="BK40">
            <v>22</v>
          </cell>
          <cell r="BL40">
            <v>22</v>
          </cell>
          <cell r="BM40">
            <v>1</v>
          </cell>
          <cell r="BN40">
            <v>1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K40">
            <v>0</v>
          </cell>
          <cell r="CL40">
            <v>0</v>
          </cell>
          <cell r="CM40">
            <v>0</v>
          </cell>
          <cell r="CO40">
            <v>12332.424741269746</v>
          </cell>
          <cell r="CP40">
            <v>11969.424741269746</v>
          </cell>
          <cell r="CQ40">
            <v>363</v>
          </cell>
          <cell r="CR40">
            <v>12355</v>
          </cell>
          <cell r="CS40">
            <v>11991</v>
          </cell>
          <cell r="CT40">
            <v>364</v>
          </cell>
          <cell r="CU40">
            <v>12355</v>
          </cell>
          <cell r="CV40">
            <v>11284</v>
          </cell>
          <cell r="CW40">
            <v>-1071</v>
          </cell>
          <cell r="CX40">
            <v>11991</v>
          </cell>
          <cell r="CY40">
            <v>11019</v>
          </cell>
          <cell r="CZ40">
            <v>-972</v>
          </cell>
          <cell r="DA40">
            <v>364</v>
          </cell>
          <cell r="DB40">
            <v>265</v>
          </cell>
          <cell r="DC40">
            <v>-99</v>
          </cell>
          <cell r="DG40">
            <v>0</v>
          </cell>
          <cell r="DJ40">
            <v>1</v>
          </cell>
          <cell r="DK40">
            <v>0</v>
          </cell>
          <cell r="DL40">
            <v>1</v>
          </cell>
        </row>
        <row r="41">
          <cell r="F41" t="str">
            <v>120DE</v>
          </cell>
          <cell r="G41">
            <v>1.8800000000000001E-2</v>
          </cell>
          <cell r="H41">
            <v>100</v>
          </cell>
          <cell r="I41">
            <v>0</v>
          </cell>
          <cell r="J41">
            <v>3</v>
          </cell>
          <cell r="K41">
            <v>3</v>
          </cell>
          <cell r="L41">
            <v>3</v>
          </cell>
          <cell r="M41">
            <v>3</v>
          </cell>
          <cell r="N41">
            <v>0</v>
          </cell>
          <cell r="O41">
            <v>0</v>
          </cell>
          <cell r="P41">
            <v>0</v>
          </cell>
          <cell r="Q41">
            <v>7</v>
          </cell>
          <cell r="R41">
            <v>7</v>
          </cell>
          <cell r="S41">
            <v>7</v>
          </cell>
          <cell r="T41">
            <v>7</v>
          </cell>
          <cell r="U41">
            <v>0</v>
          </cell>
          <cell r="V41">
            <v>0</v>
          </cell>
          <cell r="W41">
            <v>0</v>
          </cell>
          <cell r="X41">
            <v>22</v>
          </cell>
          <cell r="Y41">
            <v>22</v>
          </cell>
          <cell r="Z41">
            <v>22</v>
          </cell>
          <cell r="AA41">
            <v>22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1</v>
          </cell>
          <cell r="AL41">
            <v>1</v>
          </cell>
          <cell r="AM41">
            <v>1</v>
          </cell>
          <cell r="AN41">
            <v>1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471.01997216001939</v>
          </cell>
          <cell r="BD41">
            <v>471.01997216001939</v>
          </cell>
          <cell r="BE41">
            <v>0</v>
          </cell>
          <cell r="BF41">
            <v>504.01997216001939</v>
          </cell>
          <cell r="BG41">
            <v>504.01997216001939</v>
          </cell>
          <cell r="BH41">
            <v>0</v>
          </cell>
          <cell r="BI41">
            <v>1</v>
          </cell>
          <cell r="BJ41">
            <v>1</v>
          </cell>
          <cell r="BK41">
            <v>1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-19</v>
          </cell>
          <cell r="CH41">
            <v>-19</v>
          </cell>
          <cell r="CI41">
            <v>-19</v>
          </cell>
          <cell r="CK41">
            <v>0</v>
          </cell>
          <cell r="CL41">
            <v>0</v>
          </cell>
          <cell r="CM41">
            <v>0</v>
          </cell>
          <cell r="CO41">
            <v>504.01997216001939</v>
          </cell>
          <cell r="CP41">
            <v>504.01997216001939</v>
          </cell>
          <cell r="CQ41">
            <v>0</v>
          </cell>
          <cell r="CR41">
            <v>486</v>
          </cell>
          <cell r="CS41">
            <v>486</v>
          </cell>
          <cell r="CT41">
            <v>0</v>
          </cell>
          <cell r="CU41">
            <v>486</v>
          </cell>
          <cell r="CV41">
            <v>510</v>
          </cell>
          <cell r="CW41">
            <v>24</v>
          </cell>
          <cell r="CX41">
            <v>486</v>
          </cell>
          <cell r="CY41">
            <v>510</v>
          </cell>
          <cell r="CZ41">
            <v>24</v>
          </cell>
          <cell r="DA41">
            <v>0</v>
          </cell>
          <cell r="DB41">
            <v>0</v>
          </cell>
          <cell r="DC41">
            <v>0</v>
          </cell>
          <cell r="DG41">
            <v>0</v>
          </cell>
          <cell r="DJ41">
            <v>0</v>
          </cell>
          <cell r="DK41">
            <v>0</v>
          </cell>
          <cell r="DL41">
            <v>0</v>
          </cell>
        </row>
        <row r="42">
          <cell r="F42" t="str">
            <v>150B</v>
          </cell>
          <cell r="G42">
            <v>20.4499</v>
          </cell>
          <cell r="H42">
            <v>84.10935985654244</v>
          </cell>
          <cell r="I42">
            <v>15.890640143457558</v>
          </cell>
          <cell r="J42">
            <v>3381</v>
          </cell>
          <cell r="K42">
            <v>3381</v>
          </cell>
          <cell r="L42">
            <v>2844</v>
          </cell>
          <cell r="M42">
            <v>2844</v>
          </cell>
          <cell r="N42">
            <v>537</v>
          </cell>
          <cell r="O42">
            <v>537</v>
          </cell>
          <cell r="P42">
            <v>646</v>
          </cell>
          <cell r="Q42">
            <v>0</v>
          </cell>
          <cell r="R42">
            <v>646</v>
          </cell>
          <cell r="S42">
            <v>543</v>
          </cell>
          <cell r="T42">
            <v>543</v>
          </cell>
          <cell r="U42">
            <v>103</v>
          </cell>
          <cell r="V42">
            <v>103</v>
          </cell>
          <cell r="W42">
            <v>5927</v>
          </cell>
          <cell r="X42">
            <v>0</v>
          </cell>
          <cell r="Y42">
            <v>5927</v>
          </cell>
          <cell r="Z42">
            <v>4985</v>
          </cell>
          <cell r="AA42">
            <v>4985</v>
          </cell>
          <cell r="AB42">
            <v>942</v>
          </cell>
          <cell r="AC42">
            <v>942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5961</v>
          </cell>
          <cell r="AK42">
            <v>0</v>
          </cell>
          <cell r="AL42">
            <v>5961</v>
          </cell>
          <cell r="AM42">
            <v>5014</v>
          </cell>
          <cell r="AN42">
            <v>5014</v>
          </cell>
          <cell r="AO42">
            <v>947</v>
          </cell>
          <cell r="AP42">
            <v>947</v>
          </cell>
          <cell r="AQ42">
            <v>146</v>
          </cell>
          <cell r="AR42">
            <v>146</v>
          </cell>
          <cell r="AS42">
            <v>123</v>
          </cell>
          <cell r="AT42">
            <v>123</v>
          </cell>
          <cell r="AU42">
            <v>23</v>
          </cell>
          <cell r="AV42">
            <v>23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507636.8575319252</v>
          </cell>
          <cell r="BD42">
            <v>437211.8575319252</v>
          </cell>
          <cell r="BE42">
            <v>70425</v>
          </cell>
          <cell r="BF42">
            <v>523697.8575319252</v>
          </cell>
          <cell r="BG42">
            <v>450720.8575319252</v>
          </cell>
          <cell r="BH42">
            <v>72977</v>
          </cell>
          <cell r="BI42">
            <v>1137</v>
          </cell>
          <cell r="BJ42">
            <v>1137</v>
          </cell>
          <cell r="BK42">
            <v>956</v>
          </cell>
          <cell r="BL42">
            <v>956</v>
          </cell>
          <cell r="BM42">
            <v>181</v>
          </cell>
          <cell r="BN42">
            <v>181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K42">
            <v>0</v>
          </cell>
          <cell r="CL42">
            <v>0</v>
          </cell>
          <cell r="CM42">
            <v>0</v>
          </cell>
          <cell r="CO42">
            <v>523697.8575319252</v>
          </cell>
          <cell r="CP42">
            <v>450720.8575319252</v>
          </cell>
          <cell r="CQ42">
            <v>72977</v>
          </cell>
          <cell r="CR42">
            <v>524833</v>
          </cell>
          <cell r="CS42">
            <v>451675</v>
          </cell>
          <cell r="CT42">
            <v>73158</v>
          </cell>
          <cell r="CU42">
            <v>524833</v>
          </cell>
          <cell r="CV42">
            <v>556030</v>
          </cell>
          <cell r="CW42">
            <v>31197</v>
          </cell>
          <cell r="CX42">
            <v>451675</v>
          </cell>
          <cell r="CY42">
            <v>474014</v>
          </cell>
          <cell r="CZ42">
            <v>22339</v>
          </cell>
          <cell r="DA42">
            <v>73158</v>
          </cell>
          <cell r="DB42">
            <v>82016</v>
          </cell>
          <cell r="DC42">
            <v>8858</v>
          </cell>
          <cell r="DG42">
            <v>0</v>
          </cell>
          <cell r="DJ42">
            <v>44</v>
          </cell>
          <cell r="DK42">
            <v>7</v>
          </cell>
          <cell r="DL42">
            <v>37</v>
          </cell>
        </row>
        <row r="43">
          <cell r="F43" t="str">
            <v>150BE</v>
          </cell>
          <cell r="G43">
            <v>2.8725999999999998</v>
          </cell>
          <cell r="H43">
            <v>100</v>
          </cell>
          <cell r="I43">
            <v>0</v>
          </cell>
          <cell r="J43">
            <v>475</v>
          </cell>
          <cell r="K43">
            <v>475</v>
          </cell>
          <cell r="L43">
            <v>475</v>
          </cell>
          <cell r="M43">
            <v>475</v>
          </cell>
          <cell r="N43">
            <v>0</v>
          </cell>
          <cell r="O43">
            <v>0</v>
          </cell>
          <cell r="P43">
            <v>0</v>
          </cell>
          <cell r="Q43">
            <v>1033</v>
          </cell>
          <cell r="R43">
            <v>1033</v>
          </cell>
          <cell r="S43">
            <v>1033</v>
          </cell>
          <cell r="T43">
            <v>1033</v>
          </cell>
          <cell r="U43">
            <v>0</v>
          </cell>
          <cell r="V43">
            <v>0</v>
          </cell>
          <cell r="W43">
            <v>0</v>
          </cell>
          <cell r="X43">
            <v>3416</v>
          </cell>
          <cell r="Y43">
            <v>3416</v>
          </cell>
          <cell r="Z43">
            <v>3416</v>
          </cell>
          <cell r="AA43">
            <v>3416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150</v>
          </cell>
          <cell r="AL43">
            <v>150</v>
          </cell>
          <cell r="AM43">
            <v>150</v>
          </cell>
          <cell r="AN43">
            <v>150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73530.539066755431</v>
          </cell>
          <cell r="BD43">
            <v>73530.539066755431</v>
          </cell>
          <cell r="BE43">
            <v>0</v>
          </cell>
          <cell r="BF43">
            <v>78604.539066755431</v>
          </cell>
          <cell r="BG43">
            <v>78604.539066755431</v>
          </cell>
          <cell r="BH43">
            <v>0</v>
          </cell>
          <cell r="BI43">
            <v>160</v>
          </cell>
          <cell r="BJ43">
            <v>160</v>
          </cell>
          <cell r="BK43">
            <v>160</v>
          </cell>
          <cell r="BL43">
            <v>160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-2935</v>
          </cell>
          <cell r="CH43">
            <v>-2935</v>
          </cell>
          <cell r="CI43">
            <v>-2935</v>
          </cell>
          <cell r="CK43">
            <v>0</v>
          </cell>
          <cell r="CL43">
            <v>0</v>
          </cell>
          <cell r="CM43">
            <v>0</v>
          </cell>
          <cell r="CO43">
            <v>78604.539066755431</v>
          </cell>
          <cell r="CP43">
            <v>78604.539066755431</v>
          </cell>
          <cell r="CQ43">
            <v>0</v>
          </cell>
          <cell r="CR43">
            <v>75830</v>
          </cell>
          <cell r="CS43">
            <v>75830</v>
          </cell>
          <cell r="CT43">
            <v>0</v>
          </cell>
          <cell r="CU43">
            <v>75830</v>
          </cell>
          <cell r="CV43">
            <v>78105</v>
          </cell>
          <cell r="CW43">
            <v>2275</v>
          </cell>
          <cell r="CX43">
            <v>75830</v>
          </cell>
          <cell r="CY43">
            <v>78105</v>
          </cell>
          <cell r="CZ43">
            <v>2275</v>
          </cell>
          <cell r="DA43">
            <v>0</v>
          </cell>
          <cell r="DB43">
            <v>0</v>
          </cell>
          <cell r="DC43">
            <v>0</v>
          </cell>
          <cell r="DG43">
            <v>0</v>
          </cell>
          <cell r="DJ43">
            <v>0</v>
          </cell>
          <cell r="DK43">
            <v>0</v>
          </cell>
          <cell r="DL43">
            <v>0</v>
          </cell>
        </row>
        <row r="44">
          <cell r="F44" t="str">
            <v>150C</v>
          </cell>
          <cell r="G44">
            <v>1.3872</v>
          </cell>
          <cell r="H44">
            <v>92.659600165403617</v>
          </cell>
          <cell r="I44">
            <v>7.3403998345963783</v>
          </cell>
          <cell r="J44">
            <v>229</v>
          </cell>
          <cell r="K44">
            <v>229</v>
          </cell>
          <cell r="L44">
            <v>212</v>
          </cell>
          <cell r="M44">
            <v>212</v>
          </cell>
          <cell r="N44">
            <v>17</v>
          </cell>
          <cell r="O44">
            <v>17</v>
          </cell>
          <cell r="P44">
            <v>44</v>
          </cell>
          <cell r="Q44">
            <v>0</v>
          </cell>
          <cell r="R44">
            <v>44</v>
          </cell>
          <cell r="S44">
            <v>41</v>
          </cell>
          <cell r="T44">
            <v>41</v>
          </cell>
          <cell r="U44">
            <v>3</v>
          </cell>
          <cell r="V44">
            <v>3</v>
          </cell>
          <cell r="W44">
            <v>402</v>
          </cell>
          <cell r="X44">
            <v>0</v>
          </cell>
          <cell r="Y44">
            <v>402</v>
          </cell>
          <cell r="Z44">
            <v>372</v>
          </cell>
          <cell r="AA44">
            <v>372</v>
          </cell>
          <cell r="AB44">
            <v>30</v>
          </cell>
          <cell r="AC44">
            <v>30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404</v>
          </cell>
          <cell r="AK44">
            <v>0</v>
          </cell>
          <cell r="AL44">
            <v>404</v>
          </cell>
          <cell r="AM44">
            <v>374</v>
          </cell>
          <cell r="AN44">
            <v>374</v>
          </cell>
          <cell r="AO44">
            <v>30</v>
          </cell>
          <cell r="AP44">
            <v>30</v>
          </cell>
          <cell r="AQ44">
            <v>10</v>
          </cell>
          <cell r="AR44">
            <v>10</v>
          </cell>
          <cell r="AS44">
            <v>9</v>
          </cell>
          <cell r="AT44">
            <v>9</v>
          </cell>
          <cell r="AU44">
            <v>1</v>
          </cell>
          <cell r="AV44">
            <v>1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40787.889366337833</v>
          </cell>
          <cell r="BD44">
            <v>38210.889366337833</v>
          </cell>
          <cell r="BE44">
            <v>2577</v>
          </cell>
          <cell r="BF44">
            <v>41876.889366337833</v>
          </cell>
          <cell r="BG44">
            <v>39218.889366337833</v>
          </cell>
          <cell r="BH44">
            <v>2658</v>
          </cell>
          <cell r="BI44">
            <v>77</v>
          </cell>
          <cell r="BJ44">
            <v>77</v>
          </cell>
          <cell r="BK44">
            <v>71</v>
          </cell>
          <cell r="BL44">
            <v>71</v>
          </cell>
          <cell r="BM44">
            <v>6</v>
          </cell>
          <cell r="BN44">
            <v>6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K44">
            <v>0</v>
          </cell>
          <cell r="CL44">
            <v>0</v>
          </cell>
          <cell r="CM44">
            <v>0</v>
          </cell>
          <cell r="CO44">
            <v>41876.889366337833</v>
          </cell>
          <cell r="CP44">
            <v>39218.889366337833</v>
          </cell>
          <cell r="CQ44">
            <v>2658</v>
          </cell>
          <cell r="CR44">
            <v>41954</v>
          </cell>
          <cell r="CS44">
            <v>39290</v>
          </cell>
          <cell r="CT44">
            <v>2664</v>
          </cell>
          <cell r="CU44">
            <v>41954</v>
          </cell>
          <cell r="CV44">
            <v>37718</v>
          </cell>
          <cell r="CW44">
            <v>-4236</v>
          </cell>
          <cell r="CX44">
            <v>39290</v>
          </cell>
          <cell r="CY44">
            <v>36158</v>
          </cell>
          <cell r="CZ44">
            <v>-3132</v>
          </cell>
          <cell r="DA44">
            <v>2664</v>
          </cell>
          <cell r="DB44">
            <v>1560</v>
          </cell>
          <cell r="DC44">
            <v>-1104</v>
          </cell>
          <cell r="DG44">
            <v>0</v>
          </cell>
          <cell r="DJ44">
            <v>3</v>
          </cell>
          <cell r="DK44">
            <v>0</v>
          </cell>
          <cell r="DL44">
            <v>3</v>
          </cell>
        </row>
        <row r="45">
          <cell r="F45" t="str">
            <v>150CE</v>
          </cell>
          <cell r="G45">
            <v>0.83440000000000003</v>
          </cell>
          <cell r="H45">
            <v>100</v>
          </cell>
          <cell r="I45">
            <v>0</v>
          </cell>
          <cell r="J45">
            <v>138</v>
          </cell>
          <cell r="K45">
            <v>138</v>
          </cell>
          <cell r="L45">
            <v>138</v>
          </cell>
          <cell r="M45">
            <v>138</v>
          </cell>
          <cell r="N45">
            <v>0</v>
          </cell>
          <cell r="O45">
            <v>0</v>
          </cell>
          <cell r="P45">
            <v>0</v>
          </cell>
          <cell r="Q45">
            <v>300</v>
          </cell>
          <cell r="R45">
            <v>300</v>
          </cell>
          <cell r="S45">
            <v>300</v>
          </cell>
          <cell r="T45">
            <v>300</v>
          </cell>
          <cell r="U45">
            <v>0</v>
          </cell>
          <cell r="V45">
            <v>0</v>
          </cell>
          <cell r="W45">
            <v>0</v>
          </cell>
          <cell r="X45">
            <v>992</v>
          </cell>
          <cell r="Y45">
            <v>992</v>
          </cell>
          <cell r="Z45">
            <v>992</v>
          </cell>
          <cell r="AA45">
            <v>992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43</v>
          </cell>
          <cell r="AL45">
            <v>43</v>
          </cell>
          <cell r="AM45">
            <v>43</v>
          </cell>
          <cell r="AN45">
            <v>43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17208.948011862252</v>
          </cell>
          <cell r="BD45">
            <v>17208.948011862252</v>
          </cell>
          <cell r="BE45">
            <v>0</v>
          </cell>
          <cell r="BF45">
            <v>18681.948011862252</v>
          </cell>
          <cell r="BG45">
            <v>18681.948011862252</v>
          </cell>
          <cell r="BH45">
            <v>0</v>
          </cell>
          <cell r="BI45">
            <v>46</v>
          </cell>
          <cell r="BJ45">
            <v>46</v>
          </cell>
          <cell r="BK45">
            <v>46</v>
          </cell>
          <cell r="BL45">
            <v>46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-852</v>
          </cell>
          <cell r="CH45">
            <v>-852</v>
          </cell>
          <cell r="CI45">
            <v>-852</v>
          </cell>
          <cell r="CK45">
            <v>0</v>
          </cell>
          <cell r="CL45">
            <v>0</v>
          </cell>
          <cell r="CM45">
            <v>0</v>
          </cell>
          <cell r="CO45">
            <v>18681.948011862252</v>
          </cell>
          <cell r="CP45">
            <v>18681.948011862252</v>
          </cell>
          <cell r="CQ45">
            <v>0</v>
          </cell>
          <cell r="CR45">
            <v>17876</v>
          </cell>
          <cell r="CS45">
            <v>17876</v>
          </cell>
          <cell r="CT45">
            <v>0</v>
          </cell>
          <cell r="CU45">
            <v>17876</v>
          </cell>
          <cell r="CV45">
            <v>22688</v>
          </cell>
          <cell r="CW45">
            <v>4812</v>
          </cell>
          <cell r="CX45">
            <v>17876</v>
          </cell>
          <cell r="CY45">
            <v>22688</v>
          </cell>
          <cell r="CZ45">
            <v>4812</v>
          </cell>
          <cell r="DA45">
            <v>0</v>
          </cell>
          <cell r="DB45">
            <v>0</v>
          </cell>
          <cell r="DC45">
            <v>0</v>
          </cell>
          <cell r="DG45">
            <v>0</v>
          </cell>
          <cell r="DJ45">
            <v>0</v>
          </cell>
          <cell r="DK45">
            <v>0</v>
          </cell>
          <cell r="DL45">
            <v>0</v>
          </cell>
        </row>
        <row r="46">
          <cell r="F46" t="str">
            <v>150D</v>
          </cell>
          <cell r="G46">
            <v>4.0000000000000002E-4</v>
          </cell>
          <cell r="H46">
            <v>100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9.7197845427672291E-2</v>
          </cell>
          <cell r="BD46">
            <v>9.7197845427672291E-2</v>
          </cell>
          <cell r="BE46">
            <v>0</v>
          </cell>
          <cell r="BF46">
            <v>9.7197845427672291E-2</v>
          </cell>
          <cell r="BG46">
            <v>9.7197845427672291E-2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K46">
            <v>0</v>
          </cell>
          <cell r="CL46">
            <v>0</v>
          </cell>
          <cell r="CM46">
            <v>0</v>
          </cell>
          <cell r="CO46">
            <v>9.7197845427672291E-2</v>
          </cell>
          <cell r="CP46">
            <v>9.7197845427672291E-2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12</v>
          </cell>
          <cell r="CW46">
            <v>12</v>
          </cell>
          <cell r="CX46">
            <v>0</v>
          </cell>
          <cell r="CY46">
            <v>12</v>
          </cell>
          <cell r="CZ46">
            <v>12</v>
          </cell>
          <cell r="DA46">
            <v>0</v>
          </cell>
          <cell r="DB46">
            <v>0</v>
          </cell>
          <cell r="DC46">
            <v>0</v>
          </cell>
          <cell r="DG46">
            <v>0</v>
          </cell>
          <cell r="DJ46">
            <v>0</v>
          </cell>
          <cell r="DK46">
            <v>0</v>
          </cell>
          <cell r="DL46">
            <v>0</v>
          </cell>
        </row>
        <row r="47">
          <cell r="F47" t="str">
            <v>180B</v>
          </cell>
          <cell r="G47">
            <v>1.0153000000000001</v>
          </cell>
          <cell r="H47">
            <v>96.737441740031073</v>
          </cell>
          <cell r="I47">
            <v>3.262558259968928</v>
          </cell>
          <cell r="J47">
            <v>168</v>
          </cell>
          <cell r="K47">
            <v>168</v>
          </cell>
          <cell r="L47">
            <v>163</v>
          </cell>
          <cell r="M47">
            <v>163</v>
          </cell>
          <cell r="N47">
            <v>5</v>
          </cell>
          <cell r="O47">
            <v>5</v>
          </cell>
          <cell r="P47">
            <v>32</v>
          </cell>
          <cell r="Q47">
            <v>0</v>
          </cell>
          <cell r="R47">
            <v>32</v>
          </cell>
          <cell r="S47">
            <v>31</v>
          </cell>
          <cell r="T47">
            <v>31</v>
          </cell>
          <cell r="U47">
            <v>1</v>
          </cell>
          <cell r="V47">
            <v>1</v>
          </cell>
          <cell r="W47">
            <v>294</v>
          </cell>
          <cell r="X47">
            <v>0</v>
          </cell>
          <cell r="Y47">
            <v>294</v>
          </cell>
          <cell r="Z47">
            <v>284</v>
          </cell>
          <cell r="AA47">
            <v>284</v>
          </cell>
          <cell r="AB47">
            <v>10</v>
          </cell>
          <cell r="AC47">
            <v>10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296</v>
          </cell>
          <cell r="AK47">
            <v>0</v>
          </cell>
          <cell r="AL47">
            <v>296</v>
          </cell>
          <cell r="AM47">
            <v>286</v>
          </cell>
          <cell r="AN47">
            <v>286</v>
          </cell>
          <cell r="AO47">
            <v>10</v>
          </cell>
          <cell r="AP47">
            <v>10</v>
          </cell>
          <cell r="AQ47">
            <v>7</v>
          </cell>
          <cell r="AR47">
            <v>7</v>
          </cell>
          <cell r="AS47">
            <v>7</v>
          </cell>
          <cell r="AT47">
            <v>7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25062.181020395812</v>
          </cell>
          <cell r="BD47">
            <v>24344.181020395812</v>
          </cell>
          <cell r="BE47">
            <v>718</v>
          </cell>
          <cell r="BF47">
            <v>25859.181020395812</v>
          </cell>
          <cell r="BG47">
            <v>25115.181020395812</v>
          </cell>
          <cell r="BH47">
            <v>744</v>
          </cell>
          <cell r="BI47">
            <v>56</v>
          </cell>
          <cell r="BJ47">
            <v>56</v>
          </cell>
          <cell r="BK47">
            <v>54</v>
          </cell>
          <cell r="BL47">
            <v>54</v>
          </cell>
          <cell r="BM47">
            <v>2</v>
          </cell>
          <cell r="BN47">
            <v>2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K47">
            <v>0</v>
          </cell>
          <cell r="CL47">
            <v>0</v>
          </cell>
          <cell r="CM47">
            <v>0</v>
          </cell>
          <cell r="CO47">
            <v>25859.181020395812</v>
          </cell>
          <cell r="CP47">
            <v>25115.181020395812</v>
          </cell>
          <cell r="CQ47">
            <v>744</v>
          </cell>
          <cell r="CR47">
            <v>25915</v>
          </cell>
          <cell r="CS47">
            <v>25169</v>
          </cell>
          <cell r="CT47">
            <v>746</v>
          </cell>
          <cell r="CU47">
            <v>25915</v>
          </cell>
          <cell r="CV47">
            <v>27605</v>
          </cell>
          <cell r="CW47">
            <v>1690</v>
          </cell>
          <cell r="CX47">
            <v>25169</v>
          </cell>
          <cell r="CY47">
            <v>26787</v>
          </cell>
          <cell r="CZ47">
            <v>1618</v>
          </cell>
          <cell r="DA47">
            <v>746</v>
          </cell>
          <cell r="DB47">
            <v>818</v>
          </cell>
          <cell r="DC47">
            <v>72</v>
          </cell>
          <cell r="DG47">
            <v>0</v>
          </cell>
          <cell r="DJ47">
            <v>2</v>
          </cell>
          <cell r="DK47">
            <v>0</v>
          </cell>
          <cell r="DL47">
            <v>2</v>
          </cell>
        </row>
        <row r="48">
          <cell r="F48" t="str">
            <v>180BE</v>
          </cell>
          <cell r="G48">
            <v>1.9199999999999998E-2</v>
          </cell>
          <cell r="H48">
            <v>100</v>
          </cell>
          <cell r="I48">
            <v>0</v>
          </cell>
          <cell r="J48">
            <v>3</v>
          </cell>
          <cell r="K48">
            <v>3</v>
          </cell>
          <cell r="L48">
            <v>3</v>
          </cell>
          <cell r="M48">
            <v>3</v>
          </cell>
          <cell r="N48">
            <v>0</v>
          </cell>
          <cell r="O48">
            <v>0</v>
          </cell>
          <cell r="P48">
            <v>0</v>
          </cell>
          <cell r="Q48">
            <v>7</v>
          </cell>
          <cell r="R48">
            <v>7</v>
          </cell>
          <cell r="S48">
            <v>7</v>
          </cell>
          <cell r="T48">
            <v>7</v>
          </cell>
          <cell r="U48">
            <v>0</v>
          </cell>
          <cell r="V48">
            <v>0</v>
          </cell>
          <cell r="W48">
            <v>0</v>
          </cell>
          <cell r="X48">
            <v>23</v>
          </cell>
          <cell r="Y48">
            <v>23</v>
          </cell>
          <cell r="Z48">
            <v>23</v>
          </cell>
          <cell r="AA48">
            <v>23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</v>
          </cell>
          <cell r="AL48">
            <v>1</v>
          </cell>
          <cell r="AM48">
            <v>1</v>
          </cell>
          <cell r="AN48">
            <v>1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454.02263511468863</v>
          </cell>
          <cell r="BD48">
            <v>454.02263511468863</v>
          </cell>
          <cell r="BE48">
            <v>0</v>
          </cell>
          <cell r="BF48">
            <v>488.02263511468863</v>
          </cell>
          <cell r="BG48">
            <v>488.02263511468863</v>
          </cell>
          <cell r="BH48">
            <v>0</v>
          </cell>
          <cell r="BI48">
            <v>1</v>
          </cell>
          <cell r="BJ48">
            <v>1</v>
          </cell>
          <cell r="BK48">
            <v>1</v>
          </cell>
          <cell r="BL48">
            <v>1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-20</v>
          </cell>
          <cell r="CH48">
            <v>-20</v>
          </cell>
          <cell r="CI48">
            <v>-20</v>
          </cell>
          <cell r="CK48">
            <v>0</v>
          </cell>
          <cell r="CL48">
            <v>0</v>
          </cell>
          <cell r="CM48">
            <v>0</v>
          </cell>
          <cell r="CO48">
            <v>488.02263511468863</v>
          </cell>
          <cell r="CP48">
            <v>488.02263511468863</v>
          </cell>
          <cell r="CQ48">
            <v>0</v>
          </cell>
          <cell r="CR48">
            <v>469</v>
          </cell>
          <cell r="CS48">
            <v>469</v>
          </cell>
          <cell r="CT48">
            <v>0</v>
          </cell>
          <cell r="CU48">
            <v>469</v>
          </cell>
          <cell r="CV48">
            <v>521</v>
          </cell>
          <cell r="CW48">
            <v>52</v>
          </cell>
          <cell r="CX48">
            <v>469</v>
          </cell>
          <cell r="CY48">
            <v>521</v>
          </cell>
          <cell r="CZ48">
            <v>52</v>
          </cell>
          <cell r="DA48">
            <v>0</v>
          </cell>
          <cell r="DB48">
            <v>0</v>
          </cell>
          <cell r="DC48">
            <v>0</v>
          </cell>
          <cell r="DG48">
            <v>0</v>
          </cell>
          <cell r="DJ48">
            <v>0</v>
          </cell>
          <cell r="DK48">
            <v>0</v>
          </cell>
          <cell r="DL48">
            <v>0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K49">
            <v>0</v>
          </cell>
          <cell r="CL49">
            <v>0</v>
          </cell>
          <cell r="CM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G49">
            <v>0</v>
          </cell>
          <cell r="DJ49">
            <v>0</v>
          </cell>
          <cell r="DK49">
            <v>0</v>
          </cell>
          <cell r="DL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K50">
            <v>0</v>
          </cell>
          <cell r="CL50">
            <v>0</v>
          </cell>
          <cell r="CM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G50">
            <v>0</v>
          </cell>
          <cell r="DJ50">
            <v>0</v>
          </cell>
          <cell r="DK50">
            <v>0</v>
          </cell>
          <cell r="DL50">
            <v>0</v>
          </cell>
        </row>
        <row r="51">
          <cell r="F51" t="str">
            <v>225B</v>
          </cell>
          <cell r="G51">
            <v>3.0589</v>
          </cell>
          <cell r="H51">
            <v>96.789598179086269</v>
          </cell>
          <cell r="I51">
            <v>3.2104018209137299</v>
          </cell>
          <cell r="J51">
            <v>506</v>
          </cell>
          <cell r="K51">
            <v>506</v>
          </cell>
          <cell r="L51">
            <v>490</v>
          </cell>
          <cell r="M51">
            <v>490</v>
          </cell>
          <cell r="N51">
            <v>16</v>
          </cell>
          <cell r="O51">
            <v>16</v>
          </cell>
          <cell r="P51">
            <v>97</v>
          </cell>
          <cell r="Q51">
            <v>0</v>
          </cell>
          <cell r="R51">
            <v>97</v>
          </cell>
          <cell r="S51">
            <v>94</v>
          </cell>
          <cell r="T51">
            <v>94</v>
          </cell>
          <cell r="U51">
            <v>3</v>
          </cell>
          <cell r="V51">
            <v>3</v>
          </cell>
          <cell r="W51">
            <v>887</v>
          </cell>
          <cell r="X51">
            <v>0</v>
          </cell>
          <cell r="Y51">
            <v>887</v>
          </cell>
          <cell r="Z51">
            <v>859</v>
          </cell>
          <cell r="AA51">
            <v>859</v>
          </cell>
          <cell r="AB51">
            <v>28</v>
          </cell>
          <cell r="AC51">
            <v>28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892</v>
          </cell>
          <cell r="AK51">
            <v>0</v>
          </cell>
          <cell r="AL51">
            <v>892</v>
          </cell>
          <cell r="AM51">
            <v>863</v>
          </cell>
          <cell r="AN51">
            <v>863</v>
          </cell>
          <cell r="AO51">
            <v>29</v>
          </cell>
          <cell r="AP51">
            <v>29</v>
          </cell>
          <cell r="AQ51">
            <v>22</v>
          </cell>
          <cell r="AR51">
            <v>22</v>
          </cell>
          <cell r="AS51">
            <v>21</v>
          </cell>
          <cell r="AT51">
            <v>21</v>
          </cell>
          <cell r="AU51">
            <v>1</v>
          </cell>
          <cell r="AV51">
            <v>1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77909.93052109181</v>
          </cell>
          <cell r="BD51">
            <v>75664.93052109181</v>
          </cell>
          <cell r="BE51">
            <v>2245</v>
          </cell>
          <cell r="BF51">
            <v>80313.93052109181</v>
          </cell>
          <cell r="BG51">
            <v>77991.93052109181</v>
          </cell>
          <cell r="BH51">
            <v>2322</v>
          </cell>
          <cell r="BI51">
            <v>170</v>
          </cell>
          <cell r="BJ51">
            <v>170</v>
          </cell>
          <cell r="BK51">
            <v>165</v>
          </cell>
          <cell r="BL51">
            <v>165</v>
          </cell>
          <cell r="BM51">
            <v>5</v>
          </cell>
          <cell r="BN51">
            <v>5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K51">
            <v>0</v>
          </cell>
          <cell r="CL51">
            <v>0</v>
          </cell>
          <cell r="CM51">
            <v>0</v>
          </cell>
          <cell r="CO51">
            <v>80313.93052109181</v>
          </cell>
          <cell r="CP51">
            <v>77991.93052109181</v>
          </cell>
          <cell r="CQ51">
            <v>2322</v>
          </cell>
          <cell r="CR51">
            <v>80484</v>
          </cell>
          <cell r="CS51">
            <v>78157</v>
          </cell>
          <cell r="CT51">
            <v>2327</v>
          </cell>
          <cell r="CU51">
            <v>80484</v>
          </cell>
          <cell r="CV51">
            <v>83170</v>
          </cell>
          <cell r="CW51">
            <v>2686</v>
          </cell>
          <cell r="CX51">
            <v>78157</v>
          </cell>
          <cell r="CY51">
            <v>81042</v>
          </cell>
          <cell r="CZ51">
            <v>2885</v>
          </cell>
          <cell r="DA51">
            <v>2327</v>
          </cell>
          <cell r="DB51">
            <v>2128</v>
          </cell>
          <cell r="DC51">
            <v>-199</v>
          </cell>
          <cell r="DG51">
            <v>0</v>
          </cell>
          <cell r="DJ51">
            <v>7</v>
          </cell>
          <cell r="DK51">
            <v>0</v>
          </cell>
          <cell r="DL51">
            <v>7</v>
          </cell>
        </row>
        <row r="52">
          <cell r="F52" t="str">
            <v>225BE</v>
          </cell>
          <cell r="G52">
            <v>9.8199999999999996E-2</v>
          </cell>
          <cell r="H52">
            <v>100</v>
          </cell>
          <cell r="I52">
            <v>0</v>
          </cell>
          <cell r="J52">
            <v>16</v>
          </cell>
          <cell r="K52">
            <v>16</v>
          </cell>
          <cell r="L52">
            <v>16</v>
          </cell>
          <cell r="M52">
            <v>16</v>
          </cell>
          <cell r="N52">
            <v>0</v>
          </cell>
          <cell r="O52">
            <v>0</v>
          </cell>
          <cell r="P52">
            <v>0</v>
          </cell>
          <cell r="Q52">
            <v>35</v>
          </cell>
          <cell r="R52">
            <v>35</v>
          </cell>
          <cell r="S52">
            <v>35</v>
          </cell>
          <cell r="T52">
            <v>35</v>
          </cell>
          <cell r="U52">
            <v>0</v>
          </cell>
          <cell r="V52">
            <v>0</v>
          </cell>
          <cell r="W52">
            <v>0</v>
          </cell>
          <cell r="X52">
            <v>117</v>
          </cell>
          <cell r="Y52">
            <v>117</v>
          </cell>
          <cell r="Z52">
            <v>117</v>
          </cell>
          <cell r="AA52">
            <v>117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5</v>
          </cell>
          <cell r="AL52">
            <v>5</v>
          </cell>
          <cell r="AM52">
            <v>5</v>
          </cell>
          <cell r="AN52">
            <v>5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2426.1278218241241</v>
          </cell>
          <cell r="BD52">
            <v>2426.1278218241241</v>
          </cell>
          <cell r="BE52">
            <v>0</v>
          </cell>
          <cell r="BF52">
            <v>2599.1278218241241</v>
          </cell>
          <cell r="BG52">
            <v>2599.1278218241241</v>
          </cell>
          <cell r="BH52">
            <v>0</v>
          </cell>
          <cell r="BI52">
            <v>5</v>
          </cell>
          <cell r="BJ52">
            <v>5</v>
          </cell>
          <cell r="BK52">
            <v>5</v>
          </cell>
          <cell r="BL52">
            <v>5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-100</v>
          </cell>
          <cell r="CH52">
            <v>-100</v>
          </cell>
          <cell r="CI52">
            <v>-100</v>
          </cell>
          <cell r="CK52">
            <v>0</v>
          </cell>
          <cell r="CL52">
            <v>0</v>
          </cell>
          <cell r="CM52">
            <v>0</v>
          </cell>
          <cell r="CO52">
            <v>2599.1278218241241</v>
          </cell>
          <cell r="CP52">
            <v>2599.1278218241241</v>
          </cell>
          <cell r="CQ52">
            <v>0</v>
          </cell>
          <cell r="CR52">
            <v>2504</v>
          </cell>
          <cell r="CS52">
            <v>2504</v>
          </cell>
          <cell r="CT52">
            <v>0</v>
          </cell>
          <cell r="CU52">
            <v>2504</v>
          </cell>
          <cell r="CV52">
            <v>2671</v>
          </cell>
          <cell r="CW52">
            <v>167</v>
          </cell>
          <cell r="CX52">
            <v>2504</v>
          </cell>
          <cell r="CY52">
            <v>2671</v>
          </cell>
          <cell r="CZ52">
            <v>167</v>
          </cell>
          <cell r="DA52">
            <v>0</v>
          </cell>
          <cell r="DB52">
            <v>0</v>
          </cell>
          <cell r="DC52">
            <v>0</v>
          </cell>
          <cell r="DG52">
            <v>0</v>
          </cell>
          <cell r="DJ52">
            <v>0</v>
          </cell>
          <cell r="DK52">
            <v>0</v>
          </cell>
          <cell r="DL52">
            <v>0</v>
          </cell>
        </row>
        <row r="53">
          <cell r="F53" t="str">
            <v>225C</v>
          </cell>
          <cell r="G53">
            <v>0.29060000000000002</v>
          </cell>
          <cell r="H53">
            <v>95.306473624873917</v>
          </cell>
          <cell r="I53">
            <v>4.6935263751260905</v>
          </cell>
          <cell r="J53">
            <v>48</v>
          </cell>
          <cell r="K53">
            <v>48</v>
          </cell>
          <cell r="L53">
            <v>46</v>
          </cell>
          <cell r="M53">
            <v>46</v>
          </cell>
          <cell r="N53">
            <v>2</v>
          </cell>
          <cell r="O53">
            <v>2</v>
          </cell>
          <cell r="P53">
            <v>9</v>
          </cell>
          <cell r="Q53">
            <v>0</v>
          </cell>
          <cell r="R53">
            <v>9</v>
          </cell>
          <cell r="S53">
            <v>9</v>
          </cell>
          <cell r="T53">
            <v>9</v>
          </cell>
          <cell r="U53">
            <v>0</v>
          </cell>
          <cell r="V53">
            <v>0</v>
          </cell>
          <cell r="W53">
            <v>84</v>
          </cell>
          <cell r="X53">
            <v>0</v>
          </cell>
          <cell r="Y53">
            <v>84</v>
          </cell>
          <cell r="Z53">
            <v>80</v>
          </cell>
          <cell r="AA53">
            <v>80</v>
          </cell>
          <cell r="AB53">
            <v>4</v>
          </cell>
          <cell r="AC53">
            <v>4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85</v>
          </cell>
          <cell r="AK53">
            <v>0</v>
          </cell>
          <cell r="AL53">
            <v>85</v>
          </cell>
          <cell r="AM53">
            <v>81</v>
          </cell>
          <cell r="AN53">
            <v>81</v>
          </cell>
          <cell r="AO53">
            <v>4</v>
          </cell>
          <cell r="AP53">
            <v>4</v>
          </cell>
          <cell r="AQ53">
            <v>2</v>
          </cell>
          <cell r="AR53">
            <v>2</v>
          </cell>
          <cell r="AS53">
            <v>2</v>
          </cell>
          <cell r="AT53">
            <v>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7537.2782787629367</v>
          </cell>
          <cell r="BD53">
            <v>7215.2782787629367</v>
          </cell>
          <cell r="BE53">
            <v>322</v>
          </cell>
          <cell r="BF53">
            <v>7765.2782787629367</v>
          </cell>
          <cell r="BG53">
            <v>7433.2782787629367</v>
          </cell>
          <cell r="BH53">
            <v>332</v>
          </cell>
          <cell r="BI53">
            <v>16</v>
          </cell>
          <cell r="BJ53">
            <v>16</v>
          </cell>
          <cell r="BK53">
            <v>15</v>
          </cell>
          <cell r="BL53">
            <v>15</v>
          </cell>
          <cell r="BM53">
            <v>1</v>
          </cell>
          <cell r="BN53">
            <v>1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K53">
            <v>0</v>
          </cell>
          <cell r="CL53">
            <v>0</v>
          </cell>
          <cell r="CM53">
            <v>0</v>
          </cell>
          <cell r="CO53">
            <v>7765.2782787629367</v>
          </cell>
          <cell r="CP53">
            <v>7433.2782787629367</v>
          </cell>
          <cell r="CQ53">
            <v>332</v>
          </cell>
          <cell r="CR53">
            <v>7781</v>
          </cell>
          <cell r="CS53">
            <v>7448</v>
          </cell>
          <cell r="CT53">
            <v>333</v>
          </cell>
          <cell r="CU53">
            <v>7781</v>
          </cell>
          <cell r="CV53">
            <v>7902</v>
          </cell>
          <cell r="CW53">
            <v>121</v>
          </cell>
          <cell r="CX53">
            <v>7448</v>
          </cell>
          <cell r="CY53">
            <v>7682</v>
          </cell>
          <cell r="CZ53">
            <v>234</v>
          </cell>
          <cell r="DA53">
            <v>333</v>
          </cell>
          <cell r="DB53">
            <v>220</v>
          </cell>
          <cell r="DC53">
            <v>-113</v>
          </cell>
          <cell r="DG53">
            <v>0</v>
          </cell>
          <cell r="DJ53">
            <v>1</v>
          </cell>
          <cell r="DK53">
            <v>0</v>
          </cell>
          <cell r="DL53">
            <v>1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K54">
            <v>0</v>
          </cell>
          <cell r="CL54">
            <v>0</v>
          </cell>
          <cell r="CM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G54">
            <v>0</v>
          </cell>
          <cell r="DJ54">
            <v>0</v>
          </cell>
          <cell r="DK54">
            <v>0</v>
          </cell>
          <cell r="DL54">
            <v>0</v>
          </cell>
        </row>
        <row r="55">
          <cell r="F55" t="str">
            <v>300B</v>
          </cell>
          <cell r="G55">
            <v>3.7077</v>
          </cell>
          <cell r="H55">
            <v>93.98652549434486</v>
          </cell>
          <cell r="I55">
            <v>6.0134745056551404</v>
          </cell>
          <cell r="J55">
            <v>613</v>
          </cell>
          <cell r="K55">
            <v>613</v>
          </cell>
          <cell r="L55">
            <v>576</v>
          </cell>
          <cell r="M55">
            <v>576</v>
          </cell>
          <cell r="N55">
            <v>37</v>
          </cell>
          <cell r="O55">
            <v>37</v>
          </cell>
          <cell r="P55">
            <v>117</v>
          </cell>
          <cell r="Q55">
            <v>0</v>
          </cell>
          <cell r="R55">
            <v>117</v>
          </cell>
          <cell r="S55">
            <v>110</v>
          </cell>
          <cell r="T55">
            <v>110</v>
          </cell>
          <cell r="U55">
            <v>7</v>
          </cell>
          <cell r="V55">
            <v>7</v>
          </cell>
          <cell r="W55">
            <v>1075</v>
          </cell>
          <cell r="X55">
            <v>0</v>
          </cell>
          <cell r="Y55">
            <v>1075</v>
          </cell>
          <cell r="Z55">
            <v>1010</v>
          </cell>
          <cell r="AA55">
            <v>1010</v>
          </cell>
          <cell r="AB55">
            <v>65</v>
          </cell>
          <cell r="AC55">
            <v>65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1081</v>
          </cell>
          <cell r="AK55">
            <v>0</v>
          </cell>
          <cell r="AL55">
            <v>1081</v>
          </cell>
          <cell r="AM55">
            <v>1016</v>
          </cell>
          <cell r="AN55">
            <v>1016</v>
          </cell>
          <cell r="AO55">
            <v>65</v>
          </cell>
          <cell r="AP55">
            <v>65</v>
          </cell>
          <cell r="AQ55">
            <v>26</v>
          </cell>
          <cell r="AR55">
            <v>26</v>
          </cell>
          <cell r="AS55">
            <v>24</v>
          </cell>
          <cell r="AT55">
            <v>24</v>
          </cell>
          <cell r="AU55">
            <v>2</v>
          </cell>
          <cell r="AV55">
            <v>2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96002.947769775463</v>
          </cell>
          <cell r="BD55">
            <v>90710.947769775463</v>
          </cell>
          <cell r="BE55">
            <v>5292</v>
          </cell>
          <cell r="BF55">
            <v>98914.947769775463</v>
          </cell>
          <cell r="BG55">
            <v>93446.947769775463</v>
          </cell>
          <cell r="BH55">
            <v>5468</v>
          </cell>
          <cell r="BI55">
            <v>206</v>
          </cell>
          <cell r="BJ55">
            <v>206</v>
          </cell>
          <cell r="BK55">
            <v>194</v>
          </cell>
          <cell r="BL55">
            <v>194</v>
          </cell>
          <cell r="BM55">
            <v>12</v>
          </cell>
          <cell r="BN55">
            <v>12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K55">
            <v>0</v>
          </cell>
          <cell r="CL55">
            <v>0</v>
          </cell>
          <cell r="CM55">
            <v>0</v>
          </cell>
          <cell r="CO55">
            <v>98914.947769775463</v>
          </cell>
          <cell r="CP55">
            <v>93446.947769775463</v>
          </cell>
          <cell r="CQ55">
            <v>5468</v>
          </cell>
          <cell r="CR55">
            <v>99121</v>
          </cell>
          <cell r="CS55">
            <v>93641</v>
          </cell>
          <cell r="CT55">
            <v>5480</v>
          </cell>
          <cell r="CU55">
            <v>99121</v>
          </cell>
          <cell r="CV55">
            <v>100811</v>
          </cell>
          <cell r="CW55">
            <v>1690</v>
          </cell>
          <cell r="CX55">
            <v>93641</v>
          </cell>
          <cell r="CY55">
            <v>95912</v>
          </cell>
          <cell r="CZ55">
            <v>2271</v>
          </cell>
          <cell r="DA55">
            <v>5480</v>
          </cell>
          <cell r="DB55">
            <v>4899</v>
          </cell>
          <cell r="DC55">
            <v>-581</v>
          </cell>
          <cell r="DG55">
            <v>0</v>
          </cell>
          <cell r="DJ55">
            <v>8</v>
          </cell>
          <cell r="DK55">
            <v>0</v>
          </cell>
          <cell r="DL55">
            <v>8</v>
          </cell>
        </row>
        <row r="56">
          <cell r="F56" t="str">
            <v>300BE</v>
          </cell>
          <cell r="G56">
            <v>2.7892999999999999</v>
          </cell>
          <cell r="H56">
            <v>100</v>
          </cell>
          <cell r="I56">
            <v>0</v>
          </cell>
          <cell r="J56">
            <v>461</v>
          </cell>
          <cell r="K56">
            <v>461</v>
          </cell>
          <cell r="L56">
            <v>461</v>
          </cell>
          <cell r="M56">
            <v>461</v>
          </cell>
          <cell r="N56">
            <v>0</v>
          </cell>
          <cell r="O56">
            <v>0</v>
          </cell>
          <cell r="P56">
            <v>0</v>
          </cell>
          <cell r="Q56">
            <v>1003</v>
          </cell>
          <cell r="R56">
            <v>1003</v>
          </cell>
          <cell r="S56">
            <v>1003</v>
          </cell>
          <cell r="T56">
            <v>1003</v>
          </cell>
          <cell r="U56">
            <v>0</v>
          </cell>
          <cell r="V56">
            <v>0</v>
          </cell>
          <cell r="W56">
            <v>0</v>
          </cell>
          <cell r="X56">
            <v>3317</v>
          </cell>
          <cell r="Y56">
            <v>3317</v>
          </cell>
          <cell r="Z56">
            <v>3317</v>
          </cell>
          <cell r="AA56">
            <v>3317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145</v>
          </cell>
          <cell r="AL56">
            <v>145</v>
          </cell>
          <cell r="AM56">
            <v>145</v>
          </cell>
          <cell r="AN56">
            <v>145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73663.232766446774</v>
          </cell>
          <cell r="BD56">
            <v>73663.232766446774</v>
          </cell>
          <cell r="BE56">
            <v>0</v>
          </cell>
          <cell r="BF56">
            <v>78589.232766446774</v>
          </cell>
          <cell r="BG56">
            <v>78589.232766446774</v>
          </cell>
          <cell r="BH56">
            <v>0</v>
          </cell>
          <cell r="BI56">
            <v>155</v>
          </cell>
          <cell r="BJ56">
            <v>155</v>
          </cell>
          <cell r="BK56">
            <v>155</v>
          </cell>
          <cell r="BL56">
            <v>155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-2850</v>
          </cell>
          <cell r="CH56">
            <v>-2850</v>
          </cell>
          <cell r="CI56">
            <v>-2850</v>
          </cell>
          <cell r="CK56">
            <v>0</v>
          </cell>
          <cell r="CL56">
            <v>0</v>
          </cell>
          <cell r="CM56">
            <v>0</v>
          </cell>
          <cell r="CO56">
            <v>78589.232766446774</v>
          </cell>
          <cell r="CP56">
            <v>78589.232766446774</v>
          </cell>
          <cell r="CQ56">
            <v>0</v>
          </cell>
          <cell r="CR56">
            <v>75894</v>
          </cell>
          <cell r="CS56">
            <v>75894</v>
          </cell>
          <cell r="CT56">
            <v>0</v>
          </cell>
          <cell r="CU56">
            <v>75894</v>
          </cell>
          <cell r="CV56">
            <v>75841</v>
          </cell>
          <cell r="CW56">
            <v>-53</v>
          </cell>
          <cell r="CX56">
            <v>75894</v>
          </cell>
          <cell r="CY56">
            <v>75841</v>
          </cell>
          <cell r="CZ56">
            <v>-53</v>
          </cell>
          <cell r="DA56">
            <v>0</v>
          </cell>
          <cell r="DB56">
            <v>0</v>
          </cell>
          <cell r="DC56">
            <v>0</v>
          </cell>
          <cell r="DG56">
            <v>0</v>
          </cell>
          <cell r="DJ56">
            <v>0</v>
          </cell>
          <cell r="DK56">
            <v>0</v>
          </cell>
          <cell r="DL56">
            <v>0</v>
          </cell>
        </row>
        <row r="57">
          <cell r="F57" t="str">
            <v>300C</v>
          </cell>
          <cell r="G57">
            <v>0.44230000000000003</v>
          </cell>
          <cell r="H57">
            <v>65.91008995293285</v>
          </cell>
          <cell r="I57">
            <v>34.08991004706715</v>
          </cell>
          <cell r="J57">
            <v>73</v>
          </cell>
          <cell r="K57">
            <v>73</v>
          </cell>
          <cell r="L57">
            <v>48</v>
          </cell>
          <cell r="M57">
            <v>48</v>
          </cell>
          <cell r="N57">
            <v>25</v>
          </cell>
          <cell r="O57">
            <v>25</v>
          </cell>
          <cell r="P57">
            <v>14</v>
          </cell>
          <cell r="Q57">
            <v>0</v>
          </cell>
          <cell r="R57">
            <v>14</v>
          </cell>
          <cell r="S57">
            <v>9</v>
          </cell>
          <cell r="T57">
            <v>9</v>
          </cell>
          <cell r="U57">
            <v>5</v>
          </cell>
          <cell r="V57">
            <v>5</v>
          </cell>
          <cell r="W57">
            <v>128</v>
          </cell>
          <cell r="X57">
            <v>0</v>
          </cell>
          <cell r="Y57">
            <v>128</v>
          </cell>
          <cell r="Z57">
            <v>84</v>
          </cell>
          <cell r="AA57">
            <v>84</v>
          </cell>
          <cell r="AB57">
            <v>44</v>
          </cell>
          <cell r="AC57">
            <v>44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129</v>
          </cell>
          <cell r="AK57">
            <v>0</v>
          </cell>
          <cell r="AL57">
            <v>129</v>
          </cell>
          <cell r="AM57">
            <v>85</v>
          </cell>
          <cell r="AN57">
            <v>85</v>
          </cell>
          <cell r="AO57">
            <v>44</v>
          </cell>
          <cell r="AP57">
            <v>44</v>
          </cell>
          <cell r="AQ57">
            <v>3</v>
          </cell>
          <cell r="AR57">
            <v>3</v>
          </cell>
          <cell r="AS57">
            <v>2</v>
          </cell>
          <cell r="AT57">
            <v>2</v>
          </cell>
          <cell r="AU57">
            <v>1</v>
          </cell>
          <cell r="AV57">
            <v>1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12712.344852629667</v>
          </cell>
          <cell r="BD57">
            <v>8559.344852629667</v>
          </cell>
          <cell r="BE57">
            <v>4153</v>
          </cell>
          <cell r="BF57">
            <v>13059.344852629667</v>
          </cell>
          <cell r="BG57">
            <v>8787.344852629667</v>
          </cell>
          <cell r="BH57">
            <v>4272</v>
          </cell>
          <cell r="BI57">
            <v>25</v>
          </cell>
          <cell r="BJ57">
            <v>25</v>
          </cell>
          <cell r="BK57">
            <v>16</v>
          </cell>
          <cell r="BL57">
            <v>16</v>
          </cell>
          <cell r="BM57">
            <v>9</v>
          </cell>
          <cell r="BN57">
            <v>9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K57">
            <v>0</v>
          </cell>
          <cell r="CL57">
            <v>0</v>
          </cell>
          <cell r="CM57">
            <v>0</v>
          </cell>
          <cell r="CO57">
            <v>13059.344852629667</v>
          </cell>
          <cell r="CP57">
            <v>8787.344852629667</v>
          </cell>
          <cell r="CQ57">
            <v>4272</v>
          </cell>
          <cell r="CR57">
            <v>13084</v>
          </cell>
          <cell r="CS57">
            <v>8803</v>
          </cell>
          <cell r="CT57">
            <v>4281</v>
          </cell>
          <cell r="CU57">
            <v>13084</v>
          </cell>
          <cell r="CV57">
            <v>12025</v>
          </cell>
          <cell r="CW57">
            <v>-1059</v>
          </cell>
          <cell r="CX57">
            <v>8803</v>
          </cell>
          <cell r="CY57">
            <v>9444</v>
          </cell>
          <cell r="CZ57">
            <v>641</v>
          </cell>
          <cell r="DA57">
            <v>4281</v>
          </cell>
          <cell r="DB57">
            <v>2581</v>
          </cell>
          <cell r="DC57">
            <v>-1700</v>
          </cell>
          <cell r="DG57">
            <v>0</v>
          </cell>
          <cell r="DJ57">
            <v>1</v>
          </cell>
          <cell r="DK57">
            <v>0</v>
          </cell>
          <cell r="DL57">
            <v>1</v>
          </cell>
        </row>
        <row r="58">
          <cell r="F58" t="str">
            <v>300CE</v>
          </cell>
          <cell r="G58">
            <v>4.0542999999999996</v>
          </cell>
          <cell r="H58">
            <v>100</v>
          </cell>
          <cell r="I58">
            <v>0</v>
          </cell>
          <cell r="J58">
            <v>670</v>
          </cell>
          <cell r="K58">
            <v>670</v>
          </cell>
          <cell r="L58">
            <v>670</v>
          </cell>
          <cell r="M58">
            <v>670</v>
          </cell>
          <cell r="N58">
            <v>0</v>
          </cell>
          <cell r="O58">
            <v>0</v>
          </cell>
          <cell r="P58">
            <v>0</v>
          </cell>
          <cell r="Q58">
            <v>1458</v>
          </cell>
          <cell r="R58">
            <v>1458</v>
          </cell>
          <cell r="S58">
            <v>1458</v>
          </cell>
          <cell r="T58">
            <v>1458</v>
          </cell>
          <cell r="U58">
            <v>0</v>
          </cell>
          <cell r="V58">
            <v>0</v>
          </cell>
          <cell r="W58">
            <v>0</v>
          </cell>
          <cell r="X58">
            <v>4821</v>
          </cell>
          <cell r="Y58">
            <v>4821</v>
          </cell>
          <cell r="Z58">
            <v>4821</v>
          </cell>
          <cell r="AA58">
            <v>4821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211</v>
          </cell>
          <cell r="AL58">
            <v>211</v>
          </cell>
          <cell r="AM58">
            <v>211</v>
          </cell>
          <cell r="AN58">
            <v>211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103212.52563093869</v>
          </cell>
          <cell r="BD58">
            <v>103212.52563093869</v>
          </cell>
          <cell r="BE58">
            <v>0</v>
          </cell>
          <cell r="BF58">
            <v>110372.52563093869</v>
          </cell>
          <cell r="BG58">
            <v>110372.52563093869</v>
          </cell>
          <cell r="BH58">
            <v>0</v>
          </cell>
          <cell r="BI58">
            <v>225</v>
          </cell>
          <cell r="BJ58">
            <v>225</v>
          </cell>
          <cell r="BK58">
            <v>225</v>
          </cell>
          <cell r="BL58">
            <v>225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-4142</v>
          </cell>
          <cell r="CH58">
            <v>-4142</v>
          </cell>
          <cell r="CI58">
            <v>-4142</v>
          </cell>
          <cell r="CK58">
            <v>0</v>
          </cell>
          <cell r="CL58">
            <v>0</v>
          </cell>
          <cell r="CM58">
            <v>0</v>
          </cell>
          <cell r="CO58">
            <v>110372.52563093869</v>
          </cell>
          <cell r="CP58">
            <v>110372.52563093869</v>
          </cell>
          <cell r="CQ58">
            <v>0</v>
          </cell>
          <cell r="CR58">
            <v>106456</v>
          </cell>
          <cell r="CS58">
            <v>106456</v>
          </cell>
          <cell r="CT58">
            <v>0</v>
          </cell>
          <cell r="CU58">
            <v>106456</v>
          </cell>
          <cell r="CV58">
            <v>110235</v>
          </cell>
          <cell r="CW58">
            <v>3779</v>
          </cell>
          <cell r="CX58">
            <v>106456</v>
          </cell>
          <cell r="CY58">
            <v>110235</v>
          </cell>
          <cell r="CZ58">
            <v>3779</v>
          </cell>
          <cell r="DA58">
            <v>0</v>
          </cell>
          <cell r="DB58">
            <v>0</v>
          </cell>
          <cell r="DC58">
            <v>0</v>
          </cell>
          <cell r="DG58">
            <v>0</v>
          </cell>
          <cell r="DJ58">
            <v>0</v>
          </cell>
          <cell r="DK58">
            <v>0</v>
          </cell>
          <cell r="DL58">
            <v>0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K59">
            <v>0</v>
          </cell>
          <cell r="CL59">
            <v>0</v>
          </cell>
          <cell r="CM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G59">
            <v>0</v>
          </cell>
          <cell r="DJ59">
            <v>0</v>
          </cell>
          <cell r="DK59">
            <v>0</v>
          </cell>
          <cell r="DL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K60">
            <v>0</v>
          </cell>
          <cell r="CL60">
            <v>0</v>
          </cell>
          <cell r="CM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G60">
            <v>0</v>
          </cell>
          <cell r="DJ60">
            <v>0</v>
          </cell>
          <cell r="DK60">
            <v>0</v>
          </cell>
          <cell r="DL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K61">
            <v>0</v>
          </cell>
          <cell r="CL61">
            <v>0</v>
          </cell>
          <cell r="CM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G61">
            <v>0</v>
          </cell>
          <cell r="DJ61">
            <v>0</v>
          </cell>
          <cell r="DK61">
            <v>0</v>
          </cell>
          <cell r="DL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K62">
            <v>0</v>
          </cell>
          <cell r="CL62">
            <v>0</v>
          </cell>
          <cell r="CM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G62">
            <v>0</v>
          </cell>
          <cell r="DJ62">
            <v>0</v>
          </cell>
          <cell r="DK62">
            <v>0</v>
          </cell>
          <cell r="DL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K63">
            <v>0</v>
          </cell>
          <cell r="CL63">
            <v>0</v>
          </cell>
          <cell r="CM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G63">
            <v>0</v>
          </cell>
          <cell r="DJ63">
            <v>0</v>
          </cell>
          <cell r="DK63">
            <v>0</v>
          </cell>
          <cell r="DL63">
            <v>0</v>
          </cell>
        </row>
        <row r="64">
          <cell r="F64" t="str">
            <v>450B</v>
          </cell>
          <cell r="G64">
            <v>5.7309000000000001</v>
          </cell>
          <cell r="H64">
            <v>96.217919307138004</v>
          </cell>
          <cell r="I64">
            <v>3.7820806928619994</v>
          </cell>
          <cell r="J64">
            <v>947</v>
          </cell>
          <cell r="K64">
            <v>947</v>
          </cell>
          <cell r="L64">
            <v>911</v>
          </cell>
          <cell r="M64">
            <v>911</v>
          </cell>
          <cell r="N64">
            <v>36</v>
          </cell>
          <cell r="O64">
            <v>36</v>
          </cell>
          <cell r="P64">
            <v>181</v>
          </cell>
          <cell r="Q64">
            <v>0</v>
          </cell>
          <cell r="R64">
            <v>181</v>
          </cell>
          <cell r="S64">
            <v>174</v>
          </cell>
          <cell r="T64">
            <v>174</v>
          </cell>
          <cell r="U64">
            <v>7</v>
          </cell>
          <cell r="V64">
            <v>7</v>
          </cell>
          <cell r="W64">
            <v>1661</v>
          </cell>
          <cell r="X64">
            <v>0</v>
          </cell>
          <cell r="Y64">
            <v>1661</v>
          </cell>
          <cell r="Z64">
            <v>1598</v>
          </cell>
          <cell r="AA64">
            <v>1598</v>
          </cell>
          <cell r="AB64">
            <v>63</v>
          </cell>
          <cell r="AC64">
            <v>63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1671</v>
          </cell>
          <cell r="AK64">
            <v>0</v>
          </cell>
          <cell r="AL64">
            <v>1671</v>
          </cell>
          <cell r="AM64">
            <v>1608</v>
          </cell>
          <cell r="AN64">
            <v>1608</v>
          </cell>
          <cell r="AO64">
            <v>63</v>
          </cell>
          <cell r="AP64">
            <v>63</v>
          </cell>
          <cell r="AQ64">
            <v>41</v>
          </cell>
          <cell r="AR64">
            <v>41</v>
          </cell>
          <cell r="AS64">
            <v>39</v>
          </cell>
          <cell r="AT64">
            <v>39</v>
          </cell>
          <cell r="AU64">
            <v>2</v>
          </cell>
          <cell r="AV64">
            <v>2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148800.53210676028</v>
          </cell>
          <cell r="BD64">
            <v>143508.53210676028</v>
          </cell>
          <cell r="BE64">
            <v>5292</v>
          </cell>
          <cell r="BF64">
            <v>153301.53210676028</v>
          </cell>
          <cell r="BG64">
            <v>147838.53210676028</v>
          </cell>
          <cell r="BH64">
            <v>5463</v>
          </cell>
          <cell r="BI64">
            <v>319</v>
          </cell>
          <cell r="BJ64">
            <v>319</v>
          </cell>
          <cell r="BK64">
            <v>307</v>
          </cell>
          <cell r="BL64">
            <v>307</v>
          </cell>
          <cell r="BM64">
            <v>12</v>
          </cell>
          <cell r="BN64">
            <v>12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K64">
            <v>0</v>
          </cell>
          <cell r="CL64">
            <v>0</v>
          </cell>
          <cell r="CM64">
            <v>0</v>
          </cell>
          <cell r="CO64">
            <v>153301.53210676028</v>
          </cell>
          <cell r="CP64">
            <v>147838.53210676028</v>
          </cell>
          <cell r="CQ64">
            <v>5463</v>
          </cell>
          <cell r="CR64">
            <v>153621</v>
          </cell>
          <cell r="CS64">
            <v>148146</v>
          </cell>
          <cell r="CT64">
            <v>5475</v>
          </cell>
          <cell r="CU64">
            <v>153621</v>
          </cell>
          <cell r="CV64">
            <v>155824</v>
          </cell>
          <cell r="CW64">
            <v>2203</v>
          </cell>
          <cell r="CX64">
            <v>148146</v>
          </cell>
          <cell r="CY64">
            <v>150461</v>
          </cell>
          <cell r="CZ64">
            <v>2315</v>
          </cell>
          <cell r="DA64">
            <v>5475</v>
          </cell>
          <cell r="DB64">
            <v>5363</v>
          </cell>
          <cell r="DC64">
            <v>-112</v>
          </cell>
          <cell r="DG64">
            <v>0</v>
          </cell>
          <cell r="DJ64">
            <v>12</v>
          </cell>
          <cell r="DK64">
            <v>0</v>
          </cell>
          <cell r="DL64">
            <v>12</v>
          </cell>
        </row>
        <row r="65">
          <cell r="F65" t="str">
            <v>450BE</v>
          </cell>
          <cell r="G65">
            <v>0.71730000000000005</v>
          </cell>
          <cell r="H65">
            <v>100</v>
          </cell>
          <cell r="I65">
            <v>0</v>
          </cell>
          <cell r="J65">
            <v>119</v>
          </cell>
          <cell r="K65">
            <v>119</v>
          </cell>
          <cell r="L65">
            <v>119</v>
          </cell>
          <cell r="M65">
            <v>119</v>
          </cell>
          <cell r="N65">
            <v>0</v>
          </cell>
          <cell r="O65">
            <v>0</v>
          </cell>
          <cell r="P65">
            <v>0</v>
          </cell>
          <cell r="Q65">
            <v>258</v>
          </cell>
          <cell r="R65">
            <v>258</v>
          </cell>
          <cell r="S65">
            <v>258</v>
          </cell>
          <cell r="T65">
            <v>258</v>
          </cell>
          <cell r="U65">
            <v>0</v>
          </cell>
          <cell r="V65">
            <v>0</v>
          </cell>
          <cell r="W65">
            <v>0</v>
          </cell>
          <cell r="X65">
            <v>853</v>
          </cell>
          <cell r="Y65">
            <v>853</v>
          </cell>
          <cell r="Z65">
            <v>853</v>
          </cell>
          <cell r="AA65">
            <v>853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37</v>
          </cell>
          <cell r="AL65">
            <v>37</v>
          </cell>
          <cell r="AM65">
            <v>37</v>
          </cell>
          <cell r="AN65">
            <v>37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16878.002602432971</v>
          </cell>
          <cell r="BD65">
            <v>16878.002602432971</v>
          </cell>
          <cell r="BE65">
            <v>0</v>
          </cell>
          <cell r="BF65">
            <v>18145.002602432971</v>
          </cell>
          <cell r="BG65">
            <v>18145.002602432971</v>
          </cell>
          <cell r="BH65">
            <v>0</v>
          </cell>
          <cell r="BI65">
            <v>40</v>
          </cell>
          <cell r="BJ65">
            <v>40</v>
          </cell>
          <cell r="BK65">
            <v>40</v>
          </cell>
          <cell r="BL65">
            <v>40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-733</v>
          </cell>
          <cell r="CH65">
            <v>-733</v>
          </cell>
          <cell r="CI65">
            <v>-733</v>
          </cell>
          <cell r="CK65">
            <v>0</v>
          </cell>
          <cell r="CL65">
            <v>0</v>
          </cell>
          <cell r="CM65">
            <v>0</v>
          </cell>
          <cell r="CO65">
            <v>18145.002602432971</v>
          </cell>
          <cell r="CP65">
            <v>18145.002602432971</v>
          </cell>
          <cell r="CQ65">
            <v>0</v>
          </cell>
          <cell r="CR65">
            <v>17452</v>
          </cell>
          <cell r="CS65">
            <v>17452</v>
          </cell>
          <cell r="CT65">
            <v>0</v>
          </cell>
          <cell r="CU65">
            <v>17452</v>
          </cell>
          <cell r="CV65">
            <v>19502</v>
          </cell>
          <cell r="CW65">
            <v>2050</v>
          </cell>
          <cell r="CX65">
            <v>17452</v>
          </cell>
          <cell r="CY65">
            <v>19502</v>
          </cell>
          <cell r="CZ65">
            <v>2050</v>
          </cell>
          <cell r="DA65">
            <v>0</v>
          </cell>
          <cell r="DB65">
            <v>0</v>
          </cell>
          <cell r="DC65">
            <v>0</v>
          </cell>
          <cell r="DG65">
            <v>0</v>
          </cell>
          <cell r="DJ65">
            <v>0</v>
          </cell>
          <cell r="DK65">
            <v>0</v>
          </cell>
          <cell r="DL65">
            <v>0</v>
          </cell>
        </row>
        <row r="66">
          <cell r="F66" t="str">
            <v>450C</v>
          </cell>
          <cell r="G66">
            <v>2.0600999999999998</v>
          </cell>
          <cell r="H66">
            <v>95.419962973519134</v>
          </cell>
          <cell r="I66">
            <v>4.5800370264808663</v>
          </cell>
          <cell r="J66">
            <v>341</v>
          </cell>
          <cell r="K66">
            <v>341</v>
          </cell>
          <cell r="L66">
            <v>325</v>
          </cell>
          <cell r="M66">
            <v>325</v>
          </cell>
          <cell r="N66">
            <v>16</v>
          </cell>
          <cell r="O66">
            <v>16</v>
          </cell>
          <cell r="P66">
            <v>65</v>
          </cell>
          <cell r="Q66">
            <v>0</v>
          </cell>
          <cell r="R66">
            <v>65</v>
          </cell>
          <cell r="S66">
            <v>62</v>
          </cell>
          <cell r="T66">
            <v>62</v>
          </cell>
          <cell r="U66">
            <v>3</v>
          </cell>
          <cell r="V66">
            <v>3</v>
          </cell>
          <cell r="W66">
            <v>597</v>
          </cell>
          <cell r="X66">
            <v>0</v>
          </cell>
          <cell r="Y66">
            <v>597</v>
          </cell>
          <cell r="Z66">
            <v>570</v>
          </cell>
          <cell r="AA66">
            <v>570</v>
          </cell>
          <cell r="AB66">
            <v>27</v>
          </cell>
          <cell r="AC66">
            <v>27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601</v>
          </cell>
          <cell r="AK66">
            <v>0</v>
          </cell>
          <cell r="AL66">
            <v>601</v>
          </cell>
          <cell r="AM66">
            <v>573</v>
          </cell>
          <cell r="AN66">
            <v>573</v>
          </cell>
          <cell r="AO66">
            <v>28</v>
          </cell>
          <cell r="AP66">
            <v>28</v>
          </cell>
          <cell r="AQ66">
            <v>15</v>
          </cell>
          <cell r="AR66">
            <v>15</v>
          </cell>
          <cell r="AS66">
            <v>14</v>
          </cell>
          <cell r="AT66">
            <v>14</v>
          </cell>
          <cell r="AU66">
            <v>1</v>
          </cell>
          <cell r="AV66">
            <v>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52976.79876535738</v>
          </cell>
          <cell r="BD66">
            <v>50684.79876535738</v>
          </cell>
          <cell r="BE66">
            <v>2292</v>
          </cell>
          <cell r="BF66">
            <v>54595.79876535738</v>
          </cell>
          <cell r="BG66">
            <v>52228.79876535738</v>
          </cell>
          <cell r="BH66">
            <v>2367</v>
          </cell>
          <cell r="BI66">
            <v>115</v>
          </cell>
          <cell r="BJ66">
            <v>115</v>
          </cell>
          <cell r="BK66">
            <v>110</v>
          </cell>
          <cell r="BL66">
            <v>110</v>
          </cell>
          <cell r="BM66">
            <v>5</v>
          </cell>
          <cell r="BN66">
            <v>5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K66">
            <v>0</v>
          </cell>
          <cell r="CL66">
            <v>0</v>
          </cell>
          <cell r="CM66">
            <v>0</v>
          </cell>
          <cell r="CO66">
            <v>54595.79876535738</v>
          </cell>
          <cell r="CP66">
            <v>52228.79876535738</v>
          </cell>
          <cell r="CQ66">
            <v>2367</v>
          </cell>
          <cell r="CR66">
            <v>54711</v>
          </cell>
          <cell r="CS66">
            <v>52339</v>
          </cell>
          <cell r="CT66">
            <v>2372</v>
          </cell>
          <cell r="CU66">
            <v>54711</v>
          </cell>
          <cell r="CV66">
            <v>56015</v>
          </cell>
          <cell r="CW66">
            <v>1304</v>
          </cell>
          <cell r="CX66">
            <v>52339</v>
          </cell>
          <cell r="CY66">
            <v>54382</v>
          </cell>
          <cell r="CZ66">
            <v>2043</v>
          </cell>
          <cell r="DA66">
            <v>2372</v>
          </cell>
          <cell r="DB66">
            <v>1633</v>
          </cell>
          <cell r="DC66">
            <v>-739</v>
          </cell>
          <cell r="DG66">
            <v>0</v>
          </cell>
          <cell r="DJ66">
            <v>4</v>
          </cell>
          <cell r="DK66">
            <v>0</v>
          </cell>
          <cell r="DL66">
            <v>4</v>
          </cell>
        </row>
        <row r="67">
          <cell r="F67" t="str">
            <v>450CE</v>
          </cell>
          <cell r="G67">
            <v>0.2452</v>
          </cell>
          <cell r="H67">
            <v>100</v>
          </cell>
          <cell r="I67">
            <v>0</v>
          </cell>
          <cell r="J67">
            <v>41</v>
          </cell>
          <cell r="K67">
            <v>41</v>
          </cell>
          <cell r="L67">
            <v>41</v>
          </cell>
          <cell r="M67">
            <v>41</v>
          </cell>
          <cell r="N67">
            <v>0</v>
          </cell>
          <cell r="O67">
            <v>0</v>
          </cell>
          <cell r="P67">
            <v>0</v>
          </cell>
          <cell r="Q67">
            <v>88</v>
          </cell>
          <cell r="R67">
            <v>88</v>
          </cell>
          <cell r="S67">
            <v>88</v>
          </cell>
          <cell r="T67">
            <v>88</v>
          </cell>
          <cell r="U67">
            <v>0</v>
          </cell>
          <cell r="V67">
            <v>0</v>
          </cell>
          <cell r="W67">
            <v>0</v>
          </cell>
          <cell r="X67">
            <v>292</v>
          </cell>
          <cell r="Y67">
            <v>292</v>
          </cell>
          <cell r="Z67">
            <v>292</v>
          </cell>
          <cell r="AA67">
            <v>292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13</v>
          </cell>
          <cell r="AL67">
            <v>13</v>
          </cell>
          <cell r="AM67">
            <v>13</v>
          </cell>
          <cell r="AN67">
            <v>13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5341.3009138776251</v>
          </cell>
          <cell r="BD67">
            <v>5341.3009138776251</v>
          </cell>
          <cell r="BE67">
            <v>0</v>
          </cell>
          <cell r="BF67">
            <v>5775.3009138776251</v>
          </cell>
          <cell r="BG67">
            <v>5775.3009138776251</v>
          </cell>
          <cell r="BH67">
            <v>0</v>
          </cell>
          <cell r="BI67">
            <v>14</v>
          </cell>
          <cell r="BJ67">
            <v>14</v>
          </cell>
          <cell r="BK67">
            <v>14</v>
          </cell>
          <cell r="BL67">
            <v>14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-251</v>
          </cell>
          <cell r="CH67">
            <v>-251</v>
          </cell>
          <cell r="CI67">
            <v>-251</v>
          </cell>
          <cell r="CK67">
            <v>0</v>
          </cell>
          <cell r="CL67">
            <v>0</v>
          </cell>
          <cell r="CM67">
            <v>0</v>
          </cell>
          <cell r="CO67">
            <v>5775.3009138776251</v>
          </cell>
          <cell r="CP67">
            <v>5775.3009138776251</v>
          </cell>
          <cell r="CQ67">
            <v>0</v>
          </cell>
          <cell r="CR67">
            <v>5538</v>
          </cell>
          <cell r="CS67">
            <v>5538</v>
          </cell>
          <cell r="CT67">
            <v>0</v>
          </cell>
          <cell r="CU67">
            <v>5538</v>
          </cell>
          <cell r="CV67">
            <v>6667</v>
          </cell>
          <cell r="CW67">
            <v>1129</v>
          </cell>
          <cell r="CX67">
            <v>5538</v>
          </cell>
          <cell r="CY67">
            <v>6667</v>
          </cell>
          <cell r="CZ67">
            <v>1129</v>
          </cell>
          <cell r="DA67">
            <v>0</v>
          </cell>
          <cell r="DB67">
            <v>0</v>
          </cell>
          <cell r="DC67">
            <v>0</v>
          </cell>
          <cell r="DG67">
            <v>0</v>
          </cell>
          <cell r="DJ67">
            <v>0</v>
          </cell>
          <cell r="DK67">
            <v>0</v>
          </cell>
          <cell r="DL67">
            <v>0</v>
          </cell>
        </row>
        <row r="68">
          <cell r="F68" t="str">
            <v>600B</v>
          </cell>
          <cell r="G68">
            <v>3.3454000000000002</v>
          </cell>
          <cell r="H68">
            <v>92.366537512904571</v>
          </cell>
          <cell r="I68">
            <v>7.6334624870954224</v>
          </cell>
          <cell r="J68">
            <v>553</v>
          </cell>
          <cell r="K68">
            <v>553</v>
          </cell>
          <cell r="L68">
            <v>511</v>
          </cell>
          <cell r="M68">
            <v>511</v>
          </cell>
          <cell r="N68">
            <v>42</v>
          </cell>
          <cell r="O68">
            <v>42</v>
          </cell>
          <cell r="P68">
            <v>106</v>
          </cell>
          <cell r="Q68">
            <v>0</v>
          </cell>
          <cell r="R68">
            <v>106</v>
          </cell>
          <cell r="S68">
            <v>98</v>
          </cell>
          <cell r="T68">
            <v>98</v>
          </cell>
          <cell r="U68">
            <v>8</v>
          </cell>
          <cell r="V68">
            <v>8</v>
          </cell>
          <cell r="W68">
            <v>970</v>
          </cell>
          <cell r="X68">
            <v>0</v>
          </cell>
          <cell r="Y68">
            <v>970</v>
          </cell>
          <cell r="Z68">
            <v>896</v>
          </cell>
          <cell r="AA68">
            <v>896</v>
          </cell>
          <cell r="AB68">
            <v>74</v>
          </cell>
          <cell r="AC68">
            <v>74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975</v>
          </cell>
          <cell r="AK68">
            <v>0</v>
          </cell>
          <cell r="AL68">
            <v>975</v>
          </cell>
          <cell r="AM68">
            <v>901</v>
          </cell>
          <cell r="AN68">
            <v>901</v>
          </cell>
          <cell r="AO68">
            <v>74</v>
          </cell>
          <cell r="AP68">
            <v>74</v>
          </cell>
          <cell r="AQ68">
            <v>24</v>
          </cell>
          <cell r="AR68">
            <v>24</v>
          </cell>
          <cell r="AS68">
            <v>22</v>
          </cell>
          <cell r="AT68">
            <v>22</v>
          </cell>
          <cell r="AU68">
            <v>2</v>
          </cell>
          <cell r="AV68">
            <v>2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86906.93445500212</v>
          </cell>
          <cell r="BD68">
            <v>80563.93445500212</v>
          </cell>
          <cell r="BE68">
            <v>6343</v>
          </cell>
          <cell r="BF68">
            <v>89534.93445500212</v>
          </cell>
          <cell r="BG68">
            <v>82991.93445500212</v>
          </cell>
          <cell r="BH68">
            <v>6543</v>
          </cell>
          <cell r="BI68">
            <v>186</v>
          </cell>
          <cell r="BJ68">
            <v>186</v>
          </cell>
          <cell r="BK68">
            <v>172</v>
          </cell>
          <cell r="BL68">
            <v>172</v>
          </cell>
          <cell r="BM68">
            <v>14</v>
          </cell>
          <cell r="BN68">
            <v>14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K68">
            <v>0</v>
          </cell>
          <cell r="CL68">
            <v>0</v>
          </cell>
          <cell r="CM68">
            <v>0</v>
          </cell>
          <cell r="CO68">
            <v>89534.93445500212</v>
          </cell>
          <cell r="CP68">
            <v>82991.93445500212</v>
          </cell>
          <cell r="CQ68">
            <v>6543</v>
          </cell>
          <cell r="CR68">
            <v>89721</v>
          </cell>
          <cell r="CS68">
            <v>83164</v>
          </cell>
          <cell r="CT68">
            <v>6557</v>
          </cell>
          <cell r="CU68">
            <v>89721</v>
          </cell>
          <cell r="CV68">
            <v>90961</v>
          </cell>
          <cell r="CW68">
            <v>1240</v>
          </cell>
          <cell r="CX68">
            <v>83164</v>
          </cell>
          <cell r="CY68">
            <v>84388</v>
          </cell>
          <cell r="CZ68">
            <v>1224</v>
          </cell>
          <cell r="DA68">
            <v>6557</v>
          </cell>
          <cell r="DB68">
            <v>6573</v>
          </cell>
          <cell r="DC68">
            <v>16</v>
          </cell>
          <cell r="DG68">
            <v>0</v>
          </cell>
          <cell r="DJ68">
            <v>7</v>
          </cell>
          <cell r="DK68">
            <v>1</v>
          </cell>
          <cell r="DL68">
            <v>6</v>
          </cell>
        </row>
        <row r="69">
          <cell r="F69" t="str">
            <v>600BE</v>
          </cell>
          <cell r="G69">
            <v>2.2536999999999998</v>
          </cell>
          <cell r="H69">
            <v>100</v>
          </cell>
          <cell r="I69">
            <v>0</v>
          </cell>
          <cell r="J69">
            <v>373</v>
          </cell>
          <cell r="K69">
            <v>373</v>
          </cell>
          <cell r="L69">
            <v>373</v>
          </cell>
          <cell r="M69">
            <v>373</v>
          </cell>
          <cell r="N69">
            <v>0</v>
          </cell>
          <cell r="O69">
            <v>0</v>
          </cell>
          <cell r="P69">
            <v>0</v>
          </cell>
          <cell r="Q69">
            <v>810</v>
          </cell>
          <cell r="R69">
            <v>810</v>
          </cell>
          <cell r="S69">
            <v>810</v>
          </cell>
          <cell r="T69">
            <v>810</v>
          </cell>
          <cell r="U69">
            <v>0</v>
          </cell>
          <cell r="V69">
            <v>0</v>
          </cell>
          <cell r="W69">
            <v>0</v>
          </cell>
          <cell r="X69">
            <v>2680</v>
          </cell>
          <cell r="Y69">
            <v>2680</v>
          </cell>
          <cell r="Z69">
            <v>2680</v>
          </cell>
          <cell r="AA69">
            <v>2680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117</v>
          </cell>
          <cell r="AL69">
            <v>117</v>
          </cell>
          <cell r="AM69">
            <v>117</v>
          </cell>
          <cell r="AN69">
            <v>117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57072.507111299405</v>
          </cell>
          <cell r="BD69">
            <v>57072.507111299405</v>
          </cell>
          <cell r="BE69">
            <v>0</v>
          </cell>
          <cell r="BF69">
            <v>61052.507111299405</v>
          </cell>
          <cell r="BG69">
            <v>61052.507111299405</v>
          </cell>
          <cell r="BH69">
            <v>0</v>
          </cell>
          <cell r="BI69">
            <v>125</v>
          </cell>
          <cell r="BJ69">
            <v>125</v>
          </cell>
          <cell r="BK69">
            <v>125</v>
          </cell>
          <cell r="BL69">
            <v>125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-2303</v>
          </cell>
          <cell r="CH69">
            <v>-2303</v>
          </cell>
          <cell r="CI69">
            <v>-2303</v>
          </cell>
          <cell r="CK69">
            <v>0</v>
          </cell>
          <cell r="CL69">
            <v>0</v>
          </cell>
          <cell r="CM69">
            <v>0</v>
          </cell>
          <cell r="CO69">
            <v>61052.507111299405</v>
          </cell>
          <cell r="CP69">
            <v>61052.507111299405</v>
          </cell>
          <cell r="CQ69">
            <v>0</v>
          </cell>
          <cell r="CR69">
            <v>58875</v>
          </cell>
          <cell r="CS69">
            <v>58875</v>
          </cell>
          <cell r="CT69">
            <v>0</v>
          </cell>
          <cell r="CU69">
            <v>58875</v>
          </cell>
          <cell r="CV69">
            <v>61277</v>
          </cell>
          <cell r="CW69">
            <v>2402</v>
          </cell>
          <cell r="CX69">
            <v>58875</v>
          </cell>
          <cell r="CY69">
            <v>61277</v>
          </cell>
          <cell r="CZ69">
            <v>2402</v>
          </cell>
          <cell r="DA69">
            <v>0</v>
          </cell>
          <cell r="DB69">
            <v>0</v>
          </cell>
          <cell r="DC69">
            <v>0</v>
          </cell>
          <cell r="DG69">
            <v>0</v>
          </cell>
          <cell r="DJ69">
            <v>0</v>
          </cell>
          <cell r="DK69">
            <v>0</v>
          </cell>
          <cell r="DL69">
            <v>0</v>
          </cell>
        </row>
        <row r="70">
          <cell r="F70" t="str">
            <v>600C</v>
          </cell>
          <cell r="G70">
            <v>0.97109999999999996</v>
          </cell>
          <cell r="H70">
            <v>95.04302980280417</v>
          </cell>
          <cell r="I70">
            <v>4.956970197195834</v>
          </cell>
          <cell r="J70">
            <v>161</v>
          </cell>
          <cell r="K70">
            <v>161</v>
          </cell>
          <cell r="L70">
            <v>153</v>
          </cell>
          <cell r="M70">
            <v>153</v>
          </cell>
          <cell r="N70">
            <v>8</v>
          </cell>
          <cell r="O70">
            <v>8</v>
          </cell>
          <cell r="P70">
            <v>31</v>
          </cell>
          <cell r="Q70">
            <v>0</v>
          </cell>
          <cell r="R70">
            <v>31</v>
          </cell>
          <cell r="S70">
            <v>29</v>
          </cell>
          <cell r="T70">
            <v>29</v>
          </cell>
          <cell r="U70">
            <v>2</v>
          </cell>
          <cell r="V70">
            <v>2</v>
          </cell>
          <cell r="W70">
            <v>281</v>
          </cell>
          <cell r="X70">
            <v>0</v>
          </cell>
          <cell r="Y70">
            <v>281</v>
          </cell>
          <cell r="Z70">
            <v>267</v>
          </cell>
          <cell r="AA70">
            <v>267</v>
          </cell>
          <cell r="AB70">
            <v>14</v>
          </cell>
          <cell r="AC70">
            <v>14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283</v>
          </cell>
          <cell r="AK70">
            <v>0</v>
          </cell>
          <cell r="AL70">
            <v>283</v>
          </cell>
          <cell r="AM70">
            <v>269</v>
          </cell>
          <cell r="AN70">
            <v>269</v>
          </cell>
          <cell r="AO70">
            <v>14</v>
          </cell>
          <cell r="AP70">
            <v>14</v>
          </cell>
          <cell r="AQ70">
            <v>7</v>
          </cell>
          <cell r="AR70">
            <v>7</v>
          </cell>
          <cell r="AS70">
            <v>7</v>
          </cell>
          <cell r="AT70">
            <v>7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25061.342129153301</v>
          </cell>
          <cell r="BD70">
            <v>23871.342129153301</v>
          </cell>
          <cell r="BE70">
            <v>1190</v>
          </cell>
          <cell r="BF70">
            <v>25824.342129153301</v>
          </cell>
          <cell r="BG70">
            <v>24596.342129153301</v>
          </cell>
          <cell r="BH70">
            <v>1228</v>
          </cell>
          <cell r="BI70">
            <v>54</v>
          </cell>
          <cell r="BJ70">
            <v>54</v>
          </cell>
          <cell r="BK70">
            <v>51</v>
          </cell>
          <cell r="BL70">
            <v>51</v>
          </cell>
          <cell r="BM70">
            <v>3</v>
          </cell>
          <cell r="BN70">
            <v>3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K70">
            <v>0</v>
          </cell>
          <cell r="CL70">
            <v>0</v>
          </cell>
          <cell r="CM70">
            <v>0</v>
          </cell>
          <cell r="CO70">
            <v>25824.342129153301</v>
          </cell>
          <cell r="CP70">
            <v>24596.342129153301</v>
          </cell>
          <cell r="CQ70">
            <v>1228</v>
          </cell>
          <cell r="CR70">
            <v>25878</v>
          </cell>
          <cell r="CS70">
            <v>24647</v>
          </cell>
          <cell r="CT70">
            <v>1231</v>
          </cell>
          <cell r="CU70">
            <v>25878</v>
          </cell>
          <cell r="CV70">
            <v>26405</v>
          </cell>
          <cell r="CW70">
            <v>527</v>
          </cell>
          <cell r="CX70">
            <v>24647</v>
          </cell>
          <cell r="CY70">
            <v>25535</v>
          </cell>
          <cell r="CZ70">
            <v>888</v>
          </cell>
          <cell r="DA70">
            <v>1231</v>
          </cell>
          <cell r="DB70">
            <v>870</v>
          </cell>
          <cell r="DC70">
            <v>-361</v>
          </cell>
          <cell r="DG70">
            <v>0</v>
          </cell>
          <cell r="DJ70">
            <v>2</v>
          </cell>
          <cell r="DK70">
            <v>0</v>
          </cell>
          <cell r="DL70">
            <v>2</v>
          </cell>
        </row>
        <row r="71">
          <cell r="F71" t="str">
            <v>600CE</v>
          </cell>
          <cell r="G71">
            <v>0.30590000000000001</v>
          </cell>
          <cell r="H71">
            <v>100</v>
          </cell>
          <cell r="I71">
            <v>0</v>
          </cell>
          <cell r="J71">
            <v>51</v>
          </cell>
          <cell r="K71">
            <v>51</v>
          </cell>
          <cell r="L71">
            <v>51</v>
          </cell>
          <cell r="M71">
            <v>51</v>
          </cell>
          <cell r="N71">
            <v>0</v>
          </cell>
          <cell r="O71">
            <v>0</v>
          </cell>
          <cell r="P71">
            <v>0</v>
          </cell>
          <cell r="Q71">
            <v>110</v>
          </cell>
          <cell r="R71">
            <v>110</v>
          </cell>
          <cell r="S71">
            <v>110</v>
          </cell>
          <cell r="T71">
            <v>110</v>
          </cell>
          <cell r="U71">
            <v>0</v>
          </cell>
          <cell r="V71">
            <v>0</v>
          </cell>
          <cell r="W71">
            <v>0</v>
          </cell>
          <cell r="X71">
            <v>364</v>
          </cell>
          <cell r="Y71">
            <v>364</v>
          </cell>
          <cell r="Z71">
            <v>364</v>
          </cell>
          <cell r="AA71">
            <v>364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16</v>
          </cell>
          <cell r="AL71">
            <v>16</v>
          </cell>
          <cell r="AM71">
            <v>16</v>
          </cell>
          <cell r="AN71">
            <v>16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7416.4593596804452</v>
          </cell>
          <cell r="BD71">
            <v>7416.4593596804452</v>
          </cell>
          <cell r="BE71">
            <v>0</v>
          </cell>
          <cell r="BF71">
            <v>7957.4593596804452</v>
          </cell>
          <cell r="BG71">
            <v>7957.4593596804452</v>
          </cell>
          <cell r="BH71">
            <v>0</v>
          </cell>
          <cell r="BI71">
            <v>17</v>
          </cell>
          <cell r="BJ71">
            <v>17</v>
          </cell>
          <cell r="BK71">
            <v>17</v>
          </cell>
          <cell r="BL71">
            <v>17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-313</v>
          </cell>
          <cell r="CH71">
            <v>-313</v>
          </cell>
          <cell r="CI71">
            <v>-313</v>
          </cell>
          <cell r="CK71">
            <v>0</v>
          </cell>
          <cell r="CL71">
            <v>0</v>
          </cell>
          <cell r="CM71">
            <v>0</v>
          </cell>
          <cell r="CO71">
            <v>7957.4593596804452</v>
          </cell>
          <cell r="CP71">
            <v>7957.4593596804452</v>
          </cell>
          <cell r="CQ71">
            <v>0</v>
          </cell>
          <cell r="CR71">
            <v>7661</v>
          </cell>
          <cell r="CS71">
            <v>7661</v>
          </cell>
          <cell r="CT71">
            <v>0</v>
          </cell>
          <cell r="CU71">
            <v>7661</v>
          </cell>
          <cell r="CV71">
            <v>8317</v>
          </cell>
          <cell r="CW71">
            <v>656</v>
          </cell>
          <cell r="CX71">
            <v>7661</v>
          </cell>
          <cell r="CY71">
            <v>8317</v>
          </cell>
          <cell r="CZ71">
            <v>656</v>
          </cell>
          <cell r="DA71">
            <v>0</v>
          </cell>
          <cell r="DB71">
            <v>0</v>
          </cell>
          <cell r="DC71">
            <v>0</v>
          </cell>
          <cell r="DG71">
            <v>0</v>
          </cell>
          <cell r="DJ71">
            <v>0</v>
          </cell>
          <cell r="DK71">
            <v>0</v>
          </cell>
          <cell r="DL71">
            <v>0</v>
          </cell>
        </row>
        <row r="72">
          <cell r="F72" t="str">
            <v>700B</v>
          </cell>
          <cell r="G72">
            <v>3.04E-2</v>
          </cell>
          <cell r="H72">
            <v>97.192671394799049</v>
          </cell>
          <cell r="I72">
            <v>2.8073286052009458</v>
          </cell>
          <cell r="J72">
            <v>5</v>
          </cell>
          <cell r="K72">
            <v>5</v>
          </cell>
          <cell r="L72">
            <v>5</v>
          </cell>
          <cell r="M72">
            <v>5</v>
          </cell>
          <cell r="N72">
            <v>0</v>
          </cell>
          <cell r="O72">
            <v>0</v>
          </cell>
          <cell r="P72">
            <v>1</v>
          </cell>
          <cell r="Q72">
            <v>0</v>
          </cell>
          <cell r="R72">
            <v>1</v>
          </cell>
          <cell r="S72">
            <v>1</v>
          </cell>
          <cell r="T72">
            <v>1</v>
          </cell>
          <cell r="U72">
            <v>0</v>
          </cell>
          <cell r="V72">
            <v>0</v>
          </cell>
          <cell r="W72">
            <v>9</v>
          </cell>
          <cell r="X72">
            <v>0</v>
          </cell>
          <cell r="Y72">
            <v>9</v>
          </cell>
          <cell r="Z72">
            <v>9</v>
          </cell>
          <cell r="AA72">
            <v>9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9</v>
          </cell>
          <cell r="AK72">
            <v>0</v>
          </cell>
          <cell r="AL72">
            <v>9</v>
          </cell>
          <cell r="AM72">
            <v>9</v>
          </cell>
          <cell r="AN72">
            <v>9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823.03728136536949</v>
          </cell>
          <cell r="BD72">
            <v>801.03728136536949</v>
          </cell>
          <cell r="BE72">
            <v>22</v>
          </cell>
          <cell r="BF72">
            <v>847.03728136536949</v>
          </cell>
          <cell r="BG72">
            <v>825.03728136536949</v>
          </cell>
          <cell r="BH72">
            <v>22</v>
          </cell>
          <cell r="BI72">
            <v>2</v>
          </cell>
          <cell r="BJ72">
            <v>2</v>
          </cell>
          <cell r="BK72">
            <v>2</v>
          </cell>
          <cell r="BL72">
            <v>2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K72">
            <v>0</v>
          </cell>
          <cell r="CL72">
            <v>0</v>
          </cell>
          <cell r="CM72">
            <v>0</v>
          </cell>
          <cell r="CO72">
            <v>847.03728136536949</v>
          </cell>
          <cell r="CP72">
            <v>825.03728136536949</v>
          </cell>
          <cell r="CQ72">
            <v>22</v>
          </cell>
          <cell r="CR72">
            <v>849</v>
          </cell>
          <cell r="CS72">
            <v>827</v>
          </cell>
          <cell r="CT72">
            <v>22</v>
          </cell>
          <cell r="CU72">
            <v>849</v>
          </cell>
          <cell r="CV72">
            <v>827</v>
          </cell>
          <cell r="CW72">
            <v>-22</v>
          </cell>
          <cell r="CX72">
            <v>827</v>
          </cell>
          <cell r="CY72">
            <v>807</v>
          </cell>
          <cell r="CZ72">
            <v>-20</v>
          </cell>
          <cell r="DA72">
            <v>22</v>
          </cell>
          <cell r="DB72">
            <v>20</v>
          </cell>
          <cell r="DC72">
            <v>-2</v>
          </cell>
          <cell r="DG72">
            <v>0</v>
          </cell>
          <cell r="DJ72">
            <v>0</v>
          </cell>
          <cell r="DK72">
            <v>0</v>
          </cell>
          <cell r="DL72">
            <v>0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K73">
            <v>0</v>
          </cell>
          <cell r="CL73">
            <v>0</v>
          </cell>
          <cell r="CM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G73">
            <v>0</v>
          </cell>
          <cell r="DJ73">
            <v>0</v>
          </cell>
          <cell r="DK73">
            <v>0</v>
          </cell>
          <cell r="DL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K74">
            <v>0</v>
          </cell>
          <cell r="CL74">
            <v>0</v>
          </cell>
          <cell r="CM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G74">
            <v>0</v>
          </cell>
          <cell r="DJ74">
            <v>0</v>
          </cell>
          <cell r="DK74">
            <v>0</v>
          </cell>
          <cell r="DL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K75">
            <v>0</v>
          </cell>
          <cell r="CL75">
            <v>0</v>
          </cell>
          <cell r="CM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G75">
            <v>0</v>
          </cell>
          <cell r="DJ75">
            <v>0</v>
          </cell>
          <cell r="DK75">
            <v>0</v>
          </cell>
          <cell r="DL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K76">
            <v>0</v>
          </cell>
          <cell r="CL76">
            <v>0</v>
          </cell>
          <cell r="CM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G76">
            <v>0</v>
          </cell>
          <cell r="DJ76">
            <v>0</v>
          </cell>
          <cell r="DK76">
            <v>0</v>
          </cell>
          <cell r="DL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K77">
            <v>0</v>
          </cell>
          <cell r="CL77">
            <v>0</v>
          </cell>
          <cell r="CM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G77">
            <v>0</v>
          </cell>
          <cell r="DJ77">
            <v>0</v>
          </cell>
          <cell r="DK77">
            <v>0</v>
          </cell>
          <cell r="DL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K78">
            <v>0</v>
          </cell>
          <cell r="CL78">
            <v>0</v>
          </cell>
          <cell r="CM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G78">
            <v>0</v>
          </cell>
          <cell r="DJ78">
            <v>0</v>
          </cell>
          <cell r="DK78">
            <v>0</v>
          </cell>
          <cell r="DL78">
            <v>0</v>
          </cell>
        </row>
        <row r="79">
          <cell r="F79" t="str">
            <v>130B</v>
          </cell>
          <cell r="G79">
            <v>2.9453999999999998</v>
          </cell>
          <cell r="H79">
            <v>15.462516346174459</v>
          </cell>
          <cell r="I79">
            <v>84.537483653825547</v>
          </cell>
          <cell r="J79">
            <v>487</v>
          </cell>
          <cell r="K79">
            <v>487</v>
          </cell>
          <cell r="L79">
            <v>75</v>
          </cell>
          <cell r="M79">
            <v>75</v>
          </cell>
          <cell r="N79">
            <v>412</v>
          </cell>
          <cell r="O79">
            <v>412</v>
          </cell>
          <cell r="P79">
            <v>93</v>
          </cell>
          <cell r="Q79">
            <v>0</v>
          </cell>
          <cell r="R79">
            <v>93</v>
          </cell>
          <cell r="S79">
            <v>14</v>
          </cell>
          <cell r="T79">
            <v>14</v>
          </cell>
          <cell r="U79">
            <v>79</v>
          </cell>
          <cell r="V79">
            <v>79</v>
          </cell>
          <cell r="W79">
            <v>854</v>
          </cell>
          <cell r="X79">
            <v>0</v>
          </cell>
          <cell r="Y79">
            <v>854</v>
          </cell>
          <cell r="Z79">
            <v>132</v>
          </cell>
          <cell r="AA79">
            <v>132</v>
          </cell>
          <cell r="AB79">
            <v>722</v>
          </cell>
          <cell r="AC79">
            <v>722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859</v>
          </cell>
          <cell r="AK79">
            <v>0</v>
          </cell>
          <cell r="AL79">
            <v>859</v>
          </cell>
          <cell r="AM79">
            <v>133</v>
          </cell>
          <cell r="AN79">
            <v>133</v>
          </cell>
          <cell r="AO79">
            <v>726</v>
          </cell>
          <cell r="AP79">
            <v>726</v>
          </cell>
          <cell r="AQ79">
            <v>21</v>
          </cell>
          <cell r="AR79">
            <v>21</v>
          </cell>
          <cell r="AS79">
            <v>3</v>
          </cell>
          <cell r="AT79">
            <v>3</v>
          </cell>
          <cell r="AU79">
            <v>18</v>
          </cell>
          <cell r="AV79">
            <v>18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68373.406100587061</v>
          </cell>
          <cell r="BD79">
            <v>12534.406100587061</v>
          </cell>
          <cell r="BE79">
            <v>55839</v>
          </cell>
          <cell r="BF79">
            <v>70687.406100587061</v>
          </cell>
          <cell r="BG79">
            <v>12891.406100587061</v>
          </cell>
          <cell r="BH79">
            <v>57796</v>
          </cell>
          <cell r="BI79">
            <v>164</v>
          </cell>
          <cell r="BJ79">
            <v>164</v>
          </cell>
          <cell r="BK79">
            <v>25</v>
          </cell>
          <cell r="BL79">
            <v>25</v>
          </cell>
          <cell r="BM79">
            <v>139</v>
          </cell>
          <cell r="BN79">
            <v>139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K79">
            <v>0</v>
          </cell>
          <cell r="CL79">
            <v>0</v>
          </cell>
          <cell r="CM79">
            <v>0</v>
          </cell>
          <cell r="CO79">
            <v>70687.406100587061</v>
          </cell>
          <cell r="CP79">
            <v>12891.406100587061</v>
          </cell>
          <cell r="CQ79">
            <v>57796</v>
          </cell>
          <cell r="CR79">
            <v>70851</v>
          </cell>
          <cell r="CS79">
            <v>12916</v>
          </cell>
          <cell r="CT79">
            <v>57935</v>
          </cell>
          <cell r="CU79">
            <v>70851</v>
          </cell>
          <cell r="CV79">
            <v>80085</v>
          </cell>
          <cell r="CW79">
            <v>9234</v>
          </cell>
          <cell r="CX79">
            <v>12916</v>
          </cell>
          <cell r="CY79">
            <v>13061</v>
          </cell>
          <cell r="CZ79">
            <v>145</v>
          </cell>
          <cell r="DA79">
            <v>57935</v>
          </cell>
          <cell r="DB79">
            <v>67024</v>
          </cell>
          <cell r="DC79">
            <v>9089</v>
          </cell>
          <cell r="DG79">
            <v>0</v>
          </cell>
          <cell r="DJ79">
            <v>6</v>
          </cell>
          <cell r="DK79">
            <v>5</v>
          </cell>
          <cell r="DL79">
            <v>1</v>
          </cell>
        </row>
        <row r="80">
          <cell r="F80" t="str">
            <v>78B</v>
          </cell>
          <cell r="G80">
            <v>9.2600000000000002E-2</v>
          </cell>
          <cell r="H80">
            <v>95.56897352531351</v>
          </cell>
          <cell r="I80">
            <v>4.431026474686484</v>
          </cell>
          <cell r="J80">
            <v>15</v>
          </cell>
          <cell r="K80">
            <v>15</v>
          </cell>
          <cell r="L80">
            <v>14</v>
          </cell>
          <cell r="M80">
            <v>14</v>
          </cell>
          <cell r="N80">
            <v>1</v>
          </cell>
          <cell r="O80">
            <v>1</v>
          </cell>
          <cell r="P80">
            <v>3</v>
          </cell>
          <cell r="Q80">
            <v>0</v>
          </cell>
          <cell r="R80">
            <v>3</v>
          </cell>
          <cell r="S80">
            <v>3</v>
          </cell>
          <cell r="T80">
            <v>3</v>
          </cell>
          <cell r="U80">
            <v>0</v>
          </cell>
          <cell r="V80">
            <v>0</v>
          </cell>
          <cell r="W80">
            <v>27</v>
          </cell>
          <cell r="X80">
            <v>0</v>
          </cell>
          <cell r="Y80">
            <v>27</v>
          </cell>
          <cell r="Z80">
            <v>26</v>
          </cell>
          <cell r="AA80">
            <v>26</v>
          </cell>
          <cell r="AB80">
            <v>1</v>
          </cell>
          <cell r="AC80">
            <v>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27</v>
          </cell>
          <cell r="AK80">
            <v>0</v>
          </cell>
          <cell r="AL80">
            <v>27</v>
          </cell>
          <cell r="AM80">
            <v>26</v>
          </cell>
          <cell r="AN80">
            <v>26</v>
          </cell>
          <cell r="AO80">
            <v>1</v>
          </cell>
          <cell r="AP80">
            <v>1</v>
          </cell>
          <cell r="AQ80">
            <v>1</v>
          </cell>
          <cell r="AR80">
            <v>1</v>
          </cell>
          <cell r="AS80">
            <v>1</v>
          </cell>
          <cell r="AT80">
            <v>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1800.070568298735</v>
          </cell>
          <cell r="BD80">
            <v>1724.070568298735</v>
          </cell>
          <cell r="BE80">
            <v>76</v>
          </cell>
          <cell r="BF80">
            <v>1873.070568298735</v>
          </cell>
          <cell r="BG80">
            <v>1794.070568298735</v>
          </cell>
          <cell r="BH80">
            <v>79</v>
          </cell>
          <cell r="BI80">
            <v>5</v>
          </cell>
          <cell r="BJ80">
            <v>5</v>
          </cell>
          <cell r="BK80">
            <v>5</v>
          </cell>
          <cell r="BL80">
            <v>5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K80">
            <v>0</v>
          </cell>
          <cell r="CL80">
            <v>0</v>
          </cell>
          <cell r="CM80">
            <v>0</v>
          </cell>
          <cell r="CO80">
            <v>1873.070568298735</v>
          </cell>
          <cell r="CP80">
            <v>1794.070568298735</v>
          </cell>
          <cell r="CQ80">
            <v>79</v>
          </cell>
          <cell r="CR80">
            <v>1878</v>
          </cell>
          <cell r="CS80">
            <v>1799</v>
          </cell>
          <cell r="CT80">
            <v>79</v>
          </cell>
          <cell r="CU80">
            <v>1878</v>
          </cell>
          <cell r="CV80">
            <v>2519</v>
          </cell>
          <cell r="CW80">
            <v>641</v>
          </cell>
          <cell r="CX80">
            <v>1799</v>
          </cell>
          <cell r="CY80">
            <v>2430</v>
          </cell>
          <cell r="CZ80">
            <v>631</v>
          </cell>
          <cell r="DA80">
            <v>79</v>
          </cell>
          <cell r="DB80">
            <v>89</v>
          </cell>
          <cell r="DC80">
            <v>10</v>
          </cell>
          <cell r="DG80">
            <v>0</v>
          </cell>
          <cell r="DJ80">
            <v>0</v>
          </cell>
          <cell r="DK80">
            <v>0</v>
          </cell>
          <cell r="DL80">
            <v>0</v>
          </cell>
        </row>
        <row r="81">
          <cell r="F81" t="str">
            <v>50B</v>
          </cell>
          <cell r="G81">
            <v>5.8099999999999999E-2</v>
          </cell>
          <cell r="H81">
            <v>42.932396839332746</v>
          </cell>
          <cell r="I81">
            <v>57.067603160667254</v>
          </cell>
          <cell r="J81">
            <v>10</v>
          </cell>
          <cell r="K81">
            <v>10</v>
          </cell>
          <cell r="L81">
            <v>4</v>
          </cell>
          <cell r="M81">
            <v>4</v>
          </cell>
          <cell r="N81">
            <v>6</v>
          </cell>
          <cell r="O81">
            <v>6</v>
          </cell>
          <cell r="P81">
            <v>2</v>
          </cell>
          <cell r="Q81">
            <v>0</v>
          </cell>
          <cell r="R81">
            <v>2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17</v>
          </cell>
          <cell r="X81">
            <v>0</v>
          </cell>
          <cell r="Y81">
            <v>17</v>
          </cell>
          <cell r="Z81">
            <v>7</v>
          </cell>
          <cell r="AA81">
            <v>7</v>
          </cell>
          <cell r="AB81">
            <v>10</v>
          </cell>
          <cell r="AC81">
            <v>10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17</v>
          </cell>
          <cell r="AK81">
            <v>0</v>
          </cell>
          <cell r="AL81">
            <v>17</v>
          </cell>
          <cell r="AM81">
            <v>7</v>
          </cell>
          <cell r="AN81">
            <v>7</v>
          </cell>
          <cell r="AO81">
            <v>10</v>
          </cell>
          <cell r="AP81">
            <v>10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1364.0639109120621</v>
          </cell>
          <cell r="BD81">
            <v>712.06391091206206</v>
          </cell>
          <cell r="BE81">
            <v>652</v>
          </cell>
          <cell r="BF81">
            <v>1410.0639109120621</v>
          </cell>
          <cell r="BG81">
            <v>731.06391091206206</v>
          </cell>
          <cell r="BH81">
            <v>679</v>
          </cell>
          <cell r="BI81">
            <v>3</v>
          </cell>
          <cell r="BJ81">
            <v>3</v>
          </cell>
          <cell r="BK81">
            <v>1</v>
          </cell>
          <cell r="BL81">
            <v>1</v>
          </cell>
          <cell r="BM81">
            <v>2</v>
          </cell>
          <cell r="BN81">
            <v>2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K81">
            <v>0</v>
          </cell>
          <cell r="CL81">
            <v>0</v>
          </cell>
          <cell r="CM81">
            <v>0</v>
          </cell>
          <cell r="CO81">
            <v>1410.0639109120621</v>
          </cell>
          <cell r="CP81">
            <v>731.06391091206206</v>
          </cell>
          <cell r="CQ81">
            <v>679</v>
          </cell>
          <cell r="CR81">
            <v>1413</v>
          </cell>
          <cell r="CS81">
            <v>732</v>
          </cell>
          <cell r="CT81">
            <v>681</v>
          </cell>
          <cell r="CU81">
            <v>1413</v>
          </cell>
          <cell r="CV81">
            <v>1581</v>
          </cell>
          <cell r="CW81">
            <v>168</v>
          </cell>
          <cell r="CX81">
            <v>732</v>
          </cell>
          <cell r="CY81">
            <v>977</v>
          </cell>
          <cell r="CZ81">
            <v>245</v>
          </cell>
          <cell r="DA81">
            <v>681</v>
          </cell>
          <cell r="DB81">
            <v>604</v>
          </cell>
          <cell r="DC81">
            <v>-77</v>
          </cell>
          <cell r="DG81">
            <v>0</v>
          </cell>
          <cell r="DJ81">
            <v>0</v>
          </cell>
          <cell r="DK81">
            <v>0</v>
          </cell>
          <cell r="DL81">
            <v>0</v>
          </cell>
        </row>
        <row r="82">
          <cell r="F82" t="str">
            <v>180C</v>
          </cell>
          <cell r="G82">
            <v>0.1502</v>
          </cell>
          <cell r="H82">
            <v>96.041781198460697</v>
          </cell>
          <cell r="I82">
            <v>3.9582188015393074</v>
          </cell>
          <cell r="J82">
            <v>25</v>
          </cell>
          <cell r="K82">
            <v>25</v>
          </cell>
          <cell r="L82">
            <v>24</v>
          </cell>
          <cell r="M82">
            <v>24</v>
          </cell>
          <cell r="N82">
            <v>1</v>
          </cell>
          <cell r="O82">
            <v>1</v>
          </cell>
          <cell r="P82">
            <v>5</v>
          </cell>
          <cell r="Q82">
            <v>0</v>
          </cell>
          <cell r="R82">
            <v>5</v>
          </cell>
          <cell r="S82">
            <v>5</v>
          </cell>
          <cell r="T82">
            <v>5</v>
          </cell>
          <cell r="U82">
            <v>0</v>
          </cell>
          <cell r="V82">
            <v>0</v>
          </cell>
          <cell r="W82">
            <v>44</v>
          </cell>
          <cell r="X82">
            <v>0</v>
          </cell>
          <cell r="Y82">
            <v>44</v>
          </cell>
          <cell r="Z82">
            <v>42</v>
          </cell>
          <cell r="AA82">
            <v>42</v>
          </cell>
          <cell r="AB82">
            <v>2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44</v>
          </cell>
          <cell r="AK82">
            <v>0</v>
          </cell>
          <cell r="AL82">
            <v>44</v>
          </cell>
          <cell r="AM82">
            <v>42</v>
          </cell>
          <cell r="AN82">
            <v>42</v>
          </cell>
          <cell r="AO82">
            <v>2</v>
          </cell>
          <cell r="AP82">
            <v>2</v>
          </cell>
          <cell r="AQ82">
            <v>1</v>
          </cell>
          <cell r="AR82">
            <v>1</v>
          </cell>
          <cell r="AS82">
            <v>1</v>
          </cell>
          <cell r="AT82">
            <v>1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3655.1011922774314</v>
          </cell>
          <cell r="BD82">
            <v>3526.1011922774314</v>
          </cell>
          <cell r="BE82">
            <v>129</v>
          </cell>
          <cell r="BF82">
            <v>3774.1011922774314</v>
          </cell>
          <cell r="BG82">
            <v>3640.1011922774314</v>
          </cell>
          <cell r="BH82">
            <v>134</v>
          </cell>
          <cell r="BI82">
            <v>8</v>
          </cell>
          <cell r="BJ82">
            <v>8</v>
          </cell>
          <cell r="BK82">
            <v>8</v>
          </cell>
          <cell r="BL82">
            <v>8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K82">
            <v>0</v>
          </cell>
          <cell r="CL82">
            <v>0</v>
          </cell>
          <cell r="CM82">
            <v>0</v>
          </cell>
          <cell r="CO82">
            <v>3774.1011922774314</v>
          </cell>
          <cell r="CP82">
            <v>3640.1011922774314</v>
          </cell>
          <cell r="CQ82">
            <v>134</v>
          </cell>
          <cell r="CR82">
            <v>3782</v>
          </cell>
          <cell r="CS82">
            <v>3648</v>
          </cell>
          <cell r="CT82">
            <v>134</v>
          </cell>
          <cell r="CU82">
            <v>3782</v>
          </cell>
          <cell r="CV82">
            <v>4084</v>
          </cell>
          <cell r="CW82">
            <v>302</v>
          </cell>
          <cell r="CX82">
            <v>3648</v>
          </cell>
          <cell r="CY82">
            <v>3998</v>
          </cell>
          <cell r="CZ82">
            <v>350</v>
          </cell>
          <cell r="DA82">
            <v>134</v>
          </cell>
          <cell r="DB82">
            <v>86</v>
          </cell>
          <cell r="DC82">
            <v>-48</v>
          </cell>
          <cell r="DG82">
            <v>0</v>
          </cell>
          <cell r="DJ82">
            <v>0</v>
          </cell>
          <cell r="DK82">
            <v>0</v>
          </cell>
          <cell r="DL82">
            <v>0</v>
          </cell>
        </row>
        <row r="83">
          <cell r="F83" t="str">
            <v>35B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3.9944320038785008E-3</v>
          </cell>
          <cell r="BD83">
            <v>3.9944320038785008E-3</v>
          </cell>
          <cell r="BE83">
            <v>0</v>
          </cell>
          <cell r="BF83">
            <v>3.9944320038785008E-3</v>
          </cell>
          <cell r="BG83">
            <v>3.9944320038785008E-3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K83">
            <v>0</v>
          </cell>
          <cell r="CL83">
            <v>0</v>
          </cell>
          <cell r="CM83">
            <v>0</v>
          </cell>
          <cell r="CO83">
            <v>3.9944320038785008E-3</v>
          </cell>
          <cell r="CP83">
            <v>3.9944320038785008E-3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G83">
            <v>0</v>
          </cell>
          <cell r="DJ83">
            <v>0</v>
          </cell>
          <cell r="DK83">
            <v>0</v>
          </cell>
          <cell r="DL83">
            <v>0</v>
          </cell>
        </row>
        <row r="84">
          <cell r="F84" t="str">
            <v>30B</v>
          </cell>
          <cell r="G84">
            <v>6.2399999999999997E-2</v>
          </cell>
          <cell r="H84">
            <v>62.059171597633139</v>
          </cell>
          <cell r="I84">
            <v>37.940828402366861</v>
          </cell>
          <cell r="J84">
            <v>10</v>
          </cell>
          <cell r="K84">
            <v>10</v>
          </cell>
          <cell r="L84">
            <v>6</v>
          </cell>
          <cell r="M84">
            <v>6</v>
          </cell>
          <cell r="N84">
            <v>4</v>
          </cell>
          <cell r="O84">
            <v>4</v>
          </cell>
          <cell r="P84">
            <v>2</v>
          </cell>
          <cell r="Q84">
            <v>0</v>
          </cell>
          <cell r="R84">
            <v>2</v>
          </cell>
          <cell r="S84">
            <v>1</v>
          </cell>
          <cell r="T84">
            <v>1</v>
          </cell>
          <cell r="U84">
            <v>1</v>
          </cell>
          <cell r="V84">
            <v>1</v>
          </cell>
          <cell r="W84">
            <v>18</v>
          </cell>
          <cell r="X84">
            <v>0</v>
          </cell>
          <cell r="Y84">
            <v>18</v>
          </cell>
          <cell r="Z84">
            <v>11</v>
          </cell>
          <cell r="AA84">
            <v>11</v>
          </cell>
          <cell r="AB84">
            <v>7</v>
          </cell>
          <cell r="AC84">
            <v>7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18</v>
          </cell>
          <cell r="AK84">
            <v>0</v>
          </cell>
          <cell r="AL84">
            <v>18</v>
          </cell>
          <cell r="AM84">
            <v>11</v>
          </cell>
          <cell r="AN84">
            <v>11</v>
          </cell>
          <cell r="AO84">
            <v>7</v>
          </cell>
          <cell r="AP84">
            <v>7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1326.0332869333656</v>
          </cell>
          <cell r="BD84">
            <v>946.03328693336562</v>
          </cell>
          <cell r="BE84">
            <v>380</v>
          </cell>
          <cell r="BF84">
            <v>1374.0332869333656</v>
          </cell>
          <cell r="BG84">
            <v>975.03328693336562</v>
          </cell>
          <cell r="BH84">
            <v>399</v>
          </cell>
          <cell r="BI84">
            <v>3</v>
          </cell>
          <cell r="BJ84">
            <v>3</v>
          </cell>
          <cell r="BK84">
            <v>2</v>
          </cell>
          <cell r="BL84">
            <v>2</v>
          </cell>
          <cell r="BM84">
            <v>1</v>
          </cell>
          <cell r="BN84">
            <v>1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K84">
            <v>0</v>
          </cell>
          <cell r="CL84">
            <v>0</v>
          </cell>
          <cell r="CM84">
            <v>0</v>
          </cell>
          <cell r="CO84">
            <v>1374.0332869333656</v>
          </cell>
          <cell r="CP84">
            <v>975.03328693336562</v>
          </cell>
          <cell r="CQ84">
            <v>399</v>
          </cell>
          <cell r="CR84">
            <v>1377</v>
          </cell>
          <cell r="CS84">
            <v>977</v>
          </cell>
          <cell r="CT84">
            <v>400</v>
          </cell>
          <cell r="CU84">
            <v>1377</v>
          </cell>
          <cell r="CV84">
            <v>1698</v>
          </cell>
          <cell r="CW84">
            <v>321</v>
          </cell>
          <cell r="CX84">
            <v>977</v>
          </cell>
          <cell r="CY84">
            <v>1366</v>
          </cell>
          <cell r="CZ84">
            <v>389</v>
          </cell>
          <cell r="DA84">
            <v>400</v>
          </cell>
          <cell r="DB84">
            <v>332</v>
          </cell>
          <cell r="DC84">
            <v>-68</v>
          </cell>
          <cell r="DG84">
            <v>0</v>
          </cell>
          <cell r="DJ84">
            <v>0</v>
          </cell>
          <cell r="DK84">
            <v>0</v>
          </cell>
          <cell r="DL84">
            <v>0</v>
          </cell>
        </row>
        <row r="85">
          <cell r="F85" t="str">
            <v>150DE</v>
          </cell>
          <cell r="G85">
            <v>9.8699999999999996E-2</v>
          </cell>
          <cell r="H85">
            <v>100</v>
          </cell>
          <cell r="I85">
            <v>0</v>
          </cell>
          <cell r="J85">
            <v>16</v>
          </cell>
          <cell r="K85">
            <v>16</v>
          </cell>
          <cell r="L85">
            <v>16</v>
          </cell>
          <cell r="M85">
            <v>16</v>
          </cell>
          <cell r="N85">
            <v>0</v>
          </cell>
          <cell r="O85">
            <v>0</v>
          </cell>
          <cell r="P85">
            <v>0</v>
          </cell>
          <cell r="Q85">
            <v>35</v>
          </cell>
          <cell r="R85">
            <v>35</v>
          </cell>
          <cell r="S85">
            <v>35</v>
          </cell>
          <cell r="T85">
            <v>35</v>
          </cell>
          <cell r="U85">
            <v>0</v>
          </cell>
          <cell r="V85">
            <v>0</v>
          </cell>
          <cell r="W85">
            <v>0</v>
          </cell>
          <cell r="X85">
            <v>117</v>
          </cell>
          <cell r="Y85">
            <v>117</v>
          </cell>
          <cell r="Z85">
            <v>117</v>
          </cell>
          <cell r="AA85">
            <v>117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5</v>
          </cell>
          <cell r="AL85">
            <v>5</v>
          </cell>
          <cell r="AM85">
            <v>5</v>
          </cell>
          <cell r="AN85">
            <v>5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1656.0825515947467</v>
          </cell>
          <cell r="BD85">
            <v>1656.0825515947467</v>
          </cell>
          <cell r="BE85">
            <v>0</v>
          </cell>
          <cell r="BF85">
            <v>1829.0825515947467</v>
          </cell>
          <cell r="BG85">
            <v>1829.0825515947467</v>
          </cell>
          <cell r="BH85">
            <v>0</v>
          </cell>
          <cell r="BI85">
            <v>5</v>
          </cell>
          <cell r="BJ85">
            <v>5</v>
          </cell>
          <cell r="BK85">
            <v>5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-101</v>
          </cell>
          <cell r="CH85">
            <v>-101</v>
          </cell>
          <cell r="CI85">
            <v>-101</v>
          </cell>
          <cell r="CK85">
            <v>0</v>
          </cell>
          <cell r="CL85">
            <v>0</v>
          </cell>
          <cell r="CM85">
            <v>0</v>
          </cell>
          <cell r="CO85">
            <v>1829.0825515947467</v>
          </cell>
          <cell r="CP85">
            <v>1829.0825515947467</v>
          </cell>
          <cell r="CQ85">
            <v>0</v>
          </cell>
          <cell r="CR85">
            <v>1733</v>
          </cell>
          <cell r="CS85">
            <v>1733</v>
          </cell>
          <cell r="CT85">
            <v>0</v>
          </cell>
          <cell r="CU85">
            <v>1733</v>
          </cell>
          <cell r="CV85">
            <v>2684</v>
          </cell>
          <cell r="CW85">
            <v>951</v>
          </cell>
          <cell r="CX85">
            <v>1733</v>
          </cell>
          <cell r="CY85">
            <v>2684</v>
          </cell>
          <cell r="CZ85">
            <v>951</v>
          </cell>
          <cell r="DA85">
            <v>0</v>
          </cell>
          <cell r="DB85">
            <v>0</v>
          </cell>
          <cell r="DC85">
            <v>0</v>
          </cell>
          <cell r="DG85">
            <v>0</v>
          </cell>
          <cell r="DJ85">
            <v>0</v>
          </cell>
          <cell r="DK85">
            <v>0</v>
          </cell>
          <cell r="DL85">
            <v>0</v>
          </cell>
        </row>
        <row r="91">
          <cell r="DG91">
            <v>0</v>
          </cell>
        </row>
        <row r="92">
          <cell r="DG92">
            <v>0</v>
          </cell>
        </row>
        <row r="93">
          <cell r="F93" t="str">
            <v>151-1500 (A)L</v>
          </cell>
          <cell r="G93">
            <v>20.802900000000005</v>
          </cell>
          <cell r="H93">
            <v>1021.0120311808945</v>
          </cell>
          <cell r="I93">
            <v>78.987968819105419</v>
          </cell>
          <cell r="J93">
            <v>3440</v>
          </cell>
          <cell r="K93">
            <v>3440</v>
          </cell>
          <cell r="L93">
            <v>3252</v>
          </cell>
          <cell r="M93">
            <v>3252</v>
          </cell>
          <cell r="N93">
            <v>188</v>
          </cell>
          <cell r="O93">
            <v>188</v>
          </cell>
          <cell r="P93">
            <v>658</v>
          </cell>
          <cell r="Q93">
            <v>0</v>
          </cell>
          <cell r="R93">
            <v>658</v>
          </cell>
          <cell r="S93">
            <v>622</v>
          </cell>
          <cell r="T93">
            <v>622</v>
          </cell>
          <cell r="U93">
            <v>36</v>
          </cell>
          <cell r="V93">
            <v>36</v>
          </cell>
          <cell r="W93">
            <v>6030</v>
          </cell>
          <cell r="X93">
            <v>0</v>
          </cell>
          <cell r="Y93">
            <v>6030</v>
          </cell>
          <cell r="Z93">
            <v>5699</v>
          </cell>
          <cell r="AA93">
            <v>5699</v>
          </cell>
          <cell r="AB93">
            <v>331</v>
          </cell>
          <cell r="AC93">
            <v>331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6066</v>
          </cell>
          <cell r="AK93">
            <v>0</v>
          </cell>
          <cell r="AL93">
            <v>6066</v>
          </cell>
          <cell r="AM93">
            <v>5733</v>
          </cell>
          <cell r="AN93">
            <v>5733</v>
          </cell>
          <cell r="AO93">
            <v>333</v>
          </cell>
          <cell r="AP93">
            <v>333</v>
          </cell>
          <cell r="AQ93">
            <v>148</v>
          </cell>
          <cell r="AR93">
            <v>148</v>
          </cell>
          <cell r="AS93">
            <v>139</v>
          </cell>
          <cell r="AT93">
            <v>139</v>
          </cell>
          <cell r="AU93">
            <v>9</v>
          </cell>
          <cell r="AV93">
            <v>9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537448.42837257148</v>
          </cell>
          <cell r="BD93">
            <v>509450.42837257159</v>
          </cell>
          <cell r="BE93">
            <v>27998</v>
          </cell>
          <cell r="BF93">
            <v>553790.42837257148</v>
          </cell>
          <cell r="BG93">
            <v>524895.42837257159</v>
          </cell>
          <cell r="BH93">
            <v>28895</v>
          </cell>
          <cell r="BI93">
            <v>1157</v>
          </cell>
          <cell r="BJ93">
            <v>1157</v>
          </cell>
          <cell r="BK93">
            <v>1094</v>
          </cell>
          <cell r="BL93">
            <v>1094</v>
          </cell>
          <cell r="BM93">
            <v>63</v>
          </cell>
          <cell r="BN93">
            <v>63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553790.42837257148</v>
          </cell>
          <cell r="CP93">
            <v>524895.42837257159</v>
          </cell>
          <cell r="CQ93">
            <v>28895</v>
          </cell>
          <cell r="CR93">
            <v>554947</v>
          </cell>
          <cell r="CS93">
            <v>525989</v>
          </cell>
          <cell r="CT93">
            <v>28958</v>
          </cell>
          <cell r="CU93">
            <v>554947</v>
          </cell>
          <cell r="CV93">
            <v>565629</v>
          </cell>
          <cell r="CW93">
            <v>10682</v>
          </cell>
          <cell r="CX93">
            <v>525989</v>
          </cell>
          <cell r="CY93">
            <v>540438</v>
          </cell>
          <cell r="CZ93">
            <v>14449</v>
          </cell>
          <cell r="DA93">
            <v>28958</v>
          </cell>
          <cell r="DB93">
            <v>25191</v>
          </cell>
          <cell r="DC93">
            <v>-3767</v>
          </cell>
          <cell r="DD93">
            <v>0</v>
          </cell>
          <cell r="DE93">
            <v>0</v>
          </cell>
          <cell r="DG93">
            <v>0</v>
          </cell>
          <cell r="DJ93">
            <v>44</v>
          </cell>
          <cell r="DK93">
            <v>1</v>
          </cell>
          <cell r="DL93">
            <v>43</v>
          </cell>
        </row>
        <row r="94">
          <cell r="F94" t="str">
            <v>151-1500 (A)E</v>
          </cell>
          <cell r="G94">
            <v>10.483099999999999</v>
          </cell>
          <cell r="H94">
            <v>800</v>
          </cell>
          <cell r="I94">
            <v>0</v>
          </cell>
          <cell r="J94">
            <v>1734</v>
          </cell>
          <cell r="K94">
            <v>1734</v>
          </cell>
          <cell r="L94">
            <v>1734</v>
          </cell>
          <cell r="M94">
            <v>1734</v>
          </cell>
          <cell r="N94">
            <v>0</v>
          </cell>
          <cell r="O94">
            <v>0</v>
          </cell>
          <cell r="P94">
            <v>0</v>
          </cell>
          <cell r="Q94">
            <v>3769</v>
          </cell>
          <cell r="R94">
            <v>3769</v>
          </cell>
          <cell r="S94">
            <v>3769</v>
          </cell>
          <cell r="T94">
            <v>3769</v>
          </cell>
          <cell r="U94">
            <v>0</v>
          </cell>
          <cell r="V94">
            <v>0</v>
          </cell>
          <cell r="W94">
            <v>0</v>
          </cell>
          <cell r="X94">
            <v>12467</v>
          </cell>
          <cell r="Y94">
            <v>12467</v>
          </cell>
          <cell r="Z94">
            <v>12467</v>
          </cell>
          <cell r="AA94">
            <v>12467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545</v>
          </cell>
          <cell r="AL94">
            <v>545</v>
          </cell>
          <cell r="AM94">
            <v>545</v>
          </cell>
          <cell r="AN94">
            <v>545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266464.17884161469</v>
          </cell>
          <cell r="BD94">
            <v>266464.17884161469</v>
          </cell>
          <cell r="BE94">
            <v>0</v>
          </cell>
          <cell r="BF94">
            <v>284979.17884161463</v>
          </cell>
          <cell r="BG94">
            <v>284979.17884161463</v>
          </cell>
          <cell r="BH94">
            <v>0</v>
          </cell>
          <cell r="BI94">
            <v>582</v>
          </cell>
          <cell r="BJ94">
            <v>582</v>
          </cell>
          <cell r="BK94">
            <v>582</v>
          </cell>
          <cell r="BL94">
            <v>582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-10712</v>
          </cell>
          <cell r="CH94">
            <v>-10712</v>
          </cell>
          <cell r="CI94">
            <v>-10712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284979.17884161463</v>
          </cell>
          <cell r="CP94">
            <v>284979.17884161463</v>
          </cell>
          <cell r="CQ94">
            <v>0</v>
          </cell>
          <cell r="CR94">
            <v>274849</v>
          </cell>
          <cell r="CS94">
            <v>274849</v>
          </cell>
          <cell r="CT94">
            <v>0</v>
          </cell>
          <cell r="CU94">
            <v>274849</v>
          </cell>
          <cell r="CV94">
            <v>285031</v>
          </cell>
          <cell r="CW94">
            <v>10182</v>
          </cell>
          <cell r="CX94">
            <v>274849</v>
          </cell>
          <cell r="CY94">
            <v>285031</v>
          </cell>
          <cell r="CZ94">
            <v>10182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G94">
            <v>0</v>
          </cell>
          <cell r="DJ94">
            <v>0</v>
          </cell>
          <cell r="DK94">
            <v>0</v>
          </cell>
          <cell r="DL94">
            <v>0</v>
          </cell>
        </row>
        <row r="95">
          <cell r="F95" t="str">
            <v>151-1500 (A) (L+E)</v>
          </cell>
          <cell r="G95">
            <v>31.286000000000005</v>
          </cell>
          <cell r="H95">
            <v>1821.0120311808946</v>
          </cell>
          <cell r="I95">
            <v>78.987968819105419</v>
          </cell>
          <cell r="J95">
            <v>5174</v>
          </cell>
          <cell r="K95">
            <v>5174</v>
          </cell>
          <cell r="L95">
            <v>4986</v>
          </cell>
          <cell r="M95">
            <v>4986</v>
          </cell>
          <cell r="N95">
            <v>188</v>
          </cell>
          <cell r="O95">
            <v>188</v>
          </cell>
          <cell r="P95">
            <v>658</v>
          </cell>
          <cell r="Q95">
            <v>3769</v>
          </cell>
          <cell r="R95">
            <v>4427</v>
          </cell>
          <cell r="S95">
            <v>4391</v>
          </cell>
          <cell r="T95">
            <v>4391</v>
          </cell>
          <cell r="U95">
            <v>36</v>
          </cell>
          <cell r="V95">
            <v>36</v>
          </cell>
          <cell r="W95">
            <v>6030</v>
          </cell>
          <cell r="X95">
            <v>12467</v>
          </cell>
          <cell r="Y95">
            <v>18497</v>
          </cell>
          <cell r="Z95">
            <v>18166</v>
          </cell>
          <cell r="AA95">
            <v>18166</v>
          </cell>
          <cell r="AB95">
            <v>331</v>
          </cell>
          <cell r="AC95">
            <v>331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6066</v>
          </cell>
          <cell r="AK95">
            <v>545</v>
          </cell>
          <cell r="AL95">
            <v>6611</v>
          </cell>
          <cell r="AM95">
            <v>6278</v>
          </cell>
          <cell r="AN95">
            <v>6278</v>
          </cell>
          <cell r="AO95">
            <v>333</v>
          </cell>
          <cell r="AP95">
            <v>333</v>
          </cell>
          <cell r="AQ95">
            <v>148</v>
          </cell>
          <cell r="AR95">
            <v>148</v>
          </cell>
          <cell r="AS95">
            <v>139</v>
          </cell>
          <cell r="AT95">
            <v>139</v>
          </cell>
          <cell r="AU95">
            <v>9</v>
          </cell>
          <cell r="AV95">
            <v>9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803912.60721418622</v>
          </cell>
          <cell r="BD95">
            <v>775914.60721418622</v>
          </cell>
          <cell r="BE95">
            <v>27998</v>
          </cell>
          <cell r="BF95">
            <v>838769.60721418622</v>
          </cell>
          <cell r="BG95">
            <v>809874.60721418622</v>
          </cell>
          <cell r="BH95">
            <v>28895</v>
          </cell>
          <cell r="BI95">
            <v>1739</v>
          </cell>
          <cell r="BJ95">
            <v>1739</v>
          </cell>
          <cell r="BK95">
            <v>1676</v>
          </cell>
          <cell r="BL95">
            <v>1676</v>
          </cell>
          <cell r="BM95">
            <v>63</v>
          </cell>
          <cell r="BN95">
            <v>63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-10712</v>
          </cell>
          <cell r="CH95">
            <v>-10712</v>
          </cell>
          <cell r="CI95">
            <v>-10712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838769.60721418622</v>
          </cell>
          <cell r="CP95">
            <v>809874.60721418622</v>
          </cell>
          <cell r="CQ95">
            <v>28895</v>
          </cell>
          <cell r="CR95">
            <v>829796</v>
          </cell>
          <cell r="CS95">
            <v>800838</v>
          </cell>
          <cell r="CT95">
            <v>28958</v>
          </cell>
          <cell r="CU95">
            <v>829796</v>
          </cell>
          <cell r="CV95">
            <v>850660</v>
          </cell>
          <cell r="CW95">
            <v>20864</v>
          </cell>
          <cell r="CX95">
            <v>800838</v>
          </cell>
          <cell r="CY95">
            <v>825469</v>
          </cell>
          <cell r="CZ95">
            <v>24631</v>
          </cell>
          <cell r="DA95">
            <v>28958</v>
          </cell>
          <cell r="DB95">
            <v>25191</v>
          </cell>
          <cell r="DC95">
            <v>-3767</v>
          </cell>
          <cell r="DD95">
            <v>0</v>
          </cell>
          <cell r="DE95">
            <v>0</v>
          </cell>
          <cell r="DG95">
            <v>0</v>
          </cell>
          <cell r="DJ95">
            <v>44</v>
          </cell>
          <cell r="DK95">
            <v>1</v>
          </cell>
          <cell r="DL95">
            <v>43</v>
          </cell>
        </row>
      </sheetData>
      <sheetData sheetId="23">
        <row r="15">
          <cell r="F15" t="str">
            <v>Linked Info</v>
          </cell>
          <cell r="G15">
            <v>2596671</v>
          </cell>
          <cell r="H15">
            <v>2718993</v>
          </cell>
          <cell r="I15">
            <v>122322</v>
          </cell>
          <cell r="J15">
            <v>2297638</v>
          </cell>
          <cell r="K15">
            <v>2395634</v>
          </cell>
          <cell r="L15">
            <v>97996</v>
          </cell>
          <cell r="M15">
            <v>299033</v>
          </cell>
          <cell r="N15">
            <v>323359</v>
          </cell>
        </row>
        <row r="16">
          <cell r="F16">
            <v>39559.766084953706</v>
          </cell>
          <cell r="G16" t="str">
            <v>TOTAL</v>
          </cell>
          <cell r="H16" t="str">
            <v>TOTAL</v>
          </cell>
          <cell r="I16" t="str">
            <v>TOTAL</v>
          </cell>
          <cell r="J16" t="str">
            <v>TOTAL</v>
          </cell>
          <cell r="K16" t="str">
            <v>TOTAL</v>
          </cell>
          <cell r="L16" t="str">
            <v>TOTAL</v>
          </cell>
          <cell r="M16" t="str">
            <v>TOTAL</v>
          </cell>
          <cell r="N16" t="str">
            <v>TOTAL</v>
          </cell>
          <cell r="O16" t="str">
            <v xml:space="preserve"> </v>
          </cell>
          <cell r="P16" t="str">
            <v>QUANTIT</v>
          </cell>
          <cell r="Q16" t="str">
            <v>QUANTITY</v>
          </cell>
          <cell r="R16" t="str">
            <v>QUANTITY</v>
          </cell>
          <cell r="S16" t="str">
            <v>RS/KG.</v>
          </cell>
          <cell r="T16" t="str">
            <v>RS/KG.</v>
          </cell>
          <cell r="U16" t="str">
            <v>RS/KG.</v>
          </cell>
          <cell r="V16" t="str">
            <v>RS/KG.</v>
          </cell>
          <cell r="W16" t="str">
            <v>RS/KG.</v>
          </cell>
          <cell r="X16" t="str">
            <v>RS/KG.</v>
          </cell>
          <cell r="Y16" t="str">
            <v>RS/KG.</v>
          </cell>
          <cell r="Z16" t="str">
            <v>RS/KG.</v>
          </cell>
          <cell r="AA16" t="str">
            <v>RS/KG.</v>
          </cell>
          <cell r="AB16" t="str">
            <v>Code for local</v>
          </cell>
        </row>
        <row r="17">
          <cell r="F17" t="str">
            <v>2003-04</v>
          </cell>
          <cell r="G17" t="str">
            <v>COST</v>
          </cell>
          <cell r="H17" t="str">
            <v>SALEVALUE</v>
          </cell>
          <cell r="I17" t="str">
            <v>PROFIT</v>
          </cell>
          <cell r="J17" t="str">
            <v>COST</v>
          </cell>
          <cell r="K17" t="str">
            <v>SALEVALUE</v>
          </cell>
          <cell r="L17" t="str">
            <v>PROFIT</v>
          </cell>
          <cell r="M17" t="str">
            <v>COST</v>
          </cell>
          <cell r="N17" t="str">
            <v>SALEVALUE</v>
          </cell>
          <cell r="O17" t="str">
            <v>PROFIT</v>
          </cell>
          <cell r="P17" t="str">
            <v>SOLD</v>
          </cell>
          <cell r="Q17" t="str">
            <v>SOLD</v>
          </cell>
          <cell r="R17" t="str">
            <v>SOLD</v>
          </cell>
          <cell r="S17" t="str">
            <v>COST</v>
          </cell>
          <cell r="T17" t="str">
            <v>SALEVALUE</v>
          </cell>
          <cell r="U17" t="str">
            <v>PROFIT</v>
          </cell>
          <cell r="V17" t="str">
            <v>COST</v>
          </cell>
          <cell r="W17" t="str">
            <v>SALEVALUE</v>
          </cell>
          <cell r="X17" t="str">
            <v>PROFIT</v>
          </cell>
          <cell r="Y17" t="str">
            <v>COST</v>
          </cell>
          <cell r="Z17" t="str">
            <v>SALEVALUE</v>
          </cell>
          <cell r="AA17" t="str">
            <v>PROFIT</v>
          </cell>
          <cell r="AB17" t="str">
            <v>and export</v>
          </cell>
          <cell r="AE17" t="str">
            <v>PERCENTAGE</v>
          </cell>
          <cell r="AF17" t="str">
            <v>PERCENTAGE</v>
          </cell>
          <cell r="AG17" t="str">
            <v>PERCENTAGE</v>
          </cell>
          <cell r="AH17" t="str">
            <v>PERCENTAGE</v>
          </cell>
        </row>
        <row r="18">
          <cell r="F18" t="str">
            <v>DENIERS :</v>
          </cell>
          <cell r="P18" t="str">
            <v>CNS+CKS</v>
          </cell>
          <cell r="Q18" t="str">
            <v>CONES</v>
          </cell>
          <cell r="R18" t="str">
            <v>CAKES</v>
          </cell>
          <cell r="AE18" t="str">
            <v>(AMOUNT)</v>
          </cell>
          <cell r="AF18" t="str">
            <v>(kgs)</v>
          </cell>
          <cell r="AG18" t="str">
            <v>(kgs)</v>
          </cell>
          <cell r="AH18" t="str">
            <v>(kgs)</v>
          </cell>
        </row>
        <row r="19">
          <cell r="G19" t="str">
            <v>(cns+cks)</v>
          </cell>
          <cell r="H19" t="str">
            <v>(cns+cks)</v>
          </cell>
          <cell r="I19" t="str">
            <v>(cns+cks)</v>
          </cell>
          <cell r="J19" t="str">
            <v>CONES</v>
          </cell>
          <cell r="K19" t="str">
            <v>CONES</v>
          </cell>
          <cell r="L19" t="str">
            <v>CONES</v>
          </cell>
          <cell r="M19" t="str">
            <v>CAKES</v>
          </cell>
          <cell r="N19" t="str">
            <v>CAKES</v>
          </cell>
          <cell r="O19" t="str">
            <v>CAKES</v>
          </cell>
          <cell r="S19" t="str">
            <v>(cns+cks)</v>
          </cell>
          <cell r="T19" t="str">
            <v>(cns+cks)</v>
          </cell>
          <cell r="U19" t="str">
            <v>(cns+cks)</v>
          </cell>
          <cell r="V19" t="str">
            <v>CONES</v>
          </cell>
          <cell r="W19" t="str">
            <v>CONES</v>
          </cell>
          <cell r="X19" t="str">
            <v>CONES</v>
          </cell>
          <cell r="Y19" t="str">
            <v>CAKES</v>
          </cell>
          <cell r="Z19" t="str">
            <v>CAKES</v>
          </cell>
          <cell r="AA19" t="str">
            <v>CAKES</v>
          </cell>
          <cell r="AE19" t="str">
            <v>(cns+cks)</v>
          </cell>
          <cell r="AF19" t="str">
            <v>(cns+cks)</v>
          </cell>
          <cell r="AG19" t="str">
            <v>CONES</v>
          </cell>
          <cell r="AH19" t="str">
            <v>CAKES</v>
          </cell>
        </row>
        <row r="21">
          <cell r="F21" t="str">
            <v>Rounding Off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-24326</v>
          </cell>
          <cell r="P21">
            <v>-16012460</v>
          </cell>
          <cell r="Q21">
            <v>-13976853</v>
          </cell>
          <cell r="R21">
            <v>-2035607</v>
          </cell>
          <cell r="S21">
            <v>-7032.2500000000009</v>
          </cell>
          <cell r="T21">
            <v>-7577.8200000000015</v>
          </cell>
          <cell r="U21">
            <v>-545.56999999999994</v>
          </cell>
          <cell r="V21">
            <v>-7213.3900000000012</v>
          </cell>
          <cell r="W21">
            <v>-7930.58</v>
          </cell>
          <cell r="X21">
            <v>-717.19</v>
          </cell>
          <cell r="Y21">
            <v>-3644.7599999999998</v>
          </cell>
          <cell r="Z21">
            <v>-3256.88</v>
          </cell>
          <cell r="AA21">
            <v>387.88</v>
          </cell>
          <cell r="AB21">
            <v>-80</v>
          </cell>
          <cell r="AC21">
            <v>0</v>
          </cell>
          <cell r="AD21">
            <v>0</v>
          </cell>
          <cell r="AE21">
            <v>-100.00019999999998</v>
          </cell>
          <cell r="AF21">
            <v>-4100</v>
          </cell>
          <cell r="AG21">
            <v>-3706.968100000001</v>
          </cell>
          <cell r="AH21">
            <v>-393.03189999999995</v>
          </cell>
        </row>
        <row r="22">
          <cell r="F22" t="str">
            <v>Total</v>
          </cell>
          <cell r="G22">
            <v>2596671</v>
          </cell>
          <cell r="H22">
            <v>2718993</v>
          </cell>
          <cell r="I22">
            <v>122322</v>
          </cell>
          <cell r="J22">
            <v>2297638</v>
          </cell>
          <cell r="K22">
            <v>2395634</v>
          </cell>
          <cell r="L22">
            <v>97996</v>
          </cell>
          <cell r="M22">
            <v>299033</v>
          </cell>
          <cell r="N22">
            <v>323359</v>
          </cell>
          <cell r="O22">
            <v>24326</v>
          </cell>
          <cell r="P22">
            <v>16012460</v>
          </cell>
          <cell r="Q22">
            <v>13976853</v>
          </cell>
          <cell r="R22">
            <v>2035607</v>
          </cell>
          <cell r="S22">
            <v>7032.2500000000009</v>
          </cell>
          <cell r="T22">
            <v>7577.8200000000015</v>
          </cell>
          <cell r="U22">
            <v>545.56999999999994</v>
          </cell>
          <cell r="V22">
            <v>7213.3900000000012</v>
          </cell>
          <cell r="W22">
            <v>7930.58</v>
          </cell>
          <cell r="X22">
            <v>717.19</v>
          </cell>
          <cell r="Y22">
            <v>3644.7599999999998</v>
          </cell>
          <cell r="Z22">
            <v>3256.88</v>
          </cell>
          <cell r="AA22">
            <v>-387.88</v>
          </cell>
          <cell r="AB22">
            <v>80</v>
          </cell>
          <cell r="AC22">
            <v>0</v>
          </cell>
          <cell r="AD22">
            <v>0</v>
          </cell>
          <cell r="AE22">
            <v>100.00019999999998</v>
          </cell>
          <cell r="AF22">
            <v>4100</v>
          </cell>
          <cell r="AG22">
            <v>3706.968100000001</v>
          </cell>
          <cell r="AH22">
            <v>393.03189999999995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2596671</v>
          </cell>
          <cell r="H24">
            <v>2718993</v>
          </cell>
          <cell r="I24">
            <v>122322</v>
          </cell>
          <cell r="J24">
            <v>2297638</v>
          </cell>
          <cell r="K24">
            <v>2395634</v>
          </cell>
          <cell r="L24">
            <v>97996</v>
          </cell>
          <cell r="M24">
            <v>299033</v>
          </cell>
          <cell r="N24">
            <v>323359</v>
          </cell>
          <cell r="O24">
            <v>24326</v>
          </cell>
          <cell r="P24">
            <v>16012460</v>
          </cell>
          <cell r="Q24">
            <v>13976853</v>
          </cell>
          <cell r="R24">
            <v>2035607</v>
          </cell>
          <cell r="S24">
            <v>7032.2500000000009</v>
          </cell>
          <cell r="T24">
            <v>7577.8200000000015</v>
          </cell>
          <cell r="U24">
            <v>545.56999999999994</v>
          </cell>
          <cell r="V24">
            <v>7213.3900000000012</v>
          </cell>
          <cell r="W24">
            <v>7930.58</v>
          </cell>
          <cell r="X24">
            <v>717.19</v>
          </cell>
          <cell r="Y24">
            <v>3644.7599999999998</v>
          </cell>
          <cell r="Z24">
            <v>3256.88</v>
          </cell>
          <cell r="AA24">
            <v>-387.88</v>
          </cell>
          <cell r="AB24">
            <v>80</v>
          </cell>
          <cell r="AC24">
            <v>0</v>
          </cell>
          <cell r="AD24">
            <v>0</v>
          </cell>
          <cell r="AE24">
            <v>100.00019999999998</v>
          </cell>
          <cell r="AF24">
            <v>4100</v>
          </cell>
          <cell r="AG24">
            <v>3706.968100000001</v>
          </cell>
          <cell r="AH24">
            <v>393.03189999999995</v>
          </cell>
        </row>
        <row r="25">
          <cell r="F25" t="str">
            <v>G.TOTAL(L)</v>
          </cell>
          <cell r="G25">
            <v>2205409</v>
          </cell>
          <cell r="H25">
            <v>2308868</v>
          </cell>
          <cell r="I25">
            <v>103459</v>
          </cell>
          <cell r="J25">
            <v>1906376</v>
          </cell>
          <cell r="K25">
            <v>1985509</v>
          </cell>
          <cell r="L25">
            <v>79133</v>
          </cell>
          <cell r="M25">
            <v>299033</v>
          </cell>
          <cell r="N25">
            <v>323359</v>
          </cell>
          <cell r="O25">
            <v>24326</v>
          </cell>
          <cell r="P25">
            <v>13394509</v>
          </cell>
          <cell r="Q25">
            <v>11358902</v>
          </cell>
          <cell r="R25">
            <v>2035607</v>
          </cell>
          <cell r="S25">
            <v>4192.7500000000018</v>
          </cell>
          <cell r="T25">
            <v>4613.6800000000012</v>
          </cell>
          <cell r="U25">
            <v>420.92999999999995</v>
          </cell>
          <cell r="V25">
            <v>4373.8900000000012</v>
          </cell>
          <cell r="W25">
            <v>4966.4399999999996</v>
          </cell>
          <cell r="X25">
            <v>592.55000000000007</v>
          </cell>
          <cell r="Y25">
            <v>3644.7599999999998</v>
          </cell>
          <cell r="Z25">
            <v>3256.88</v>
          </cell>
          <cell r="AA25">
            <v>-387.88</v>
          </cell>
          <cell r="AB25">
            <v>36</v>
          </cell>
          <cell r="AC25">
            <v>0</v>
          </cell>
          <cell r="AD25">
            <v>0</v>
          </cell>
          <cell r="AE25">
            <v>84.916299999999978</v>
          </cell>
          <cell r="AF25">
            <v>2500</v>
          </cell>
          <cell r="AG25">
            <v>2106.968100000001</v>
          </cell>
          <cell r="AH25">
            <v>393.03189999999995</v>
          </cell>
        </row>
        <row r="26">
          <cell r="F26" t="str">
            <v>G.TOTAL(E</v>
          </cell>
          <cell r="G26">
            <v>391262</v>
          </cell>
          <cell r="H26">
            <v>410125</v>
          </cell>
          <cell r="I26">
            <v>18863</v>
          </cell>
          <cell r="J26">
            <v>391262</v>
          </cell>
          <cell r="K26">
            <v>410125</v>
          </cell>
          <cell r="L26">
            <v>18863</v>
          </cell>
          <cell r="M26">
            <v>0</v>
          </cell>
          <cell r="N26">
            <v>0</v>
          </cell>
          <cell r="O26">
            <v>0</v>
          </cell>
          <cell r="P26">
            <v>2617951</v>
          </cell>
          <cell r="Q26">
            <v>2617951</v>
          </cell>
          <cell r="R26">
            <v>0</v>
          </cell>
          <cell r="S26">
            <v>2839.4999999999995</v>
          </cell>
          <cell r="T26">
            <v>2964.1400000000003</v>
          </cell>
          <cell r="U26">
            <v>124.64000000000001</v>
          </cell>
          <cell r="V26">
            <v>2839.4999999999995</v>
          </cell>
          <cell r="W26">
            <v>2964.1400000000003</v>
          </cell>
          <cell r="X26">
            <v>124.64000000000001</v>
          </cell>
          <cell r="Y26">
            <v>0</v>
          </cell>
          <cell r="Z26">
            <v>0</v>
          </cell>
          <cell r="AA26">
            <v>0</v>
          </cell>
          <cell r="AB26">
            <v>44</v>
          </cell>
          <cell r="AC26">
            <v>0</v>
          </cell>
          <cell r="AD26">
            <v>0</v>
          </cell>
          <cell r="AE26">
            <v>15.0839</v>
          </cell>
          <cell r="AF26">
            <v>1600</v>
          </cell>
          <cell r="AG26">
            <v>1600</v>
          </cell>
          <cell r="AH26">
            <v>0</v>
          </cell>
        </row>
        <row r="27">
          <cell r="M27" t="str">
            <v>DA</v>
          </cell>
        </row>
        <row r="28">
          <cell r="F28" t="str">
            <v>40B</v>
          </cell>
          <cell r="G28">
            <v>16669</v>
          </cell>
          <cell r="H28">
            <v>18139</v>
          </cell>
          <cell r="I28">
            <v>1470</v>
          </cell>
          <cell r="J28">
            <v>14562</v>
          </cell>
          <cell r="K28">
            <v>16054</v>
          </cell>
          <cell r="L28">
            <v>1492</v>
          </cell>
          <cell r="M28">
            <v>2107</v>
          </cell>
          <cell r="N28">
            <v>2085</v>
          </cell>
          <cell r="O28">
            <v>-22</v>
          </cell>
          <cell r="P28">
            <v>57348</v>
          </cell>
          <cell r="Q28">
            <v>47602</v>
          </cell>
          <cell r="R28">
            <v>9746</v>
          </cell>
          <cell r="S28">
            <v>290.66000000000003</v>
          </cell>
          <cell r="T28">
            <v>316.3</v>
          </cell>
          <cell r="U28">
            <v>25.639999999999986</v>
          </cell>
          <cell r="V28">
            <v>305.91000000000003</v>
          </cell>
          <cell r="W28">
            <v>337.25</v>
          </cell>
          <cell r="X28">
            <v>31.339999999999975</v>
          </cell>
          <cell r="Y28">
            <v>216.19</v>
          </cell>
          <cell r="Z28">
            <v>213.93</v>
          </cell>
          <cell r="AA28">
            <v>-2.2599999999999909</v>
          </cell>
          <cell r="AB28">
            <v>1</v>
          </cell>
          <cell r="AE28">
            <v>0.66710000000000003</v>
          </cell>
          <cell r="AF28">
            <v>100</v>
          </cell>
          <cell r="AG28">
            <v>83.005499999999998</v>
          </cell>
          <cell r="AH28">
            <v>16.994499999999999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2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F30" t="str">
            <v>75B</v>
          </cell>
          <cell r="G30">
            <v>80386</v>
          </cell>
          <cell r="H30">
            <v>86327</v>
          </cell>
          <cell r="I30">
            <v>5941</v>
          </cell>
          <cell r="J30">
            <v>73246</v>
          </cell>
          <cell r="K30">
            <v>78597</v>
          </cell>
          <cell r="L30">
            <v>5351</v>
          </cell>
          <cell r="M30">
            <v>7140</v>
          </cell>
          <cell r="N30">
            <v>7730</v>
          </cell>
          <cell r="O30">
            <v>590</v>
          </cell>
          <cell r="P30">
            <v>376868</v>
          </cell>
          <cell r="Q30">
            <v>334519</v>
          </cell>
          <cell r="R30">
            <v>42349</v>
          </cell>
          <cell r="S30">
            <v>213.3</v>
          </cell>
          <cell r="T30">
            <v>229.06</v>
          </cell>
          <cell r="U30">
            <v>15.759999999999991</v>
          </cell>
          <cell r="V30">
            <v>218.96</v>
          </cell>
          <cell r="W30">
            <v>234.96</v>
          </cell>
          <cell r="X30">
            <v>16</v>
          </cell>
          <cell r="Y30">
            <v>168.6</v>
          </cell>
          <cell r="Z30">
            <v>182.53</v>
          </cell>
          <cell r="AA30">
            <v>13.930000000000007</v>
          </cell>
          <cell r="AB30">
            <v>1</v>
          </cell>
          <cell r="AE30">
            <v>3.1749999999999998</v>
          </cell>
          <cell r="AF30">
            <v>100</v>
          </cell>
          <cell r="AG30">
            <v>88.762900000000002</v>
          </cell>
          <cell r="AH30">
            <v>11.2371</v>
          </cell>
        </row>
        <row r="31">
          <cell r="F31" t="str">
            <v>75BE</v>
          </cell>
          <cell r="G31">
            <v>3889</v>
          </cell>
          <cell r="H31">
            <v>4370</v>
          </cell>
          <cell r="I31">
            <v>481</v>
          </cell>
          <cell r="J31">
            <v>3889</v>
          </cell>
          <cell r="K31">
            <v>4370</v>
          </cell>
          <cell r="L31">
            <v>481</v>
          </cell>
          <cell r="M31">
            <v>0</v>
          </cell>
          <cell r="N31">
            <v>0</v>
          </cell>
          <cell r="O31">
            <v>0</v>
          </cell>
          <cell r="P31">
            <v>17750</v>
          </cell>
          <cell r="Q31">
            <v>17750</v>
          </cell>
          <cell r="R31">
            <v>0</v>
          </cell>
          <cell r="S31">
            <v>219.1</v>
          </cell>
          <cell r="T31">
            <v>246.2</v>
          </cell>
          <cell r="U31">
            <v>27.099999999999994</v>
          </cell>
          <cell r="V31">
            <v>219.1</v>
          </cell>
          <cell r="W31">
            <v>246.2</v>
          </cell>
          <cell r="X31">
            <v>27.099999999999994</v>
          </cell>
          <cell r="Y31">
            <v>0</v>
          </cell>
          <cell r="Z31">
            <v>0</v>
          </cell>
          <cell r="AA31">
            <v>0</v>
          </cell>
          <cell r="AB31">
            <v>2</v>
          </cell>
          <cell r="AE31">
            <v>0.16070000000000001</v>
          </cell>
          <cell r="AF31">
            <v>100</v>
          </cell>
          <cell r="AG31">
            <v>100</v>
          </cell>
          <cell r="AH31">
            <v>0</v>
          </cell>
        </row>
        <row r="32">
          <cell r="F32" t="str">
            <v>75C</v>
          </cell>
          <cell r="G32">
            <v>1746</v>
          </cell>
          <cell r="H32">
            <v>1835</v>
          </cell>
          <cell r="I32">
            <v>89</v>
          </cell>
          <cell r="J32">
            <v>1339</v>
          </cell>
          <cell r="K32">
            <v>1509</v>
          </cell>
          <cell r="L32">
            <v>170</v>
          </cell>
          <cell r="M32">
            <v>407</v>
          </cell>
          <cell r="N32">
            <v>326</v>
          </cell>
          <cell r="O32">
            <v>-81</v>
          </cell>
          <cell r="P32">
            <v>8519</v>
          </cell>
          <cell r="Q32">
            <v>6111</v>
          </cell>
          <cell r="R32">
            <v>2408</v>
          </cell>
          <cell r="S32">
            <v>204.95</v>
          </cell>
          <cell r="T32">
            <v>215.4</v>
          </cell>
          <cell r="U32">
            <v>10.450000000000017</v>
          </cell>
          <cell r="V32">
            <v>219.11</v>
          </cell>
          <cell r="W32">
            <v>246.93</v>
          </cell>
          <cell r="X32">
            <v>27.819999999999993</v>
          </cell>
          <cell r="Y32">
            <v>169.02</v>
          </cell>
          <cell r="Z32">
            <v>135.38</v>
          </cell>
          <cell r="AA32">
            <v>-33.640000000000015</v>
          </cell>
          <cell r="AB32">
            <v>1</v>
          </cell>
          <cell r="AE32">
            <v>6.7500000000000004E-2</v>
          </cell>
          <cell r="AF32">
            <v>100</v>
          </cell>
          <cell r="AG32">
            <v>71.733800000000002</v>
          </cell>
          <cell r="AH32">
            <v>28.266200000000001</v>
          </cell>
        </row>
        <row r="33">
          <cell r="F33" t="str">
            <v>100B</v>
          </cell>
          <cell r="G33">
            <v>446207</v>
          </cell>
          <cell r="H33">
            <v>472272</v>
          </cell>
          <cell r="I33">
            <v>26065</v>
          </cell>
          <cell r="J33">
            <v>420570</v>
          </cell>
          <cell r="K33">
            <v>447905</v>
          </cell>
          <cell r="L33">
            <v>27335</v>
          </cell>
          <cell r="M33">
            <v>25637</v>
          </cell>
          <cell r="N33">
            <v>24367</v>
          </cell>
          <cell r="O33">
            <v>-1270</v>
          </cell>
          <cell r="P33">
            <v>2354984</v>
          </cell>
          <cell r="Q33">
            <v>2189424</v>
          </cell>
          <cell r="R33">
            <v>165560</v>
          </cell>
          <cell r="S33">
            <v>189.47</v>
          </cell>
          <cell r="T33">
            <v>200.54</v>
          </cell>
          <cell r="U33">
            <v>11.069999999999993</v>
          </cell>
          <cell r="V33">
            <v>192.09</v>
          </cell>
          <cell r="W33">
            <v>204.58</v>
          </cell>
          <cell r="X33">
            <v>12.490000000000009</v>
          </cell>
          <cell r="Y33">
            <v>154.85</v>
          </cell>
          <cell r="Z33">
            <v>147.18</v>
          </cell>
          <cell r="AA33">
            <v>-7.6699999999999875</v>
          </cell>
          <cell r="AB33">
            <v>1</v>
          </cell>
          <cell r="AE33">
            <v>17.369399999999999</v>
          </cell>
          <cell r="AF33">
            <v>100</v>
          </cell>
          <cell r="AG33">
            <v>92.969800000000006</v>
          </cell>
          <cell r="AH33">
            <v>7.0301999999999998</v>
          </cell>
        </row>
        <row r="34">
          <cell r="F34" t="str">
            <v>100BE</v>
          </cell>
          <cell r="G34">
            <v>283</v>
          </cell>
          <cell r="H34">
            <v>119</v>
          </cell>
          <cell r="I34">
            <v>-164</v>
          </cell>
          <cell r="J34">
            <v>283</v>
          </cell>
          <cell r="K34">
            <v>119</v>
          </cell>
          <cell r="L34">
            <v>-164</v>
          </cell>
          <cell r="M34">
            <v>0</v>
          </cell>
          <cell r="N34">
            <v>0</v>
          </cell>
          <cell r="O34">
            <v>0</v>
          </cell>
          <cell r="P34">
            <v>700</v>
          </cell>
          <cell r="Q34">
            <v>700</v>
          </cell>
          <cell r="R34">
            <v>0</v>
          </cell>
          <cell r="S34">
            <v>404.29</v>
          </cell>
          <cell r="T34">
            <v>170</v>
          </cell>
          <cell r="U34">
            <v>-234.29000000000002</v>
          </cell>
          <cell r="V34">
            <v>404.29</v>
          </cell>
          <cell r="W34">
            <v>170</v>
          </cell>
          <cell r="X34">
            <v>-234.29000000000002</v>
          </cell>
          <cell r="Y34">
            <v>0</v>
          </cell>
          <cell r="Z34">
            <v>0</v>
          </cell>
          <cell r="AA34">
            <v>0</v>
          </cell>
          <cell r="AB34">
            <v>2</v>
          </cell>
          <cell r="AE34">
            <v>4.4000000000000003E-3</v>
          </cell>
          <cell r="AF34">
            <v>100</v>
          </cell>
          <cell r="AG34">
            <v>100</v>
          </cell>
          <cell r="AH34">
            <v>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1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F36" t="str">
            <v>120B</v>
          </cell>
          <cell r="G36">
            <v>307171</v>
          </cell>
          <cell r="H36">
            <v>323831</v>
          </cell>
          <cell r="I36">
            <v>16660</v>
          </cell>
          <cell r="J36">
            <v>214581</v>
          </cell>
          <cell r="K36">
            <v>218103</v>
          </cell>
          <cell r="L36">
            <v>3522</v>
          </cell>
          <cell r="M36">
            <v>92590</v>
          </cell>
          <cell r="N36">
            <v>105728</v>
          </cell>
          <cell r="O36">
            <v>13138</v>
          </cell>
          <cell r="P36">
            <v>1809365</v>
          </cell>
          <cell r="Q36">
            <v>1191587</v>
          </cell>
          <cell r="R36">
            <v>617778</v>
          </cell>
          <cell r="S36">
            <v>169.77</v>
          </cell>
          <cell r="T36">
            <v>178.97</v>
          </cell>
          <cell r="U36">
            <v>9.1999999999999886</v>
          </cell>
          <cell r="V36">
            <v>180.08</v>
          </cell>
          <cell r="W36">
            <v>183.04</v>
          </cell>
          <cell r="X36">
            <v>2.9599999999999795</v>
          </cell>
          <cell r="Y36">
            <v>149.88</v>
          </cell>
          <cell r="Z36">
            <v>171.14</v>
          </cell>
          <cell r="AA36">
            <v>21.259999999999991</v>
          </cell>
          <cell r="AB36">
            <v>1</v>
          </cell>
          <cell r="AE36">
            <v>11.91</v>
          </cell>
          <cell r="AF36">
            <v>100</v>
          </cell>
          <cell r="AG36">
            <v>65.8566</v>
          </cell>
          <cell r="AH36">
            <v>34.1434</v>
          </cell>
        </row>
        <row r="37">
          <cell r="F37" t="str">
            <v>120BE</v>
          </cell>
          <cell r="G37">
            <v>16034</v>
          </cell>
          <cell r="H37">
            <v>16219</v>
          </cell>
          <cell r="I37">
            <v>185</v>
          </cell>
          <cell r="J37">
            <v>16034</v>
          </cell>
          <cell r="K37">
            <v>16219</v>
          </cell>
          <cell r="L37">
            <v>185</v>
          </cell>
          <cell r="M37">
            <v>0</v>
          </cell>
          <cell r="N37">
            <v>0</v>
          </cell>
          <cell r="O37">
            <v>0</v>
          </cell>
          <cell r="P37">
            <v>88553</v>
          </cell>
          <cell r="Q37">
            <v>88553</v>
          </cell>
          <cell r="R37">
            <v>0</v>
          </cell>
          <cell r="S37">
            <v>181.07</v>
          </cell>
          <cell r="T37">
            <v>183.16</v>
          </cell>
          <cell r="U37">
            <v>2.0900000000000034</v>
          </cell>
          <cell r="V37">
            <v>181.07</v>
          </cell>
          <cell r="W37">
            <v>183.16</v>
          </cell>
          <cell r="X37">
            <v>2.0900000000000034</v>
          </cell>
          <cell r="Y37">
            <v>0</v>
          </cell>
          <cell r="Z37">
            <v>0</v>
          </cell>
          <cell r="AA37">
            <v>0</v>
          </cell>
          <cell r="AB37">
            <v>2</v>
          </cell>
          <cell r="AE37">
            <v>0.59650000000000003</v>
          </cell>
          <cell r="AF37">
            <v>100</v>
          </cell>
          <cell r="AG37">
            <v>100</v>
          </cell>
          <cell r="AH37">
            <v>0</v>
          </cell>
        </row>
        <row r="38">
          <cell r="F38" t="str">
            <v>120C</v>
          </cell>
          <cell r="G38">
            <v>143622</v>
          </cell>
          <cell r="H38">
            <v>149908</v>
          </cell>
          <cell r="I38">
            <v>6286</v>
          </cell>
          <cell r="J38">
            <v>136709</v>
          </cell>
          <cell r="K38">
            <v>143866</v>
          </cell>
          <cell r="L38">
            <v>7157</v>
          </cell>
          <cell r="M38">
            <v>6913</v>
          </cell>
          <cell r="N38">
            <v>6042</v>
          </cell>
          <cell r="O38">
            <v>-871</v>
          </cell>
          <cell r="P38">
            <v>779550</v>
          </cell>
          <cell r="Q38">
            <v>735492</v>
          </cell>
          <cell r="R38">
            <v>44058</v>
          </cell>
          <cell r="S38">
            <v>184.24</v>
          </cell>
          <cell r="T38">
            <v>192.3</v>
          </cell>
          <cell r="U38">
            <v>8.0600000000000023</v>
          </cell>
          <cell r="V38">
            <v>185.87</v>
          </cell>
          <cell r="W38">
            <v>195.61</v>
          </cell>
          <cell r="X38">
            <v>9.7400000000000091</v>
          </cell>
          <cell r="Y38">
            <v>156.91</v>
          </cell>
          <cell r="Z38">
            <v>137.13999999999999</v>
          </cell>
          <cell r="AA38">
            <v>-19.77000000000001</v>
          </cell>
          <cell r="AB38">
            <v>1</v>
          </cell>
          <cell r="AE38">
            <v>5.5133999999999999</v>
          </cell>
          <cell r="AF38">
            <v>100</v>
          </cell>
          <cell r="AG38">
            <v>94.348299999999995</v>
          </cell>
          <cell r="AH38">
            <v>5.6516999999999999</v>
          </cell>
        </row>
        <row r="39">
          <cell r="F39" t="str">
            <v>120CE</v>
          </cell>
          <cell r="G39">
            <v>282</v>
          </cell>
          <cell r="H39">
            <v>399</v>
          </cell>
          <cell r="I39">
            <v>117</v>
          </cell>
          <cell r="J39">
            <v>282</v>
          </cell>
          <cell r="K39">
            <v>399</v>
          </cell>
          <cell r="L39">
            <v>117</v>
          </cell>
          <cell r="M39">
            <v>0</v>
          </cell>
          <cell r="N39">
            <v>0</v>
          </cell>
          <cell r="O39">
            <v>0</v>
          </cell>
          <cell r="P39">
            <v>1500</v>
          </cell>
          <cell r="Q39">
            <v>1500</v>
          </cell>
          <cell r="R39">
            <v>0</v>
          </cell>
          <cell r="S39">
            <v>188</v>
          </cell>
          <cell r="T39">
            <v>266</v>
          </cell>
          <cell r="U39">
            <v>78</v>
          </cell>
          <cell r="V39">
            <v>188</v>
          </cell>
          <cell r="W39">
            <v>266</v>
          </cell>
          <cell r="X39">
            <v>78</v>
          </cell>
          <cell r="Y39">
            <v>0</v>
          </cell>
          <cell r="Z39">
            <v>0</v>
          </cell>
          <cell r="AA39">
            <v>0</v>
          </cell>
          <cell r="AB39">
            <v>2</v>
          </cell>
          <cell r="AE39">
            <v>1.47E-2</v>
          </cell>
          <cell r="AF39">
            <v>100</v>
          </cell>
          <cell r="AG39">
            <v>100</v>
          </cell>
          <cell r="AH39">
            <v>0</v>
          </cell>
        </row>
        <row r="40">
          <cell r="F40" t="str">
            <v>120D</v>
          </cell>
          <cell r="G40">
            <v>12355</v>
          </cell>
          <cell r="H40">
            <v>11284</v>
          </cell>
          <cell r="I40">
            <v>-1071</v>
          </cell>
          <cell r="J40">
            <v>11991</v>
          </cell>
          <cell r="K40">
            <v>11019</v>
          </cell>
          <cell r="L40">
            <v>-972</v>
          </cell>
          <cell r="M40">
            <v>364</v>
          </cell>
          <cell r="N40">
            <v>265</v>
          </cell>
          <cell r="O40">
            <v>-99</v>
          </cell>
          <cell r="P40">
            <v>69316</v>
          </cell>
          <cell r="Q40">
            <v>66881</v>
          </cell>
          <cell r="R40">
            <v>2435</v>
          </cell>
          <cell r="S40">
            <v>178.24</v>
          </cell>
          <cell r="T40">
            <v>162.79</v>
          </cell>
          <cell r="U40">
            <v>-15.450000000000017</v>
          </cell>
          <cell r="V40">
            <v>179.29</v>
          </cell>
          <cell r="W40">
            <v>164.76</v>
          </cell>
          <cell r="X40">
            <v>-14.530000000000001</v>
          </cell>
          <cell r="Y40">
            <v>149.49</v>
          </cell>
          <cell r="Z40">
            <v>108.83</v>
          </cell>
          <cell r="AA40">
            <v>-40.660000000000011</v>
          </cell>
          <cell r="AB40">
            <v>1</v>
          </cell>
          <cell r="AE40">
            <v>0.41499999999999998</v>
          </cell>
          <cell r="AF40">
            <v>100</v>
          </cell>
          <cell r="AG40">
            <v>96.487099999999998</v>
          </cell>
          <cell r="AH40">
            <v>3.5129000000000001</v>
          </cell>
        </row>
        <row r="41">
          <cell r="F41" t="str">
            <v>120DE</v>
          </cell>
          <cell r="G41">
            <v>486</v>
          </cell>
          <cell r="H41">
            <v>510</v>
          </cell>
          <cell r="I41">
            <v>24</v>
          </cell>
          <cell r="J41">
            <v>486</v>
          </cell>
          <cell r="K41">
            <v>510</v>
          </cell>
          <cell r="L41">
            <v>24</v>
          </cell>
          <cell r="M41">
            <v>0</v>
          </cell>
          <cell r="N41">
            <v>0</v>
          </cell>
          <cell r="O41">
            <v>0</v>
          </cell>
          <cell r="P41">
            <v>2648</v>
          </cell>
          <cell r="Q41">
            <v>2648</v>
          </cell>
          <cell r="R41">
            <v>0</v>
          </cell>
          <cell r="S41">
            <v>183.53</v>
          </cell>
          <cell r="T41">
            <v>192.6</v>
          </cell>
          <cell r="U41">
            <v>9.0699999999999932</v>
          </cell>
          <cell r="V41">
            <v>183.53</v>
          </cell>
          <cell r="W41">
            <v>192.6</v>
          </cell>
          <cell r="X41">
            <v>9.0699999999999932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E41">
            <v>1.8800000000000001E-2</v>
          </cell>
          <cell r="AF41">
            <v>100</v>
          </cell>
          <cell r="AG41">
            <v>100</v>
          </cell>
          <cell r="AH41">
            <v>0</v>
          </cell>
        </row>
        <row r="42">
          <cell r="F42" t="str">
            <v>150B</v>
          </cell>
          <cell r="G42">
            <v>524833</v>
          </cell>
          <cell r="H42">
            <v>556030</v>
          </cell>
          <cell r="I42">
            <v>31197</v>
          </cell>
          <cell r="J42">
            <v>451675</v>
          </cell>
          <cell r="K42">
            <v>474014</v>
          </cell>
          <cell r="L42">
            <v>22339</v>
          </cell>
          <cell r="M42">
            <v>73158</v>
          </cell>
          <cell r="N42">
            <v>82016</v>
          </cell>
          <cell r="O42">
            <v>8858</v>
          </cell>
          <cell r="P42">
            <v>3203735</v>
          </cell>
          <cell r="Q42">
            <v>2694641</v>
          </cell>
          <cell r="R42">
            <v>509094</v>
          </cell>
          <cell r="S42">
            <v>163.82</v>
          </cell>
          <cell r="T42">
            <v>173.56</v>
          </cell>
          <cell r="U42">
            <v>9.7400000000000091</v>
          </cell>
          <cell r="V42">
            <v>167.62</v>
          </cell>
          <cell r="W42">
            <v>175.91</v>
          </cell>
          <cell r="X42">
            <v>8.289999999999992</v>
          </cell>
          <cell r="Y42">
            <v>143.69999999999999</v>
          </cell>
          <cell r="Z42">
            <v>161.1</v>
          </cell>
          <cell r="AA42">
            <v>17.400000000000006</v>
          </cell>
          <cell r="AB42">
            <v>1</v>
          </cell>
          <cell r="AE42">
            <v>20.4499</v>
          </cell>
          <cell r="AF42">
            <v>100</v>
          </cell>
          <cell r="AG42">
            <v>84.109399999999994</v>
          </cell>
          <cell r="AH42">
            <v>15.890599999999999</v>
          </cell>
        </row>
        <row r="43">
          <cell r="F43" t="str">
            <v>150BE</v>
          </cell>
          <cell r="G43">
            <v>75830</v>
          </cell>
          <cell r="H43">
            <v>78105</v>
          </cell>
          <cell r="I43">
            <v>2275</v>
          </cell>
          <cell r="J43">
            <v>75830</v>
          </cell>
          <cell r="K43">
            <v>78105</v>
          </cell>
          <cell r="L43">
            <v>2275</v>
          </cell>
          <cell r="M43">
            <v>0</v>
          </cell>
          <cell r="N43">
            <v>0</v>
          </cell>
          <cell r="O43">
            <v>0</v>
          </cell>
          <cell r="P43">
            <v>451781</v>
          </cell>
          <cell r="Q43">
            <v>451781</v>
          </cell>
          <cell r="R43">
            <v>0</v>
          </cell>
          <cell r="S43">
            <v>167.85</v>
          </cell>
          <cell r="T43">
            <v>172.88</v>
          </cell>
          <cell r="U43">
            <v>5.0300000000000011</v>
          </cell>
          <cell r="V43">
            <v>167.85</v>
          </cell>
          <cell r="W43">
            <v>172.88</v>
          </cell>
          <cell r="X43">
            <v>5.0300000000000011</v>
          </cell>
          <cell r="Y43">
            <v>0</v>
          </cell>
          <cell r="Z43">
            <v>0</v>
          </cell>
          <cell r="AA43">
            <v>0</v>
          </cell>
          <cell r="AB43">
            <v>2</v>
          </cell>
          <cell r="AE43">
            <v>2.8725999999999998</v>
          </cell>
          <cell r="AF43">
            <v>100</v>
          </cell>
          <cell r="AG43">
            <v>100</v>
          </cell>
          <cell r="AH43">
            <v>0</v>
          </cell>
        </row>
        <row r="44">
          <cell r="F44" t="str">
            <v>150C</v>
          </cell>
          <cell r="G44">
            <v>41954</v>
          </cell>
          <cell r="H44">
            <v>37718</v>
          </cell>
          <cell r="I44">
            <v>-4236</v>
          </cell>
          <cell r="J44">
            <v>39290</v>
          </cell>
          <cell r="K44">
            <v>36158</v>
          </cell>
          <cell r="L44">
            <v>-3132</v>
          </cell>
          <cell r="M44">
            <v>2664</v>
          </cell>
          <cell r="N44">
            <v>1560</v>
          </cell>
          <cell r="O44">
            <v>-1104</v>
          </cell>
          <cell r="P44">
            <v>244251</v>
          </cell>
          <cell r="Q44">
            <v>226322</v>
          </cell>
          <cell r="R44">
            <v>17929</v>
          </cell>
          <cell r="S44">
            <v>171.77</v>
          </cell>
          <cell r="T44">
            <v>154.41999999999999</v>
          </cell>
          <cell r="U44">
            <v>-17.350000000000023</v>
          </cell>
          <cell r="V44">
            <v>173.6</v>
          </cell>
          <cell r="W44">
            <v>159.76</v>
          </cell>
          <cell r="X44">
            <v>-13.840000000000003</v>
          </cell>
          <cell r="Y44">
            <v>148.59</v>
          </cell>
          <cell r="Z44">
            <v>87.01</v>
          </cell>
          <cell r="AA44">
            <v>-61.58</v>
          </cell>
          <cell r="AB44">
            <v>1</v>
          </cell>
          <cell r="AE44">
            <v>1.3872</v>
          </cell>
          <cell r="AF44">
            <v>100</v>
          </cell>
          <cell r="AG44">
            <v>92.659599999999998</v>
          </cell>
          <cell r="AH44">
            <v>7.3403999999999998</v>
          </cell>
        </row>
        <row r="45">
          <cell r="F45" t="str">
            <v>150CE</v>
          </cell>
          <cell r="G45">
            <v>17876</v>
          </cell>
          <cell r="H45">
            <v>22688</v>
          </cell>
          <cell r="I45">
            <v>4812</v>
          </cell>
          <cell r="J45">
            <v>17876</v>
          </cell>
          <cell r="K45">
            <v>22688</v>
          </cell>
          <cell r="L45">
            <v>4812</v>
          </cell>
          <cell r="M45">
            <v>0</v>
          </cell>
          <cell r="N45">
            <v>0</v>
          </cell>
          <cell r="O45">
            <v>0</v>
          </cell>
          <cell r="P45">
            <v>101738</v>
          </cell>
          <cell r="Q45">
            <v>101738</v>
          </cell>
          <cell r="R45">
            <v>0</v>
          </cell>
          <cell r="S45">
            <v>175.71</v>
          </cell>
          <cell r="T45">
            <v>223</v>
          </cell>
          <cell r="U45">
            <v>47.289999999999992</v>
          </cell>
          <cell r="V45">
            <v>175.71</v>
          </cell>
          <cell r="W45">
            <v>223</v>
          </cell>
          <cell r="X45">
            <v>47.289999999999992</v>
          </cell>
          <cell r="Y45">
            <v>0</v>
          </cell>
          <cell r="Z45">
            <v>0</v>
          </cell>
          <cell r="AA45">
            <v>0</v>
          </cell>
          <cell r="AB45">
            <v>2</v>
          </cell>
          <cell r="AE45">
            <v>0.83440000000000003</v>
          </cell>
          <cell r="AF45">
            <v>100</v>
          </cell>
          <cell r="AG45">
            <v>100</v>
          </cell>
          <cell r="AH45">
            <v>0</v>
          </cell>
        </row>
        <row r="46">
          <cell r="F46" t="str">
            <v>150D</v>
          </cell>
          <cell r="G46">
            <v>0</v>
          </cell>
          <cell r="H46">
            <v>12</v>
          </cell>
          <cell r="I46">
            <v>12</v>
          </cell>
          <cell r="J46">
            <v>0</v>
          </cell>
          <cell r="K46">
            <v>12</v>
          </cell>
          <cell r="L46">
            <v>12</v>
          </cell>
          <cell r="M46">
            <v>0</v>
          </cell>
          <cell r="N46">
            <v>0</v>
          </cell>
          <cell r="O46">
            <v>0</v>
          </cell>
          <cell r="P46">
            <v>77</v>
          </cell>
          <cell r="Q46">
            <v>77</v>
          </cell>
          <cell r="R46">
            <v>0</v>
          </cell>
          <cell r="S46">
            <v>0</v>
          </cell>
          <cell r="T46">
            <v>155.84</v>
          </cell>
          <cell r="U46">
            <v>155.84</v>
          </cell>
          <cell r="V46">
            <v>0</v>
          </cell>
          <cell r="W46">
            <v>155.84</v>
          </cell>
          <cell r="X46">
            <v>155.84</v>
          </cell>
          <cell r="Y46">
            <v>0</v>
          </cell>
          <cell r="Z46">
            <v>0</v>
          </cell>
          <cell r="AA46">
            <v>0</v>
          </cell>
          <cell r="AB46">
            <v>1</v>
          </cell>
          <cell r="AE46">
            <v>4.0000000000000002E-4</v>
          </cell>
          <cell r="AF46">
            <v>100</v>
          </cell>
          <cell r="AG46">
            <v>100</v>
          </cell>
          <cell r="AH46">
            <v>0</v>
          </cell>
        </row>
        <row r="47">
          <cell r="F47" t="str">
            <v>180B</v>
          </cell>
          <cell r="G47">
            <v>25915</v>
          </cell>
          <cell r="H47">
            <v>27605</v>
          </cell>
          <cell r="I47">
            <v>1690</v>
          </cell>
          <cell r="J47">
            <v>25169</v>
          </cell>
          <cell r="K47">
            <v>26787</v>
          </cell>
          <cell r="L47">
            <v>1618</v>
          </cell>
          <cell r="M47">
            <v>746</v>
          </cell>
          <cell r="N47">
            <v>818</v>
          </cell>
          <cell r="O47">
            <v>72</v>
          </cell>
          <cell r="P47">
            <v>164135</v>
          </cell>
          <cell r="Q47">
            <v>158780</v>
          </cell>
          <cell r="R47">
            <v>5355</v>
          </cell>
          <cell r="S47">
            <v>157.88999999999999</v>
          </cell>
          <cell r="T47">
            <v>168.18</v>
          </cell>
          <cell r="U47">
            <v>10.29000000000002</v>
          </cell>
          <cell r="V47">
            <v>158.51</v>
          </cell>
          <cell r="W47">
            <v>168.71</v>
          </cell>
          <cell r="X47">
            <v>10.200000000000017</v>
          </cell>
          <cell r="Y47">
            <v>139.31</v>
          </cell>
          <cell r="Z47">
            <v>152.75</v>
          </cell>
          <cell r="AA47">
            <v>13.439999999999998</v>
          </cell>
          <cell r="AB47">
            <v>1</v>
          </cell>
          <cell r="AE47">
            <v>1.0153000000000001</v>
          </cell>
          <cell r="AF47">
            <v>100</v>
          </cell>
          <cell r="AG47">
            <v>96.737399999999994</v>
          </cell>
          <cell r="AH47">
            <v>3.2625999999999999</v>
          </cell>
        </row>
        <row r="48">
          <cell r="F48" t="str">
            <v>180BE</v>
          </cell>
          <cell r="G48">
            <v>469</v>
          </cell>
          <cell r="H48">
            <v>521</v>
          </cell>
          <cell r="I48">
            <v>52</v>
          </cell>
          <cell r="J48">
            <v>469</v>
          </cell>
          <cell r="K48">
            <v>521</v>
          </cell>
          <cell r="L48">
            <v>52</v>
          </cell>
          <cell r="M48">
            <v>0</v>
          </cell>
          <cell r="N48">
            <v>0</v>
          </cell>
          <cell r="O48">
            <v>0</v>
          </cell>
          <cell r="P48">
            <v>2943</v>
          </cell>
          <cell r="Q48">
            <v>2943</v>
          </cell>
          <cell r="R48">
            <v>0</v>
          </cell>
          <cell r="S48">
            <v>159.36000000000001</v>
          </cell>
          <cell r="T48">
            <v>177.03</v>
          </cell>
          <cell r="U48">
            <v>17.669999999999987</v>
          </cell>
          <cell r="V48">
            <v>159.36000000000001</v>
          </cell>
          <cell r="W48">
            <v>177.03</v>
          </cell>
          <cell r="X48">
            <v>17.669999999999987</v>
          </cell>
          <cell r="Y48">
            <v>0</v>
          </cell>
          <cell r="Z48">
            <v>0</v>
          </cell>
          <cell r="AA48">
            <v>0</v>
          </cell>
          <cell r="AB48">
            <v>2</v>
          </cell>
          <cell r="AE48">
            <v>1.9199999999999998E-2</v>
          </cell>
          <cell r="AF48">
            <v>100</v>
          </cell>
          <cell r="AG48">
            <v>100</v>
          </cell>
          <cell r="AH48">
            <v>0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2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F51" t="str">
            <v>225B</v>
          </cell>
          <cell r="G51">
            <v>80484</v>
          </cell>
          <cell r="H51">
            <v>83170</v>
          </cell>
          <cell r="I51">
            <v>2686</v>
          </cell>
          <cell r="J51">
            <v>78157</v>
          </cell>
          <cell r="K51">
            <v>81042</v>
          </cell>
          <cell r="L51">
            <v>2885</v>
          </cell>
          <cell r="M51">
            <v>2327</v>
          </cell>
          <cell r="N51">
            <v>2128</v>
          </cell>
          <cell r="O51">
            <v>-199</v>
          </cell>
          <cell r="P51">
            <v>537752</v>
          </cell>
          <cell r="Q51">
            <v>520488</v>
          </cell>
          <cell r="R51">
            <v>17264</v>
          </cell>
          <cell r="S51">
            <v>149.66999999999999</v>
          </cell>
          <cell r="T51">
            <v>154.66</v>
          </cell>
          <cell r="U51">
            <v>4.9900000000000091</v>
          </cell>
          <cell r="V51">
            <v>150.16</v>
          </cell>
          <cell r="W51">
            <v>155.69999999999999</v>
          </cell>
          <cell r="X51">
            <v>5.539999999999992</v>
          </cell>
          <cell r="Y51">
            <v>134.79</v>
          </cell>
          <cell r="Z51">
            <v>123.26</v>
          </cell>
          <cell r="AA51">
            <v>-11.529999999999987</v>
          </cell>
          <cell r="AB51">
            <v>1</v>
          </cell>
          <cell r="AE51">
            <v>3.0589</v>
          </cell>
          <cell r="AF51">
            <v>100</v>
          </cell>
          <cell r="AG51">
            <v>96.789599999999993</v>
          </cell>
          <cell r="AH51">
            <v>3.2103999999999999</v>
          </cell>
        </row>
        <row r="52">
          <cell r="F52" t="str">
            <v>225BE</v>
          </cell>
          <cell r="G52">
            <v>2504</v>
          </cell>
          <cell r="H52">
            <v>2671</v>
          </cell>
          <cell r="I52">
            <v>167</v>
          </cell>
          <cell r="J52">
            <v>2504</v>
          </cell>
          <cell r="K52">
            <v>2671</v>
          </cell>
          <cell r="L52">
            <v>167</v>
          </cell>
          <cell r="M52">
            <v>0</v>
          </cell>
          <cell r="N52">
            <v>0</v>
          </cell>
          <cell r="O52">
            <v>0</v>
          </cell>
          <cell r="P52">
            <v>16596</v>
          </cell>
          <cell r="Q52">
            <v>16596</v>
          </cell>
          <cell r="R52">
            <v>0</v>
          </cell>
          <cell r="S52">
            <v>150.88</v>
          </cell>
          <cell r="T52">
            <v>160.94</v>
          </cell>
          <cell r="U52">
            <v>10.060000000000002</v>
          </cell>
          <cell r="V52">
            <v>150.88</v>
          </cell>
          <cell r="W52">
            <v>160.94</v>
          </cell>
          <cell r="X52">
            <v>10.060000000000002</v>
          </cell>
          <cell r="Y52">
            <v>0</v>
          </cell>
          <cell r="Z52">
            <v>0</v>
          </cell>
          <cell r="AA52">
            <v>0</v>
          </cell>
          <cell r="AB52">
            <v>2</v>
          </cell>
          <cell r="AE52">
            <v>9.8199999999999996E-2</v>
          </cell>
          <cell r="AF52">
            <v>100</v>
          </cell>
          <cell r="AG52">
            <v>100</v>
          </cell>
          <cell r="AH52">
            <v>0</v>
          </cell>
        </row>
        <row r="53">
          <cell r="F53" t="str">
            <v>225C</v>
          </cell>
          <cell r="G53">
            <v>7781</v>
          </cell>
          <cell r="H53">
            <v>7902</v>
          </cell>
          <cell r="I53">
            <v>121</v>
          </cell>
          <cell r="J53">
            <v>7448</v>
          </cell>
          <cell r="K53">
            <v>7682</v>
          </cell>
          <cell r="L53">
            <v>234</v>
          </cell>
          <cell r="M53">
            <v>333</v>
          </cell>
          <cell r="N53">
            <v>220</v>
          </cell>
          <cell r="O53">
            <v>-113</v>
          </cell>
          <cell r="P53">
            <v>50559</v>
          </cell>
          <cell r="Q53">
            <v>48186</v>
          </cell>
          <cell r="R53">
            <v>2373</v>
          </cell>
          <cell r="S53">
            <v>153.9</v>
          </cell>
          <cell r="T53">
            <v>156.29</v>
          </cell>
          <cell r="U53">
            <v>2.3899999999999864</v>
          </cell>
          <cell r="V53">
            <v>154.57</v>
          </cell>
          <cell r="W53">
            <v>159.41999999999999</v>
          </cell>
          <cell r="X53">
            <v>4.8499999999999943</v>
          </cell>
          <cell r="Y53">
            <v>140.33000000000001</v>
          </cell>
          <cell r="Z53">
            <v>92.71</v>
          </cell>
          <cell r="AA53">
            <v>-47.620000000000019</v>
          </cell>
          <cell r="AB53">
            <v>1</v>
          </cell>
          <cell r="AE53">
            <v>0.29060000000000002</v>
          </cell>
          <cell r="AF53">
            <v>100</v>
          </cell>
          <cell r="AG53">
            <v>95.3065</v>
          </cell>
          <cell r="AH53">
            <v>4.6935000000000002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F55" t="str">
            <v>300B</v>
          </cell>
          <cell r="G55">
            <v>99121</v>
          </cell>
          <cell r="H55">
            <v>100811</v>
          </cell>
          <cell r="I55">
            <v>1690</v>
          </cell>
          <cell r="J55">
            <v>93641</v>
          </cell>
          <cell r="K55">
            <v>95912</v>
          </cell>
          <cell r="L55">
            <v>2271</v>
          </cell>
          <cell r="M55">
            <v>5480</v>
          </cell>
          <cell r="N55">
            <v>4899</v>
          </cell>
          <cell r="O55">
            <v>-581</v>
          </cell>
          <cell r="P55">
            <v>703254</v>
          </cell>
          <cell r="Q55">
            <v>660964</v>
          </cell>
          <cell r="R55">
            <v>42290</v>
          </cell>
          <cell r="S55">
            <v>140.94999999999999</v>
          </cell>
          <cell r="T55">
            <v>143.35</v>
          </cell>
          <cell r="U55">
            <v>2.4000000000000057</v>
          </cell>
          <cell r="V55">
            <v>141.66999999999999</v>
          </cell>
          <cell r="W55">
            <v>145.11000000000001</v>
          </cell>
          <cell r="X55">
            <v>3.4400000000000261</v>
          </cell>
          <cell r="Y55">
            <v>129.58000000000001</v>
          </cell>
          <cell r="Z55">
            <v>115.84</v>
          </cell>
          <cell r="AA55">
            <v>-13.740000000000009</v>
          </cell>
          <cell r="AB55">
            <v>1</v>
          </cell>
          <cell r="AE55">
            <v>3.7077</v>
          </cell>
          <cell r="AF55">
            <v>100</v>
          </cell>
          <cell r="AG55">
            <v>93.986500000000007</v>
          </cell>
          <cell r="AH55">
            <v>6.0134999999999996</v>
          </cell>
        </row>
        <row r="56">
          <cell r="F56" t="str">
            <v>300BE</v>
          </cell>
          <cell r="G56">
            <v>75894</v>
          </cell>
          <cell r="H56">
            <v>75841</v>
          </cell>
          <cell r="I56">
            <v>-53</v>
          </cell>
          <cell r="J56">
            <v>75894</v>
          </cell>
          <cell r="K56">
            <v>75841</v>
          </cell>
          <cell r="L56">
            <v>-53</v>
          </cell>
          <cell r="M56">
            <v>0</v>
          </cell>
          <cell r="N56">
            <v>0</v>
          </cell>
          <cell r="O56">
            <v>0</v>
          </cell>
          <cell r="P56">
            <v>533041</v>
          </cell>
          <cell r="Q56">
            <v>533041</v>
          </cell>
          <cell r="R56">
            <v>0</v>
          </cell>
          <cell r="S56">
            <v>142.38</v>
          </cell>
          <cell r="T56">
            <v>142.28</v>
          </cell>
          <cell r="U56">
            <v>-9.9999999999994316E-2</v>
          </cell>
          <cell r="V56">
            <v>142.38</v>
          </cell>
          <cell r="W56">
            <v>142.28</v>
          </cell>
          <cell r="X56">
            <v>-9.9999999999994316E-2</v>
          </cell>
          <cell r="Y56">
            <v>0</v>
          </cell>
          <cell r="Z56">
            <v>0</v>
          </cell>
          <cell r="AA56">
            <v>0</v>
          </cell>
          <cell r="AB56">
            <v>2</v>
          </cell>
          <cell r="AE56">
            <v>2.7892999999999999</v>
          </cell>
          <cell r="AF56">
            <v>100</v>
          </cell>
          <cell r="AG56">
            <v>100</v>
          </cell>
          <cell r="AH56">
            <v>0</v>
          </cell>
        </row>
        <row r="57">
          <cell r="F57" t="str">
            <v>300C</v>
          </cell>
          <cell r="G57">
            <v>13084</v>
          </cell>
          <cell r="H57">
            <v>12025</v>
          </cell>
          <cell r="I57">
            <v>-1059</v>
          </cell>
          <cell r="J57">
            <v>8803</v>
          </cell>
          <cell r="K57">
            <v>9444</v>
          </cell>
          <cell r="L57">
            <v>641</v>
          </cell>
          <cell r="M57">
            <v>4281</v>
          </cell>
          <cell r="N57">
            <v>2581</v>
          </cell>
          <cell r="O57">
            <v>-1700</v>
          </cell>
          <cell r="P57">
            <v>93271</v>
          </cell>
          <cell r="Q57">
            <v>61475</v>
          </cell>
          <cell r="R57">
            <v>31796</v>
          </cell>
          <cell r="S57">
            <v>140.28</v>
          </cell>
          <cell r="T57">
            <v>128.93</v>
          </cell>
          <cell r="U57">
            <v>-11.349999999999994</v>
          </cell>
          <cell r="V57">
            <v>143.19999999999999</v>
          </cell>
          <cell r="W57">
            <v>153.62</v>
          </cell>
          <cell r="X57">
            <v>10.420000000000016</v>
          </cell>
          <cell r="Y57">
            <v>134.63999999999999</v>
          </cell>
          <cell r="Z57">
            <v>81.17</v>
          </cell>
          <cell r="AA57">
            <v>-53.469999999999985</v>
          </cell>
          <cell r="AB57">
            <v>1</v>
          </cell>
          <cell r="AE57">
            <v>0.44230000000000003</v>
          </cell>
          <cell r="AF57">
            <v>100</v>
          </cell>
          <cell r="AG57">
            <v>65.9101</v>
          </cell>
          <cell r="AH57">
            <v>34.0899</v>
          </cell>
        </row>
        <row r="58">
          <cell r="F58" t="str">
            <v>300CE</v>
          </cell>
          <cell r="G58">
            <v>106456</v>
          </cell>
          <cell r="H58">
            <v>110235</v>
          </cell>
          <cell r="I58">
            <v>3779</v>
          </cell>
          <cell r="J58">
            <v>106456</v>
          </cell>
          <cell r="K58">
            <v>110235</v>
          </cell>
          <cell r="L58">
            <v>3779</v>
          </cell>
          <cell r="M58">
            <v>0</v>
          </cell>
          <cell r="N58">
            <v>0</v>
          </cell>
          <cell r="O58">
            <v>0</v>
          </cell>
          <cell r="P58">
            <v>713498</v>
          </cell>
          <cell r="Q58">
            <v>713498</v>
          </cell>
          <cell r="R58">
            <v>0</v>
          </cell>
          <cell r="S58">
            <v>149.19999999999999</v>
          </cell>
          <cell r="T58">
            <v>154.5</v>
          </cell>
          <cell r="U58">
            <v>5.3000000000000114</v>
          </cell>
          <cell r="V58">
            <v>149.19999999999999</v>
          </cell>
          <cell r="W58">
            <v>154.5</v>
          </cell>
          <cell r="X58">
            <v>5.3000000000000114</v>
          </cell>
          <cell r="Y58">
            <v>0</v>
          </cell>
          <cell r="Z58">
            <v>0</v>
          </cell>
          <cell r="AA58">
            <v>0</v>
          </cell>
          <cell r="AB58">
            <v>2</v>
          </cell>
          <cell r="AE58">
            <v>4.0542999999999996</v>
          </cell>
          <cell r="AF58">
            <v>100</v>
          </cell>
          <cell r="AG58">
            <v>100</v>
          </cell>
          <cell r="AH58">
            <v>0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2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2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F64" t="str">
            <v>450B</v>
          </cell>
          <cell r="G64">
            <v>153621</v>
          </cell>
          <cell r="H64">
            <v>155824</v>
          </cell>
          <cell r="I64">
            <v>2203</v>
          </cell>
          <cell r="J64">
            <v>148146</v>
          </cell>
          <cell r="K64">
            <v>150461</v>
          </cell>
          <cell r="L64">
            <v>2315</v>
          </cell>
          <cell r="M64">
            <v>5475</v>
          </cell>
          <cell r="N64">
            <v>5363</v>
          </cell>
          <cell r="O64">
            <v>-112</v>
          </cell>
          <cell r="P64">
            <v>1148627</v>
          </cell>
          <cell r="Q64">
            <v>1105185</v>
          </cell>
          <cell r="R64">
            <v>43442</v>
          </cell>
          <cell r="S64">
            <v>133.74</v>
          </cell>
          <cell r="T64">
            <v>135.66</v>
          </cell>
          <cell r="U64">
            <v>1.9199999999999875</v>
          </cell>
          <cell r="V64">
            <v>134.05000000000001</v>
          </cell>
          <cell r="W64">
            <v>136.13999999999999</v>
          </cell>
          <cell r="X64">
            <v>2.089999999999975</v>
          </cell>
          <cell r="Y64">
            <v>126.03</v>
          </cell>
          <cell r="Z64">
            <v>123.45</v>
          </cell>
          <cell r="AA64">
            <v>-2.5799999999999983</v>
          </cell>
          <cell r="AB64">
            <v>1</v>
          </cell>
          <cell r="AE64">
            <v>5.7309000000000001</v>
          </cell>
          <cell r="AF64">
            <v>100</v>
          </cell>
          <cell r="AG64">
            <v>96.2179</v>
          </cell>
          <cell r="AH64">
            <v>3.7820999999999998</v>
          </cell>
        </row>
        <row r="65">
          <cell r="F65" t="str">
            <v>450BE</v>
          </cell>
          <cell r="G65">
            <v>17452</v>
          </cell>
          <cell r="H65">
            <v>19502</v>
          </cell>
          <cell r="I65">
            <v>2050</v>
          </cell>
          <cell r="J65">
            <v>17452</v>
          </cell>
          <cell r="K65">
            <v>19502</v>
          </cell>
          <cell r="L65">
            <v>2050</v>
          </cell>
          <cell r="M65">
            <v>0</v>
          </cell>
          <cell r="N65">
            <v>0</v>
          </cell>
          <cell r="O65">
            <v>0</v>
          </cell>
          <cell r="P65">
            <v>129700</v>
          </cell>
          <cell r="Q65">
            <v>129700</v>
          </cell>
          <cell r="R65">
            <v>0</v>
          </cell>
          <cell r="S65">
            <v>134.56</v>
          </cell>
          <cell r="T65">
            <v>150.36000000000001</v>
          </cell>
          <cell r="U65">
            <v>15.800000000000011</v>
          </cell>
          <cell r="V65">
            <v>134.56</v>
          </cell>
          <cell r="W65">
            <v>150.36000000000001</v>
          </cell>
          <cell r="X65">
            <v>15.800000000000011</v>
          </cell>
          <cell r="Y65">
            <v>0</v>
          </cell>
          <cell r="Z65">
            <v>0</v>
          </cell>
          <cell r="AA65">
            <v>0</v>
          </cell>
          <cell r="AB65">
            <v>2</v>
          </cell>
          <cell r="AE65">
            <v>0.71730000000000005</v>
          </cell>
          <cell r="AF65">
            <v>100</v>
          </cell>
          <cell r="AG65">
            <v>100</v>
          </cell>
          <cell r="AH65">
            <v>0</v>
          </cell>
        </row>
        <row r="66">
          <cell r="F66" t="str">
            <v>450C</v>
          </cell>
          <cell r="G66">
            <v>54711</v>
          </cell>
          <cell r="H66">
            <v>56015</v>
          </cell>
          <cell r="I66">
            <v>1304</v>
          </cell>
          <cell r="J66">
            <v>52339</v>
          </cell>
          <cell r="K66">
            <v>54382</v>
          </cell>
          <cell r="L66">
            <v>2043</v>
          </cell>
          <cell r="M66">
            <v>2372</v>
          </cell>
          <cell r="N66">
            <v>1633</v>
          </cell>
          <cell r="O66">
            <v>-739</v>
          </cell>
          <cell r="P66">
            <v>389451</v>
          </cell>
          <cell r="Q66">
            <v>371614</v>
          </cell>
          <cell r="R66">
            <v>17837</v>
          </cell>
          <cell r="S66">
            <v>140.47999999999999</v>
          </cell>
          <cell r="T66">
            <v>143.83000000000001</v>
          </cell>
          <cell r="U66">
            <v>3.3500000000000227</v>
          </cell>
          <cell r="V66">
            <v>140.84</v>
          </cell>
          <cell r="W66">
            <v>146.34</v>
          </cell>
          <cell r="X66">
            <v>5.5</v>
          </cell>
          <cell r="Y66">
            <v>132.97999999999999</v>
          </cell>
          <cell r="Z66">
            <v>91.55</v>
          </cell>
          <cell r="AA66">
            <v>-41.429999999999993</v>
          </cell>
          <cell r="AB66">
            <v>1</v>
          </cell>
          <cell r="AE66">
            <v>2.0600999999999998</v>
          </cell>
          <cell r="AF66">
            <v>100</v>
          </cell>
          <cell r="AG66">
            <v>95.42</v>
          </cell>
          <cell r="AH66">
            <v>4.58</v>
          </cell>
        </row>
        <row r="67">
          <cell r="F67" t="str">
            <v>450CE</v>
          </cell>
          <cell r="G67">
            <v>5538</v>
          </cell>
          <cell r="H67">
            <v>6667</v>
          </cell>
          <cell r="I67">
            <v>1129</v>
          </cell>
          <cell r="J67">
            <v>5538</v>
          </cell>
          <cell r="K67">
            <v>6667</v>
          </cell>
          <cell r="L67">
            <v>1129</v>
          </cell>
          <cell r="M67">
            <v>0</v>
          </cell>
          <cell r="N67">
            <v>0</v>
          </cell>
          <cell r="O67">
            <v>0</v>
          </cell>
          <cell r="P67">
            <v>38939</v>
          </cell>
          <cell r="Q67">
            <v>38939</v>
          </cell>
          <cell r="R67">
            <v>0</v>
          </cell>
          <cell r="S67">
            <v>142.22</v>
          </cell>
          <cell r="T67">
            <v>171.22</v>
          </cell>
          <cell r="U67">
            <v>29</v>
          </cell>
          <cell r="V67">
            <v>142.22</v>
          </cell>
          <cell r="W67">
            <v>171.22</v>
          </cell>
          <cell r="X67">
            <v>29</v>
          </cell>
          <cell r="Y67">
            <v>0</v>
          </cell>
          <cell r="Z67">
            <v>0</v>
          </cell>
          <cell r="AA67">
            <v>0</v>
          </cell>
          <cell r="AB67">
            <v>2</v>
          </cell>
          <cell r="AE67">
            <v>0.2452</v>
          </cell>
          <cell r="AF67">
            <v>100</v>
          </cell>
          <cell r="AG67">
            <v>100</v>
          </cell>
          <cell r="AH67">
            <v>0</v>
          </cell>
        </row>
        <row r="68">
          <cell r="F68" t="str">
            <v>600B</v>
          </cell>
          <cell r="G68">
            <v>89721</v>
          </cell>
          <cell r="H68">
            <v>90961</v>
          </cell>
          <cell r="I68">
            <v>1240</v>
          </cell>
          <cell r="J68">
            <v>83164</v>
          </cell>
          <cell r="K68">
            <v>84388</v>
          </cell>
          <cell r="L68">
            <v>1224</v>
          </cell>
          <cell r="M68">
            <v>6557</v>
          </cell>
          <cell r="N68">
            <v>6573</v>
          </cell>
          <cell r="O68">
            <v>16</v>
          </cell>
          <cell r="P68">
            <v>694521</v>
          </cell>
          <cell r="Q68">
            <v>641505</v>
          </cell>
          <cell r="R68">
            <v>53016</v>
          </cell>
          <cell r="S68">
            <v>129.18</v>
          </cell>
          <cell r="T68">
            <v>130.97</v>
          </cell>
          <cell r="U68">
            <v>1.789999999999992</v>
          </cell>
          <cell r="V68">
            <v>129.63999999999999</v>
          </cell>
          <cell r="W68">
            <v>131.55000000000001</v>
          </cell>
          <cell r="X68">
            <v>1.910000000000025</v>
          </cell>
          <cell r="Y68">
            <v>123.68</v>
          </cell>
          <cell r="Z68">
            <v>123.98</v>
          </cell>
          <cell r="AA68">
            <v>0.29999999999999716</v>
          </cell>
          <cell r="AB68">
            <v>1</v>
          </cell>
          <cell r="AE68">
            <v>3.3454000000000002</v>
          </cell>
          <cell r="AF68">
            <v>100</v>
          </cell>
          <cell r="AG68">
            <v>92.366500000000002</v>
          </cell>
          <cell r="AH68">
            <v>7.6334999999999997</v>
          </cell>
        </row>
        <row r="69">
          <cell r="F69" t="str">
            <v>600BE</v>
          </cell>
          <cell r="G69">
            <v>58875</v>
          </cell>
          <cell r="H69">
            <v>61277</v>
          </cell>
          <cell r="I69">
            <v>2402</v>
          </cell>
          <cell r="J69">
            <v>58875</v>
          </cell>
          <cell r="K69">
            <v>61277</v>
          </cell>
          <cell r="L69">
            <v>2402</v>
          </cell>
          <cell r="M69">
            <v>0</v>
          </cell>
          <cell r="N69">
            <v>0</v>
          </cell>
          <cell r="O69">
            <v>0</v>
          </cell>
          <cell r="P69">
            <v>452750</v>
          </cell>
          <cell r="Q69">
            <v>452750</v>
          </cell>
          <cell r="R69">
            <v>0</v>
          </cell>
          <cell r="S69">
            <v>130.04</v>
          </cell>
          <cell r="T69">
            <v>135.34</v>
          </cell>
          <cell r="U69">
            <v>5.3000000000000114</v>
          </cell>
          <cell r="V69">
            <v>130.04</v>
          </cell>
          <cell r="W69">
            <v>135.34</v>
          </cell>
          <cell r="X69">
            <v>5.3000000000000114</v>
          </cell>
          <cell r="Y69">
            <v>0</v>
          </cell>
          <cell r="Z69">
            <v>0</v>
          </cell>
          <cell r="AA69">
            <v>0</v>
          </cell>
          <cell r="AB69">
            <v>2</v>
          </cell>
          <cell r="AE69">
            <v>2.2536999999999998</v>
          </cell>
          <cell r="AF69">
            <v>100</v>
          </cell>
          <cell r="AG69">
            <v>100</v>
          </cell>
          <cell r="AH69">
            <v>0</v>
          </cell>
        </row>
        <row r="70">
          <cell r="F70" t="str">
            <v>600C</v>
          </cell>
          <cell r="G70">
            <v>25878</v>
          </cell>
          <cell r="H70">
            <v>26405</v>
          </cell>
          <cell r="I70">
            <v>527</v>
          </cell>
          <cell r="J70">
            <v>24647</v>
          </cell>
          <cell r="K70">
            <v>25535</v>
          </cell>
          <cell r="L70">
            <v>888</v>
          </cell>
          <cell r="M70">
            <v>1231</v>
          </cell>
          <cell r="N70">
            <v>870</v>
          </cell>
          <cell r="O70">
            <v>-361</v>
          </cell>
          <cell r="P70">
            <v>190217</v>
          </cell>
          <cell r="Q70">
            <v>180788</v>
          </cell>
          <cell r="R70">
            <v>9429</v>
          </cell>
          <cell r="S70">
            <v>136.04</v>
          </cell>
          <cell r="T70">
            <v>138.82</v>
          </cell>
          <cell r="U70">
            <v>2.7800000000000011</v>
          </cell>
          <cell r="V70">
            <v>136.33000000000001</v>
          </cell>
          <cell r="W70">
            <v>141.24</v>
          </cell>
          <cell r="X70">
            <v>4.9099999999999966</v>
          </cell>
          <cell r="Y70">
            <v>130.55000000000001</v>
          </cell>
          <cell r="Z70">
            <v>92.27</v>
          </cell>
          <cell r="AA70">
            <v>-38.280000000000015</v>
          </cell>
          <cell r="AB70">
            <v>1</v>
          </cell>
          <cell r="AE70">
            <v>0.97109999999999996</v>
          </cell>
          <cell r="AF70">
            <v>100</v>
          </cell>
          <cell r="AG70">
            <v>95.043000000000006</v>
          </cell>
          <cell r="AH70">
            <v>4.9569999999999999</v>
          </cell>
        </row>
        <row r="71">
          <cell r="F71" t="str">
            <v>600CE</v>
          </cell>
          <cell r="G71">
            <v>7661</v>
          </cell>
          <cell r="H71">
            <v>8317</v>
          </cell>
          <cell r="I71">
            <v>656</v>
          </cell>
          <cell r="J71">
            <v>7661</v>
          </cell>
          <cell r="K71">
            <v>8317</v>
          </cell>
          <cell r="L71">
            <v>656</v>
          </cell>
          <cell r="M71">
            <v>0</v>
          </cell>
          <cell r="N71">
            <v>0</v>
          </cell>
          <cell r="O71">
            <v>0</v>
          </cell>
          <cell r="P71">
            <v>55864</v>
          </cell>
          <cell r="Q71">
            <v>55864</v>
          </cell>
          <cell r="R71">
            <v>0</v>
          </cell>
          <cell r="S71">
            <v>137.13999999999999</v>
          </cell>
          <cell r="T71">
            <v>148.88</v>
          </cell>
          <cell r="U71">
            <v>11.740000000000009</v>
          </cell>
          <cell r="V71">
            <v>137.13999999999999</v>
          </cell>
          <cell r="W71">
            <v>148.88</v>
          </cell>
          <cell r="X71">
            <v>11.740000000000009</v>
          </cell>
          <cell r="Y71">
            <v>0</v>
          </cell>
          <cell r="Z71">
            <v>0</v>
          </cell>
          <cell r="AA71">
            <v>0</v>
          </cell>
          <cell r="AB71">
            <v>2</v>
          </cell>
          <cell r="AE71">
            <v>0.30590000000000001</v>
          </cell>
          <cell r="AF71">
            <v>100</v>
          </cell>
          <cell r="AG71">
            <v>100</v>
          </cell>
          <cell r="AH71">
            <v>0</v>
          </cell>
        </row>
        <row r="72">
          <cell r="F72" t="str">
            <v>700B</v>
          </cell>
          <cell r="G72">
            <v>849</v>
          </cell>
          <cell r="H72">
            <v>827</v>
          </cell>
          <cell r="I72">
            <v>-22</v>
          </cell>
          <cell r="J72">
            <v>827</v>
          </cell>
          <cell r="K72">
            <v>807</v>
          </cell>
          <cell r="L72">
            <v>-20</v>
          </cell>
          <cell r="M72">
            <v>22</v>
          </cell>
          <cell r="N72">
            <v>20</v>
          </cell>
          <cell r="O72">
            <v>-2</v>
          </cell>
          <cell r="P72">
            <v>6768</v>
          </cell>
          <cell r="Q72">
            <v>6578</v>
          </cell>
          <cell r="R72">
            <v>190</v>
          </cell>
          <cell r="S72">
            <v>125.44</v>
          </cell>
          <cell r="T72">
            <v>122.19</v>
          </cell>
          <cell r="U72">
            <v>-3.25</v>
          </cell>
          <cell r="V72">
            <v>125.72</v>
          </cell>
          <cell r="W72">
            <v>122.68</v>
          </cell>
          <cell r="X72">
            <v>-3.039999999999992</v>
          </cell>
          <cell r="Y72">
            <v>115.79</v>
          </cell>
          <cell r="Z72">
            <v>105.26</v>
          </cell>
          <cell r="AA72">
            <v>-10.530000000000001</v>
          </cell>
          <cell r="AB72">
            <v>1</v>
          </cell>
          <cell r="AE72">
            <v>3.04E-2</v>
          </cell>
          <cell r="AF72">
            <v>100</v>
          </cell>
          <cell r="AG72">
            <v>97.192700000000002</v>
          </cell>
          <cell r="AH72">
            <v>2.8073000000000001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1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2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F79" t="str">
            <v>130B</v>
          </cell>
          <cell r="G79">
            <v>70851</v>
          </cell>
          <cell r="H79">
            <v>80085</v>
          </cell>
          <cell r="I79">
            <v>9234</v>
          </cell>
          <cell r="J79">
            <v>12916</v>
          </cell>
          <cell r="K79">
            <v>13061</v>
          </cell>
          <cell r="L79">
            <v>145</v>
          </cell>
          <cell r="M79">
            <v>57935</v>
          </cell>
          <cell r="N79">
            <v>67024</v>
          </cell>
          <cell r="O79">
            <v>9089</v>
          </cell>
          <cell r="P79">
            <v>466470</v>
          </cell>
          <cell r="Q79">
            <v>72128</v>
          </cell>
          <cell r="R79">
            <v>394342</v>
          </cell>
          <cell r="S79">
            <v>151.88999999999999</v>
          </cell>
          <cell r="T79">
            <v>171.68</v>
          </cell>
          <cell r="U79">
            <v>19.79000000000002</v>
          </cell>
          <cell r="V79">
            <v>179.07</v>
          </cell>
          <cell r="W79">
            <v>181.08</v>
          </cell>
          <cell r="X79">
            <v>2.0100000000000193</v>
          </cell>
          <cell r="Y79">
            <v>146.91999999999999</v>
          </cell>
          <cell r="Z79">
            <v>169.96</v>
          </cell>
          <cell r="AA79">
            <v>23.04000000000002</v>
          </cell>
          <cell r="AB79">
            <v>1</v>
          </cell>
          <cell r="AE79">
            <v>2.9453999999999998</v>
          </cell>
          <cell r="AF79">
            <v>100</v>
          </cell>
          <cell r="AG79">
            <v>15.4625</v>
          </cell>
          <cell r="AH79">
            <v>84.537499999999994</v>
          </cell>
        </row>
        <row r="80">
          <cell r="F80" t="str">
            <v>78B</v>
          </cell>
          <cell r="G80">
            <v>1878</v>
          </cell>
          <cell r="H80">
            <v>2519</v>
          </cell>
          <cell r="I80">
            <v>641</v>
          </cell>
          <cell r="J80">
            <v>1799</v>
          </cell>
          <cell r="K80">
            <v>2430</v>
          </cell>
          <cell r="L80">
            <v>631</v>
          </cell>
          <cell r="M80">
            <v>79</v>
          </cell>
          <cell r="N80">
            <v>89</v>
          </cell>
          <cell r="O80">
            <v>10</v>
          </cell>
          <cell r="P80">
            <v>10765</v>
          </cell>
          <cell r="Q80">
            <v>10288</v>
          </cell>
          <cell r="R80">
            <v>477</v>
          </cell>
          <cell r="S80">
            <v>174.45</v>
          </cell>
          <cell r="T80">
            <v>234</v>
          </cell>
          <cell r="U80">
            <v>59.550000000000011</v>
          </cell>
          <cell r="V80">
            <v>174.86</v>
          </cell>
          <cell r="W80">
            <v>236.2</v>
          </cell>
          <cell r="X80">
            <v>61.339999999999975</v>
          </cell>
          <cell r="Y80">
            <v>165.62</v>
          </cell>
          <cell r="Z80">
            <v>186.58</v>
          </cell>
          <cell r="AA80">
            <v>20.960000000000008</v>
          </cell>
          <cell r="AB80">
            <v>1</v>
          </cell>
          <cell r="AE80">
            <v>9.2600000000000002E-2</v>
          </cell>
          <cell r="AF80">
            <v>100</v>
          </cell>
          <cell r="AG80">
            <v>95.569000000000003</v>
          </cell>
          <cell r="AH80">
            <v>4.431</v>
          </cell>
        </row>
        <row r="81">
          <cell r="F81" t="str">
            <v>50B</v>
          </cell>
          <cell r="G81">
            <v>1413</v>
          </cell>
          <cell r="H81">
            <v>1581</v>
          </cell>
          <cell r="I81">
            <v>168</v>
          </cell>
          <cell r="J81">
            <v>732</v>
          </cell>
          <cell r="K81">
            <v>977</v>
          </cell>
          <cell r="L81">
            <v>245</v>
          </cell>
          <cell r="M81">
            <v>681</v>
          </cell>
          <cell r="N81">
            <v>604</v>
          </cell>
          <cell r="O81">
            <v>-77</v>
          </cell>
          <cell r="P81">
            <v>6834</v>
          </cell>
          <cell r="Q81">
            <v>2934</v>
          </cell>
          <cell r="R81">
            <v>3900</v>
          </cell>
          <cell r="S81">
            <v>206.76</v>
          </cell>
          <cell r="T81">
            <v>231.34</v>
          </cell>
          <cell r="U81">
            <v>24.580000000000013</v>
          </cell>
          <cell r="V81">
            <v>249.49</v>
          </cell>
          <cell r="W81">
            <v>332.99</v>
          </cell>
          <cell r="X81">
            <v>83.5</v>
          </cell>
          <cell r="Y81">
            <v>174.62</v>
          </cell>
          <cell r="Z81">
            <v>154.87</v>
          </cell>
          <cell r="AA81">
            <v>-19.75</v>
          </cell>
          <cell r="AB81">
            <v>1</v>
          </cell>
          <cell r="AE81">
            <v>5.8099999999999999E-2</v>
          </cell>
          <cell r="AF81">
            <v>100</v>
          </cell>
          <cell r="AG81">
            <v>42.932400000000001</v>
          </cell>
          <cell r="AH81">
            <v>57.067599999999999</v>
          </cell>
        </row>
        <row r="82">
          <cell r="F82" t="str">
            <v>180C</v>
          </cell>
          <cell r="G82">
            <v>3782</v>
          </cell>
          <cell r="H82">
            <v>4084</v>
          </cell>
          <cell r="I82">
            <v>302</v>
          </cell>
          <cell r="J82">
            <v>3648</v>
          </cell>
          <cell r="K82">
            <v>3998</v>
          </cell>
          <cell r="L82">
            <v>350</v>
          </cell>
          <cell r="M82">
            <v>134</v>
          </cell>
          <cell r="N82">
            <v>86</v>
          </cell>
          <cell r="O82">
            <v>-48</v>
          </cell>
          <cell r="P82">
            <v>23647</v>
          </cell>
          <cell r="Q82">
            <v>22711</v>
          </cell>
          <cell r="R82">
            <v>936</v>
          </cell>
          <cell r="S82">
            <v>159.94</v>
          </cell>
          <cell r="T82">
            <v>172.71</v>
          </cell>
          <cell r="U82">
            <v>12.77000000000001</v>
          </cell>
          <cell r="V82">
            <v>160.63</v>
          </cell>
          <cell r="W82">
            <v>176.04</v>
          </cell>
          <cell r="X82">
            <v>15.409999999999997</v>
          </cell>
          <cell r="Y82">
            <v>143.16</v>
          </cell>
          <cell r="Z82">
            <v>91.88</v>
          </cell>
          <cell r="AA82">
            <v>-51.28</v>
          </cell>
          <cell r="AB82">
            <v>1</v>
          </cell>
          <cell r="AE82">
            <v>0.1502</v>
          </cell>
          <cell r="AF82">
            <v>100</v>
          </cell>
          <cell r="AG82">
            <v>96.041799999999995</v>
          </cell>
          <cell r="AH82">
            <v>3.9582000000000002</v>
          </cell>
        </row>
        <row r="83">
          <cell r="F83" t="str">
            <v>35B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1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F84" t="str">
            <v>30B</v>
          </cell>
          <cell r="G84">
            <v>1377</v>
          </cell>
          <cell r="H84">
            <v>1698</v>
          </cell>
          <cell r="I84">
            <v>321</v>
          </cell>
          <cell r="J84">
            <v>977</v>
          </cell>
          <cell r="K84">
            <v>1366</v>
          </cell>
          <cell r="L84">
            <v>389</v>
          </cell>
          <cell r="M84">
            <v>400</v>
          </cell>
          <cell r="N84">
            <v>332</v>
          </cell>
          <cell r="O84">
            <v>-68</v>
          </cell>
          <cell r="P84">
            <v>4225</v>
          </cell>
          <cell r="Q84">
            <v>2622</v>
          </cell>
          <cell r="R84">
            <v>1603</v>
          </cell>
          <cell r="S84">
            <v>325.92</v>
          </cell>
          <cell r="T84">
            <v>401.89</v>
          </cell>
          <cell r="U84">
            <v>75.96999999999997</v>
          </cell>
          <cell r="V84">
            <v>372.62</v>
          </cell>
          <cell r="W84">
            <v>520.98</v>
          </cell>
          <cell r="X84">
            <v>148.36000000000001</v>
          </cell>
          <cell r="Y84">
            <v>249.53</v>
          </cell>
          <cell r="Z84">
            <v>207.11</v>
          </cell>
          <cell r="AA84">
            <v>-42.419999999999987</v>
          </cell>
          <cell r="AB84">
            <v>1</v>
          </cell>
          <cell r="AE84">
            <v>6.2399999999999997E-2</v>
          </cell>
          <cell r="AF84">
            <v>100</v>
          </cell>
          <cell r="AG84">
            <v>62.059199999999997</v>
          </cell>
          <cell r="AH84">
            <v>37.940800000000003</v>
          </cell>
        </row>
        <row r="85">
          <cell r="F85" t="str">
            <v>150DE</v>
          </cell>
          <cell r="G85">
            <v>1733</v>
          </cell>
          <cell r="H85">
            <v>2684</v>
          </cell>
          <cell r="I85">
            <v>951</v>
          </cell>
          <cell r="J85">
            <v>1733</v>
          </cell>
          <cell r="K85">
            <v>2684</v>
          </cell>
          <cell r="L85">
            <v>951</v>
          </cell>
          <cell r="M85">
            <v>0</v>
          </cell>
          <cell r="N85">
            <v>0</v>
          </cell>
          <cell r="O85">
            <v>0</v>
          </cell>
          <cell r="P85">
            <v>9950</v>
          </cell>
          <cell r="Q85">
            <v>9950</v>
          </cell>
          <cell r="R85">
            <v>0</v>
          </cell>
          <cell r="S85">
            <v>174.17</v>
          </cell>
          <cell r="T85">
            <v>269.75</v>
          </cell>
          <cell r="U85">
            <v>95.580000000000013</v>
          </cell>
          <cell r="V85">
            <v>174.17</v>
          </cell>
          <cell r="W85">
            <v>269.75</v>
          </cell>
          <cell r="X85">
            <v>95.580000000000013</v>
          </cell>
          <cell r="Y85">
            <v>0</v>
          </cell>
          <cell r="Z85">
            <v>0</v>
          </cell>
          <cell r="AA85">
            <v>0</v>
          </cell>
          <cell r="AB85">
            <v>2</v>
          </cell>
          <cell r="AE85">
            <v>9.8699999999999996E-2</v>
          </cell>
          <cell r="AF85">
            <v>100</v>
          </cell>
          <cell r="AG85">
            <v>100</v>
          </cell>
          <cell r="AH85">
            <v>0</v>
          </cell>
        </row>
        <row r="93">
          <cell r="F93" t="str">
            <v>151-1500 (A)L</v>
          </cell>
          <cell r="G93">
            <v>554947</v>
          </cell>
          <cell r="H93">
            <v>565629</v>
          </cell>
          <cell r="I93">
            <v>10682</v>
          </cell>
          <cell r="J93">
            <v>525989</v>
          </cell>
          <cell r="K93">
            <v>540438</v>
          </cell>
          <cell r="L93">
            <v>14449</v>
          </cell>
          <cell r="M93">
            <v>28958</v>
          </cell>
          <cell r="N93">
            <v>25191</v>
          </cell>
          <cell r="O93">
            <v>-3767</v>
          </cell>
          <cell r="P93">
            <v>4002202</v>
          </cell>
          <cell r="Q93">
            <v>3778274</v>
          </cell>
          <cell r="R93">
            <v>223928</v>
          </cell>
          <cell r="S93">
            <v>1567.51</v>
          </cell>
          <cell r="T93">
            <v>1595.5900000000001</v>
          </cell>
          <cell r="U93">
            <v>28.080000000000041</v>
          </cell>
          <cell r="V93">
            <v>1575.3199999999997</v>
          </cell>
          <cell r="W93">
            <v>1636.55</v>
          </cell>
          <cell r="X93">
            <v>61.230000000000047</v>
          </cell>
          <cell r="Y93">
            <v>1450.8400000000001</v>
          </cell>
          <cell r="Z93">
            <v>1194.1199999999999</v>
          </cell>
          <cell r="AA93">
            <v>-256.72000000000003</v>
          </cell>
          <cell r="AB93">
            <v>20</v>
          </cell>
          <cell r="AC93">
            <v>0</v>
          </cell>
          <cell r="AD93">
            <v>0</v>
          </cell>
          <cell r="AE93">
            <v>20.802900000000005</v>
          </cell>
          <cell r="AF93">
            <v>1100</v>
          </cell>
          <cell r="AG93">
            <v>1021.0119999999999</v>
          </cell>
          <cell r="AH93">
            <v>78.988</v>
          </cell>
        </row>
        <row r="94">
          <cell r="F94" t="str">
            <v>151-1500 (A)E</v>
          </cell>
          <cell r="G94">
            <v>274849</v>
          </cell>
          <cell r="H94">
            <v>285031</v>
          </cell>
          <cell r="I94">
            <v>10182</v>
          </cell>
          <cell r="J94">
            <v>274849</v>
          </cell>
          <cell r="K94">
            <v>285031</v>
          </cell>
          <cell r="L94">
            <v>10182</v>
          </cell>
          <cell r="M94">
            <v>0</v>
          </cell>
          <cell r="N94">
            <v>0</v>
          </cell>
          <cell r="O94">
            <v>0</v>
          </cell>
          <cell r="P94">
            <v>1943331</v>
          </cell>
          <cell r="Q94">
            <v>1943331</v>
          </cell>
          <cell r="R94">
            <v>0</v>
          </cell>
          <cell r="S94">
            <v>1145.7799999999997</v>
          </cell>
          <cell r="T94">
            <v>1240.5500000000002</v>
          </cell>
          <cell r="U94">
            <v>94.770000000000039</v>
          </cell>
          <cell r="V94">
            <v>1145.7799999999997</v>
          </cell>
          <cell r="W94">
            <v>1240.5500000000002</v>
          </cell>
          <cell r="X94">
            <v>94.770000000000039</v>
          </cell>
          <cell r="Y94">
            <v>0</v>
          </cell>
          <cell r="Z94">
            <v>0</v>
          </cell>
          <cell r="AA94">
            <v>0</v>
          </cell>
          <cell r="AB94">
            <v>26</v>
          </cell>
          <cell r="AC94">
            <v>0</v>
          </cell>
          <cell r="AD94">
            <v>0</v>
          </cell>
          <cell r="AE94">
            <v>10.483099999999999</v>
          </cell>
          <cell r="AF94">
            <v>800</v>
          </cell>
          <cell r="AG94">
            <v>800</v>
          </cell>
          <cell r="AH94">
            <v>0</v>
          </cell>
        </row>
        <row r="95">
          <cell r="F95" t="str">
            <v>151-1500 (A) (L+E)</v>
          </cell>
          <cell r="G95">
            <v>829796</v>
          </cell>
          <cell r="H95">
            <v>850660</v>
          </cell>
          <cell r="I95">
            <v>20864</v>
          </cell>
          <cell r="J95">
            <v>800838</v>
          </cell>
          <cell r="K95">
            <v>825469</v>
          </cell>
          <cell r="L95">
            <v>24631</v>
          </cell>
          <cell r="M95">
            <v>28958</v>
          </cell>
          <cell r="N95">
            <v>25191</v>
          </cell>
          <cell r="O95">
            <v>-3767</v>
          </cell>
          <cell r="P95">
            <v>5945533</v>
          </cell>
          <cell r="Q95">
            <v>5721605</v>
          </cell>
          <cell r="R95">
            <v>223928</v>
          </cell>
          <cell r="S95">
            <v>2713.29</v>
          </cell>
          <cell r="T95">
            <v>2836.1400000000008</v>
          </cell>
          <cell r="U95">
            <v>122.85000000000008</v>
          </cell>
          <cell r="V95">
            <v>2721.0999999999995</v>
          </cell>
          <cell r="W95">
            <v>2877.1</v>
          </cell>
          <cell r="X95">
            <v>156.00000000000009</v>
          </cell>
          <cell r="Y95">
            <v>1450.8400000000001</v>
          </cell>
          <cell r="Z95">
            <v>1194.1199999999999</v>
          </cell>
          <cell r="AA95">
            <v>-256.72000000000003</v>
          </cell>
          <cell r="AB95">
            <v>46</v>
          </cell>
          <cell r="AC95">
            <v>0</v>
          </cell>
          <cell r="AD95">
            <v>0</v>
          </cell>
          <cell r="AE95">
            <v>31.286000000000005</v>
          </cell>
          <cell r="AF95">
            <v>1900</v>
          </cell>
          <cell r="AG95">
            <v>1821.0120000000002</v>
          </cell>
          <cell r="AH95">
            <v>78.988</v>
          </cell>
        </row>
      </sheetData>
      <sheetData sheetId="24">
        <row r="15">
          <cell r="F15" t="str">
            <v>Linked Info</v>
          </cell>
          <cell r="G15">
            <v>16012460</v>
          </cell>
          <cell r="H15">
            <v>13976853</v>
          </cell>
          <cell r="I15">
            <v>2035607</v>
          </cell>
          <cell r="M15">
            <v>2718993</v>
          </cell>
          <cell r="AX15">
            <v>323358346</v>
          </cell>
          <cell r="AY15">
            <v>2395632725</v>
          </cell>
          <cell r="AZ15">
            <v>2718991071</v>
          </cell>
        </row>
        <row r="16">
          <cell r="F16">
            <v>39559.766084953706</v>
          </cell>
          <cell r="G16" t="str">
            <v>TOTAL</v>
          </cell>
          <cell r="H16" t="str">
            <v>QUANTITY</v>
          </cell>
          <cell r="I16" t="str">
            <v>QUANTITY</v>
          </cell>
          <cell r="J16" t="str">
            <v>TOTAL</v>
          </cell>
          <cell r="K16" t="str">
            <v>TOTAL</v>
          </cell>
          <cell r="L16" t="str">
            <v>TOTAL</v>
          </cell>
          <cell r="M16" t="str">
            <v>TOTAL</v>
          </cell>
          <cell r="N16" t="str">
            <v>TOTAL</v>
          </cell>
          <cell r="O16" t="str">
            <v>TOTAL</v>
          </cell>
          <cell r="P16" t="str">
            <v>TOTAL</v>
          </cell>
          <cell r="Q16" t="str">
            <v>TOTAL</v>
          </cell>
          <cell r="R16" t="str">
            <v>TOTAL</v>
          </cell>
          <cell r="S16" t="str">
            <v>TOTAL</v>
          </cell>
          <cell r="T16" t="str">
            <v>TOTAL</v>
          </cell>
          <cell r="U16" t="str">
            <v>TOTAL</v>
          </cell>
          <cell r="V16" t="str">
            <v xml:space="preserve"> </v>
          </cell>
          <cell r="W16" t="str">
            <v>QUANTITY</v>
          </cell>
          <cell r="X16" t="str">
            <v>QUANTITY</v>
          </cell>
          <cell r="Y16" t="str">
            <v>QUANTITY</v>
          </cell>
          <cell r="Z16" t="str">
            <v>RS/KG.</v>
          </cell>
          <cell r="AA16" t="str">
            <v>RS/KG.</v>
          </cell>
          <cell r="AB16" t="str">
            <v>RS/KG.</v>
          </cell>
          <cell r="AC16" t="str">
            <v>RS/KG.</v>
          </cell>
          <cell r="AD16" t="str">
            <v>RS/KG.</v>
          </cell>
          <cell r="AE16" t="str">
            <v>RS/KG.</v>
          </cell>
          <cell r="AF16" t="str">
            <v>RS/KG.</v>
          </cell>
          <cell r="AG16" t="str">
            <v>RS/KG.</v>
          </cell>
          <cell r="AH16" t="str">
            <v>RS/KG.</v>
          </cell>
          <cell r="AI16" t="str">
            <v>Code for local</v>
          </cell>
          <cell r="AJ16" t="str">
            <v>Excise</v>
          </cell>
          <cell r="AK16" t="str">
            <v>Excise</v>
          </cell>
          <cell r="AL16" t="str">
            <v>Excise</v>
          </cell>
          <cell r="AT16" t="str">
            <v>CAKES</v>
          </cell>
          <cell r="AU16" t="str">
            <v>CONES</v>
          </cell>
          <cell r="AV16" t="str">
            <v>TOTAL</v>
          </cell>
          <cell r="AX16" t="str">
            <v>CAKES</v>
          </cell>
          <cell r="AY16" t="str">
            <v>CONES</v>
          </cell>
          <cell r="AZ16" t="str">
            <v>TOTAL</v>
          </cell>
        </row>
        <row r="17">
          <cell r="F17" t="str">
            <v>2003-04</v>
          </cell>
          <cell r="G17" t="str">
            <v>QTY SOLD</v>
          </cell>
          <cell r="H17" t="str">
            <v>SOLD</v>
          </cell>
          <cell r="I17" t="str">
            <v>SOLD</v>
          </cell>
          <cell r="J17" t="str">
            <v>SALE QTY</v>
          </cell>
          <cell r="K17" t="str">
            <v>SALE QTY</v>
          </cell>
          <cell r="L17" t="str">
            <v>SALE QTY</v>
          </cell>
          <cell r="M17" t="str">
            <v>SALEVALUE</v>
          </cell>
          <cell r="N17" t="str">
            <v>SALEVALUE</v>
          </cell>
          <cell r="O17" t="str">
            <v>SALEVALUE</v>
          </cell>
          <cell r="P17" t="str">
            <v>PROFIT</v>
          </cell>
          <cell r="Q17" t="str">
            <v>COST</v>
          </cell>
          <cell r="R17" t="str">
            <v>SALEVALUE</v>
          </cell>
          <cell r="S17" t="str">
            <v>PROFIT</v>
          </cell>
          <cell r="T17" t="str">
            <v>COST</v>
          </cell>
          <cell r="U17" t="str">
            <v>SALEVALUE</v>
          </cell>
          <cell r="V17" t="str">
            <v>PROFIT</v>
          </cell>
          <cell r="W17" t="str">
            <v>SOLD</v>
          </cell>
          <cell r="X17" t="str">
            <v>SOLD</v>
          </cell>
          <cell r="Y17" t="str">
            <v>SOLD</v>
          </cell>
          <cell r="Z17" t="str">
            <v>COST</v>
          </cell>
          <cell r="AA17" t="str">
            <v>SALEVALUE</v>
          </cell>
          <cell r="AB17" t="str">
            <v>PROFIT</v>
          </cell>
          <cell r="AC17" t="str">
            <v>COST</v>
          </cell>
          <cell r="AD17" t="str">
            <v>SALEVALUE</v>
          </cell>
          <cell r="AE17" t="str">
            <v>PROFIT</v>
          </cell>
          <cell r="AF17" t="str">
            <v>COST</v>
          </cell>
          <cell r="AG17" t="str">
            <v>SALEVALUE</v>
          </cell>
          <cell r="AH17" t="str">
            <v>PROFIT</v>
          </cell>
          <cell r="AI17" t="str">
            <v>and export</v>
          </cell>
          <cell r="AJ17" t="str">
            <v>Duty</v>
          </cell>
          <cell r="AK17" t="str">
            <v>Duty</v>
          </cell>
          <cell r="AL17" t="str">
            <v>Duty</v>
          </cell>
          <cell r="AM17" t="str">
            <v>%AGE</v>
          </cell>
          <cell r="AN17" t="str">
            <v>%AGE</v>
          </cell>
          <cell r="AO17" t="str">
            <v>%AGE</v>
          </cell>
          <cell r="AP17" t="str">
            <v>%AGE</v>
          </cell>
          <cell r="AT17" t="str">
            <v>SALES</v>
          </cell>
          <cell r="AU17" t="str">
            <v>SALES</v>
          </cell>
          <cell r="AV17" t="str">
            <v>SALES</v>
          </cell>
          <cell r="AX17" t="str">
            <v>SALES</v>
          </cell>
          <cell r="AY17" t="str">
            <v>SALES</v>
          </cell>
          <cell r="AZ17" t="str">
            <v>SALES</v>
          </cell>
        </row>
        <row r="18">
          <cell r="F18" t="str">
            <v>DENIERS :</v>
          </cell>
          <cell r="G18" t="str">
            <v>(CNS+CKS)</v>
          </cell>
          <cell r="H18" t="str">
            <v>CONES</v>
          </cell>
          <cell r="I18" t="str">
            <v>CAKES</v>
          </cell>
          <cell r="J18" t="str">
            <v>%</v>
          </cell>
          <cell r="K18" t="str">
            <v>%</v>
          </cell>
          <cell r="L18" t="str">
            <v>%</v>
          </cell>
          <cell r="N18" t="str">
            <v>%</v>
          </cell>
          <cell r="O18" t="str">
            <v>%</v>
          </cell>
          <cell r="W18" t="str">
            <v>CNS+CKS</v>
          </cell>
          <cell r="X18" t="str">
            <v>CONES</v>
          </cell>
          <cell r="Y18" t="str">
            <v>CAKES</v>
          </cell>
          <cell r="AM18" t="str">
            <v>(AMOUNT)</v>
          </cell>
          <cell r="AN18" t="str">
            <v>(kgs)</v>
          </cell>
          <cell r="AO18" t="str">
            <v>(kgs)</v>
          </cell>
          <cell r="AP18" t="str">
            <v>(kgs)</v>
          </cell>
          <cell r="AT18" t="str">
            <v>VALUE</v>
          </cell>
          <cell r="AU18" t="str">
            <v>VALUE</v>
          </cell>
          <cell r="AV18" t="str">
            <v>VALUE</v>
          </cell>
          <cell r="AX18" t="str">
            <v>VALUE</v>
          </cell>
          <cell r="AY18" t="str">
            <v>VALUE</v>
          </cell>
          <cell r="AZ18" t="str">
            <v>VALUE</v>
          </cell>
        </row>
        <row r="19">
          <cell r="J19" t="str">
            <v>(cns+cks)</v>
          </cell>
          <cell r="K19" t="str">
            <v>(cns)</v>
          </cell>
          <cell r="L19" t="str">
            <v>(cks)</v>
          </cell>
          <cell r="M19" t="str">
            <v>(cns+cks)</v>
          </cell>
          <cell r="N19" t="str">
            <v>(cns+cks)</v>
          </cell>
          <cell r="O19" t="str">
            <v>(cns+cks)</v>
          </cell>
          <cell r="P19" t="str">
            <v>(cns+cks)</v>
          </cell>
          <cell r="Q19" t="str">
            <v>CONES</v>
          </cell>
          <cell r="R19" t="str">
            <v>CONES</v>
          </cell>
          <cell r="S19" t="str">
            <v>CONES</v>
          </cell>
          <cell r="T19" t="str">
            <v>CAKES</v>
          </cell>
          <cell r="U19" t="str">
            <v>CAKES</v>
          </cell>
          <cell r="V19" t="str">
            <v>CAKES</v>
          </cell>
          <cell r="Z19" t="str">
            <v>(cns+cks)</v>
          </cell>
          <cell r="AA19" t="str">
            <v>(cns+cks)</v>
          </cell>
          <cell r="AB19" t="str">
            <v>(cns+cks)</v>
          </cell>
          <cell r="AC19" t="str">
            <v>CONES</v>
          </cell>
          <cell r="AD19" t="str">
            <v>CONES</v>
          </cell>
          <cell r="AE19" t="str">
            <v>CONES</v>
          </cell>
          <cell r="AF19" t="str">
            <v>CAKES</v>
          </cell>
          <cell r="AG19" t="str">
            <v>CAKES</v>
          </cell>
          <cell r="AH19" t="str">
            <v>CAKES</v>
          </cell>
          <cell r="AM19" t="str">
            <v>(cns+cks)</v>
          </cell>
          <cell r="AN19" t="str">
            <v>(cns+cks)</v>
          </cell>
          <cell r="AO19" t="str">
            <v>CONES</v>
          </cell>
          <cell r="AP19" t="str">
            <v>CAKES</v>
          </cell>
        </row>
        <row r="20">
          <cell r="AJ20" t="str">
            <v>CAKES</v>
          </cell>
          <cell r="AK20" t="str">
            <v>CONES</v>
          </cell>
          <cell r="AL20" t="str">
            <v>Total</v>
          </cell>
          <cell r="AT20" t="str">
            <v>Rs.'000</v>
          </cell>
          <cell r="AU20" t="str">
            <v>Rs.'000</v>
          </cell>
          <cell r="AV20" t="str">
            <v>Rs.'000</v>
          </cell>
          <cell r="AX20" t="str">
            <v>Rs.</v>
          </cell>
          <cell r="AY20" t="str">
            <v>Rs.</v>
          </cell>
          <cell r="AZ20" t="str">
            <v>Rs.</v>
          </cell>
        </row>
        <row r="21">
          <cell r="F21" t="str">
            <v>Rounding Off</v>
          </cell>
          <cell r="G21">
            <v>0</v>
          </cell>
          <cell r="H21">
            <v>0</v>
          </cell>
          <cell r="I21">
            <v>0</v>
          </cell>
          <cell r="J21">
            <v>-100</v>
          </cell>
          <cell r="K21">
            <v>-87.287356221342606</v>
          </cell>
          <cell r="L21">
            <v>-12.712643778657371</v>
          </cell>
          <cell r="M21">
            <v>0</v>
          </cell>
          <cell r="N21">
            <v>-100</v>
          </cell>
          <cell r="O21">
            <v>-100.00019999999998</v>
          </cell>
          <cell r="P21">
            <v>-683386</v>
          </cell>
          <cell r="Q21">
            <v>-2297638</v>
          </cell>
          <cell r="R21">
            <v>-2395634</v>
          </cell>
          <cell r="S21">
            <v>-97996</v>
          </cell>
          <cell r="T21">
            <v>-299033</v>
          </cell>
          <cell r="U21">
            <v>-323359</v>
          </cell>
          <cell r="V21">
            <v>-24326</v>
          </cell>
          <cell r="W21">
            <v>-16012460</v>
          </cell>
          <cell r="X21">
            <v>-13976853</v>
          </cell>
          <cell r="Y21">
            <v>-2035607</v>
          </cell>
          <cell r="Z21">
            <v>-3.930319353447878</v>
          </cell>
          <cell r="AA21">
            <v>-7.5778441103523342</v>
          </cell>
          <cell r="AB21">
            <v>-3.6475247569044544</v>
          </cell>
          <cell r="AC21">
            <v>-7.2133879791800846</v>
          </cell>
          <cell r="AD21">
            <v>-7.9305761683926974</v>
          </cell>
          <cell r="AE21">
            <v>-0.71718818921260918</v>
          </cell>
          <cell r="AF21">
            <v>-3.6447459810276626</v>
          </cell>
          <cell r="AG21">
            <v>-3.2569174410486967</v>
          </cell>
          <cell r="AH21">
            <v>0.38782853997896682</v>
          </cell>
          <cell r="AI21">
            <v>-80</v>
          </cell>
          <cell r="AJ21">
            <v>-27038</v>
          </cell>
          <cell r="AK21">
            <v>-165635</v>
          </cell>
          <cell r="AL21">
            <v>-192673</v>
          </cell>
          <cell r="AM21">
            <v>-100.00019999999998</v>
          </cell>
          <cell r="AN21">
            <v>-4100</v>
          </cell>
          <cell r="AO21">
            <v>-3706.9680646552119</v>
          </cell>
          <cell r="AP21">
            <v>-393.03193534478771</v>
          </cell>
          <cell r="AT21">
            <v>-323359</v>
          </cell>
          <cell r="AU21">
            <v>-2395634</v>
          </cell>
          <cell r="AV21">
            <v>-2718993</v>
          </cell>
          <cell r="AX21">
            <v>0</v>
          </cell>
          <cell r="AY21">
            <v>0</v>
          </cell>
          <cell r="AZ21">
            <v>0</v>
          </cell>
        </row>
        <row r="22">
          <cell r="F22" t="str">
            <v>Total</v>
          </cell>
          <cell r="G22">
            <v>16012460</v>
          </cell>
          <cell r="H22">
            <v>13976853</v>
          </cell>
          <cell r="I22">
            <v>2035607</v>
          </cell>
          <cell r="J22">
            <v>100</v>
          </cell>
          <cell r="K22">
            <v>87.287356221342606</v>
          </cell>
          <cell r="L22">
            <v>12.712643778657371</v>
          </cell>
          <cell r="M22">
            <v>2718993</v>
          </cell>
          <cell r="N22">
            <v>100</v>
          </cell>
          <cell r="O22">
            <v>100.00019999999998</v>
          </cell>
          <cell r="P22">
            <v>683386</v>
          </cell>
          <cell r="Q22">
            <v>2297638</v>
          </cell>
          <cell r="R22">
            <v>2395634</v>
          </cell>
          <cell r="S22">
            <v>97996</v>
          </cell>
          <cell r="T22">
            <v>299033</v>
          </cell>
          <cell r="U22">
            <v>323359</v>
          </cell>
          <cell r="V22">
            <v>24326</v>
          </cell>
          <cell r="W22">
            <v>16012460</v>
          </cell>
          <cell r="X22">
            <v>13976853</v>
          </cell>
          <cell r="Y22">
            <v>2035607</v>
          </cell>
          <cell r="Z22">
            <v>3.930319353447878</v>
          </cell>
          <cell r="AA22">
            <v>7.5778441103523342</v>
          </cell>
          <cell r="AB22">
            <v>3.6475247569044544</v>
          </cell>
          <cell r="AC22">
            <v>7.2133879791800846</v>
          </cell>
          <cell r="AD22">
            <v>7.9305761683926974</v>
          </cell>
          <cell r="AE22">
            <v>0.71718818921260918</v>
          </cell>
          <cell r="AF22">
            <v>3.6447459810276626</v>
          </cell>
          <cell r="AG22">
            <v>3.2569174410486967</v>
          </cell>
          <cell r="AH22">
            <v>-0.38782853997896682</v>
          </cell>
          <cell r="AI22">
            <v>80</v>
          </cell>
          <cell r="AJ22">
            <v>27038</v>
          </cell>
          <cell r="AK22">
            <v>165635</v>
          </cell>
          <cell r="AL22">
            <v>192673</v>
          </cell>
          <cell r="AM22">
            <v>100.00019999999998</v>
          </cell>
          <cell r="AN22">
            <v>4100</v>
          </cell>
          <cell r="AO22">
            <v>3706.9680646552119</v>
          </cell>
          <cell r="AP22">
            <v>393.03193534478771</v>
          </cell>
          <cell r="AT22">
            <v>323359</v>
          </cell>
          <cell r="AU22">
            <v>2395634</v>
          </cell>
          <cell r="AV22">
            <v>2718993</v>
          </cell>
          <cell r="AX22">
            <v>323358346</v>
          </cell>
          <cell r="AY22">
            <v>2395632725</v>
          </cell>
          <cell r="AZ22">
            <v>2718991071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16012460</v>
          </cell>
          <cell r="H24">
            <v>13976853</v>
          </cell>
          <cell r="I24">
            <v>2035607</v>
          </cell>
          <cell r="J24">
            <v>100</v>
          </cell>
          <cell r="K24">
            <v>87.287356221342606</v>
          </cell>
          <cell r="L24">
            <v>12.712643778657371</v>
          </cell>
          <cell r="M24">
            <v>2718993</v>
          </cell>
          <cell r="N24">
            <v>100</v>
          </cell>
          <cell r="O24">
            <v>100.00019999999998</v>
          </cell>
          <cell r="P24">
            <v>683386</v>
          </cell>
          <cell r="Q24">
            <v>2297638</v>
          </cell>
          <cell r="R24">
            <v>2395634</v>
          </cell>
          <cell r="S24">
            <v>97996</v>
          </cell>
          <cell r="T24">
            <v>299033</v>
          </cell>
          <cell r="U24">
            <v>323359</v>
          </cell>
          <cell r="V24">
            <v>24326</v>
          </cell>
          <cell r="W24">
            <v>16012460</v>
          </cell>
          <cell r="X24">
            <v>13976853</v>
          </cell>
          <cell r="Y24">
            <v>2035607</v>
          </cell>
          <cell r="Z24">
            <v>3.930319353447878</v>
          </cell>
          <cell r="AA24">
            <v>7.5778441103523342</v>
          </cell>
          <cell r="AB24">
            <v>3.6475247569044544</v>
          </cell>
          <cell r="AC24">
            <v>7.2133879791800846</v>
          </cell>
          <cell r="AD24">
            <v>7.9305761683926974</v>
          </cell>
          <cell r="AE24">
            <v>0.71718818921260918</v>
          </cell>
          <cell r="AF24">
            <v>3.6447459810276626</v>
          </cell>
          <cell r="AG24">
            <v>3.2569174410486967</v>
          </cell>
          <cell r="AH24">
            <v>-0.38782853997896682</v>
          </cell>
          <cell r="AI24">
            <v>80</v>
          </cell>
          <cell r="AJ24">
            <v>27038</v>
          </cell>
          <cell r="AK24">
            <v>165635</v>
          </cell>
          <cell r="AL24">
            <v>192673</v>
          </cell>
          <cell r="AM24">
            <v>100.00019999999998</v>
          </cell>
          <cell r="AN24">
            <v>4100</v>
          </cell>
          <cell r="AO24">
            <v>3706.9680646552119</v>
          </cell>
          <cell r="AP24">
            <v>393.03193534478771</v>
          </cell>
          <cell r="AT24">
            <v>323359</v>
          </cell>
          <cell r="AU24">
            <v>2395634</v>
          </cell>
          <cell r="AV24">
            <v>2718993</v>
          </cell>
          <cell r="AX24">
            <v>323358346</v>
          </cell>
          <cell r="AY24">
            <v>2395632725</v>
          </cell>
          <cell r="AZ24">
            <v>2718991071</v>
          </cell>
        </row>
        <row r="25">
          <cell r="F25" t="str">
            <v>G.TOTAL(L)</v>
          </cell>
          <cell r="G25">
            <v>13394509</v>
          </cell>
          <cell r="H25">
            <v>11358902</v>
          </cell>
          <cell r="I25">
            <v>2035607</v>
          </cell>
          <cell r="J25">
            <v>83.65053839322627</v>
          </cell>
          <cell r="K25">
            <v>70.937894614568876</v>
          </cell>
          <cell r="L25">
            <v>12.712643778657371</v>
          </cell>
          <cell r="M25">
            <v>2308868</v>
          </cell>
          <cell r="N25">
            <v>84.916290700270281</v>
          </cell>
          <cell r="O25">
            <v>84.916299999999978</v>
          </cell>
          <cell r="P25">
            <v>273261</v>
          </cell>
          <cell r="Q25">
            <v>1906376</v>
          </cell>
          <cell r="R25">
            <v>1985509</v>
          </cell>
          <cell r="S25">
            <v>79133</v>
          </cell>
          <cell r="T25">
            <v>299033</v>
          </cell>
          <cell r="U25">
            <v>323359</v>
          </cell>
          <cell r="V25">
            <v>24326</v>
          </cell>
          <cell r="W25">
            <v>13394509</v>
          </cell>
          <cell r="X25">
            <v>11358902</v>
          </cell>
          <cell r="Y25">
            <v>2035607</v>
          </cell>
          <cell r="Z25">
            <v>3.930319353447878</v>
          </cell>
          <cell r="AA25">
            <v>4.6137033182095362</v>
          </cell>
          <cell r="AB25">
            <v>0.68338396476165686</v>
          </cell>
          <cell r="AC25">
            <v>4.373900784847141</v>
          </cell>
          <cell r="AD25">
            <v>4.9664353762498994</v>
          </cell>
          <cell r="AE25">
            <v>0.592534591402755</v>
          </cell>
          <cell r="AF25">
            <v>3.6447459810276626</v>
          </cell>
          <cell r="AG25">
            <v>3.2569174410486967</v>
          </cell>
          <cell r="AH25">
            <v>-0.38782853997896682</v>
          </cell>
          <cell r="AI25">
            <v>36</v>
          </cell>
          <cell r="AJ25">
            <v>27038</v>
          </cell>
          <cell r="AK25">
            <v>165635</v>
          </cell>
          <cell r="AL25">
            <v>192673</v>
          </cell>
          <cell r="AM25">
            <v>84.916299999999978</v>
          </cell>
          <cell r="AN25">
            <v>2500</v>
          </cell>
          <cell r="AO25">
            <v>2106.9680646552119</v>
          </cell>
          <cell r="AP25">
            <v>393.03193534478771</v>
          </cell>
          <cell r="AT25">
            <v>323359</v>
          </cell>
          <cell r="AU25">
            <v>1985509</v>
          </cell>
          <cell r="AV25">
            <v>2308868</v>
          </cell>
          <cell r="AX25">
            <v>323358346</v>
          </cell>
          <cell r="AY25">
            <v>1985507495</v>
          </cell>
          <cell r="AZ25">
            <v>2308865841</v>
          </cell>
        </row>
        <row r="26">
          <cell r="F26" t="str">
            <v>G.TOTAL(E</v>
          </cell>
          <cell r="G26">
            <v>2617951</v>
          </cell>
          <cell r="H26">
            <v>2617951</v>
          </cell>
          <cell r="I26">
            <v>0</v>
          </cell>
          <cell r="J26">
            <v>16.349461606773726</v>
          </cell>
          <cell r="K26">
            <v>16.349461606773726</v>
          </cell>
          <cell r="L26">
            <v>0</v>
          </cell>
          <cell r="M26">
            <v>410125</v>
          </cell>
          <cell r="N26">
            <v>15.083709299729716</v>
          </cell>
          <cell r="O26">
            <v>15.0839</v>
          </cell>
          <cell r="P26">
            <v>410125</v>
          </cell>
          <cell r="Q26">
            <v>391262</v>
          </cell>
          <cell r="R26">
            <v>410125</v>
          </cell>
          <cell r="S26">
            <v>18863</v>
          </cell>
          <cell r="T26">
            <v>0</v>
          </cell>
          <cell r="U26">
            <v>0</v>
          </cell>
          <cell r="V26">
            <v>0</v>
          </cell>
          <cell r="W26">
            <v>2617951</v>
          </cell>
          <cell r="X26">
            <v>2617951</v>
          </cell>
          <cell r="Y26">
            <v>0</v>
          </cell>
          <cell r="Z26">
            <v>0</v>
          </cell>
          <cell r="AA26">
            <v>2.9641407921427976</v>
          </cell>
          <cell r="AB26">
            <v>2.9641407921427976</v>
          </cell>
          <cell r="AC26">
            <v>2.8394871943329436</v>
          </cell>
          <cell r="AD26">
            <v>2.9641407921427976</v>
          </cell>
          <cell r="AE26">
            <v>0.12465359780985416</v>
          </cell>
          <cell r="AF26">
            <v>0</v>
          </cell>
          <cell r="AG26">
            <v>0</v>
          </cell>
          <cell r="AH26">
            <v>0</v>
          </cell>
          <cell r="AI26">
            <v>44</v>
          </cell>
          <cell r="AJ26">
            <v>0</v>
          </cell>
          <cell r="AK26">
            <v>0</v>
          </cell>
          <cell r="AL26">
            <v>0</v>
          </cell>
          <cell r="AM26">
            <v>15.0839</v>
          </cell>
          <cell r="AN26">
            <v>1600</v>
          </cell>
          <cell r="AO26">
            <v>1600</v>
          </cell>
          <cell r="AP26">
            <v>0</v>
          </cell>
          <cell r="AT26">
            <v>0</v>
          </cell>
          <cell r="AU26">
            <v>410125</v>
          </cell>
          <cell r="AV26">
            <v>410125</v>
          </cell>
          <cell r="AX26">
            <v>0</v>
          </cell>
          <cell r="AY26">
            <v>410125230</v>
          </cell>
          <cell r="AZ26">
            <v>410125230</v>
          </cell>
        </row>
        <row r="28">
          <cell r="F28" t="str">
            <v>40B</v>
          </cell>
          <cell r="G28">
            <v>57348</v>
          </cell>
          <cell r="H28">
            <v>47602</v>
          </cell>
          <cell r="I28">
            <v>9746</v>
          </cell>
          <cell r="J28">
            <v>0.35814609372950812</v>
          </cell>
          <cell r="K28">
            <v>0.29728099242714734</v>
          </cell>
          <cell r="L28">
            <v>6.0865101302360787E-2</v>
          </cell>
          <cell r="M28">
            <v>18139</v>
          </cell>
          <cell r="N28">
            <v>0.66712198229270914</v>
          </cell>
          <cell r="O28">
            <v>0.66710000000000003</v>
          </cell>
          <cell r="P28">
            <v>8393</v>
          </cell>
          <cell r="Q28">
            <v>14562</v>
          </cell>
          <cell r="R28">
            <v>16054</v>
          </cell>
          <cell r="S28">
            <v>1492</v>
          </cell>
          <cell r="T28">
            <v>2107</v>
          </cell>
          <cell r="U28">
            <v>2085</v>
          </cell>
          <cell r="V28">
            <v>-22</v>
          </cell>
          <cell r="W28">
            <v>57348</v>
          </cell>
          <cell r="X28">
            <v>47602</v>
          </cell>
          <cell r="Y28">
            <v>9746</v>
          </cell>
          <cell r="Z28">
            <v>0.16994489781683755</v>
          </cell>
          <cell r="AA28">
            <v>0.31629699379228571</v>
          </cell>
          <cell r="AB28">
            <v>0.14635209597544815</v>
          </cell>
          <cell r="AC28">
            <v>0.30591151632284358</v>
          </cell>
          <cell r="AD28">
            <v>0.33725473719591614</v>
          </cell>
          <cell r="AE28">
            <v>3.1343220873072564E-2</v>
          </cell>
          <cell r="AF28">
            <v>0.2161912579519803</v>
          </cell>
          <cell r="AG28">
            <v>0.21393392160886518</v>
          </cell>
          <cell r="AH28">
            <v>-2.2573363431151183E-3</v>
          </cell>
          <cell r="AI28">
            <v>1</v>
          </cell>
          <cell r="AJ28">
            <v>173</v>
          </cell>
          <cell r="AK28">
            <v>1324</v>
          </cell>
          <cell r="AL28">
            <v>1497</v>
          </cell>
          <cell r="AM28">
            <v>0.66710000000000003</v>
          </cell>
          <cell r="AN28">
            <v>100</v>
          </cell>
          <cell r="AO28">
            <v>83.005510218316246</v>
          </cell>
          <cell r="AP28">
            <v>16.994489781683754</v>
          </cell>
          <cell r="AT28">
            <v>2085</v>
          </cell>
          <cell r="AU28">
            <v>16054</v>
          </cell>
          <cell r="AV28">
            <v>18139</v>
          </cell>
          <cell r="AX28">
            <v>2084043</v>
          </cell>
          <cell r="AY28">
            <v>16054019</v>
          </cell>
          <cell r="AZ28">
            <v>18138062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  <cell r="AU29">
            <v>0</v>
          </cell>
          <cell r="AV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F30" t="str">
            <v>75B</v>
          </cell>
          <cell r="G30">
            <v>376868</v>
          </cell>
          <cell r="H30">
            <v>334519</v>
          </cell>
          <cell r="I30">
            <v>42349</v>
          </cell>
          <cell r="J30">
            <v>2.353592140120881</v>
          </cell>
          <cell r="K30">
            <v>2.0891168502528656</v>
          </cell>
          <cell r="L30">
            <v>0.26447528986801527</v>
          </cell>
          <cell r="M30">
            <v>86327</v>
          </cell>
          <cell r="N30">
            <v>3.174962201079591</v>
          </cell>
          <cell r="O30">
            <v>3.1749999999999998</v>
          </cell>
          <cell r="P30">
            <v>43978</v>
          </cell>
          <cell r="Q30">
            <v>73246</v>
          </cell>
          <cell r="R30">
            <v>78597</v>
          </cell>
          <cell r="S30">
            <v>5351</v>
          </cell>
          <cell r="T30">
            <v>7140</v>
          </cell>
          <cell r="U30">
            <v>7730</v>
          </cell>
          <cell r="V30">
            <v>590</v>
          </cell>
          <cell r="W30">
            <v>376868</v>
          </cell>
          <cell r="X30">
            <v>334519</v>
          </cell>
          <cell r="Y30">
            <v>42349</v>
          </cell>
          <cell r="Z30">
            <v>0.11237090970843903</v>
          </cell>
          <cell r="AA30">
            <v>0.22906428776123205</v>
          </cell>
          <cell r="AB30">
            <v>0.11669337805279302</v>
          </cell>
          <cell r="AC30">
            <v>0.21895916225984174</v>
          </cell>
          <cell r="AD30">
            <v>0.23495526412550558</v>
          </cell>
          <cell r="AE30">
            <v>1.5996101865663831E-2</v>
          </cell>
          <cell r="AF30">
            <v>0.16859902240902974</v>
          </cell>
          <cell r="AG30">
            <v>0.18253087440081231</v>
          </cell>
          <cell r="AH30">
            <v>1.3931851991782568E-2</v>
          </cell>
          <cell r="AI30">
            <v>1</v>
          </cell>
          <cell r="AJ30">
            <v>644</v>
          </cell>
          <cell r="AK30">
            <v>6517</v>
          </cell>
          <cell r="AL30">
            <v>7161</v>
          </cell>
          <cell r="AM30">
            <v>3.1749999999999998</v>
          </cell>
          <cell r="AN30">
            <v>100</v>
          </cell>
          <cell r="AO30">
            <v>88.762909029156091</v>
          </cell>
          <cell r="AP30">
            <v>11.237090970843903</v>
          </cell>
          <cell r="AT30">
            <v>7730</v>
          </cell>
          <cell r="AU30">
            <v>78597</v>
          </cell>
          <cell r="AV30">
            <v>86327</v>
          </cell>
          <cell r="AX30">
            <v>7729539</v>
          </cell>
          <cell r="AY30">
            <v>78596605</v>
          </cell>
          <cell r="AZ30">
            <v>86326144</v>
          </cell>
        </row>
        <row r="31">
          <cell r="F31" t="str">
            <v>75BE</v>
          </cell>
          <cell r="G31">
            <v>17750</v>
          </cell>
          <cell r="H31">
            <v>17750</v>
          </cell>
          <cell r="I31">
            <v>0</v>
          </cell>
          <cell r="J31">
            <v>0.11085117464774306</v>
          </cell>
          <cell r="K31">
            <v>0.11085117464774306</v>
          </cell>
          <cell r="L31">
            <v>0</v>
          </cell>
          <cell r="M31">
            <v>4370</v>
          </cell>
          <cell r="N31">
            <v>0.16072126702790335</v>
          </cell>
          <cell r="O31">
            <v>0.16070000000000001</v>
          </cell>
          <cell r="P31">
            <v>4370</v>
          </cell>
          <cell r="Q31">
            <v>3889</v>
          </cell>
          <cell r="R31">
            <v>4370</v>
          </cell>
          <cell r="S31">
            <v>481</v>
          </cell>
          <cell r="T31">
            <v>0</v>
          </cell>
          <cell r="U31">
            <v>0</v>
          </cell>
          <cell r="V31">
            <v>0</v>
          </cell>
          <cell r="W31">
            <v>17750</v>
          </cell>
          <cell r="X31">
            <v>17750</v>
          </cell>
          <cell r="Y31">
            <v>0</v>
          </cell>
          <cell r="Z31">
            <v>0</v>
          </cell>
          <cell r="AA31">
            <v>0.24619718309859154</v>
          </cell>
          <cell r="AB31">
            <v>0.24619718309859154</v>
          </cell>
          <cell r="AC31">
            <v>0.21909859154929578</v>
          </cell>
          <cell r="AD31">
            <v>0.24619718309859154</v>
          </cell>
          <cell r="AE31">
            <v>2.7098591549295753E-2</v>
          </cell>
          <cell r="AF31">
            <v>0</v>
          </cell>
          <cell r="AG31">
            <v>0</v>
          </cell>
          <cell r="AH31">
            <v>0</v>
          </cell>
          <cell r="AI31">
            <v>2</v>
          </cell>
          <cell r="AJ31">
            <v>0</v>
          </cell>
          <cell r="AK31">
            <v>0</v>
          </cell>
          <cell r="AL31">
            <v>0</v>
          </cell>
          <cell r="AM31">
            <v>0.16070000000000001</v>
          </cell>
          <cell r="AN31">
            <v>100</v>
          </cell>
          <cell r="AO31">
            <v>100</v>
          </cell>
          <cell r="AP31">
            <v>0</v>
          </cell>
          <cell r="AT31">
            <v>0</v>
          </cell>
          <cell r="AU31">
            <v>4370</v>
          </cell>
          <cell r="AV31">
            <v>4370</v>
          </cell>
          <cell r="AX31">
            <v>0</v>
          </cell>
          <cell r="AY31">
            <v>4370380</v>
          </cell>
          <cell r="AZ31">
            <v>4370380</v>
          </cell>
        </row>
        <row r="32">
          <cell r="F32" t="str">
            <v>75C</v>
          </cell>
          <cell r="G32">
            <v>8519</v>
          </cell>
          <cell r="H32">
            <v>6111</v>
          </cell>
          <cell r="I32">
            <v>2408</v>
          </cell>
          <cell r="J32">
            <v>5.3202318694316804E-2</v>
          </cell>
          <cell r="K32">
            <v>3.8164029761822982E-2</v>
          </cell>
          <cell r="L32">
            <v>1.503828893249382E-2</v>
          </cell>
          <cell r="M32">
            <v>1835</v>
          </cell>
          <cell r="N32">
            <v>6.748822082292967E-2</v>
          </cell>
          <cell r="O32">
            <v>6.7500000000000004E-2</v>
          </cell>
          <cell r="P32">
            <v>-573</v>
          </cell>
          <cell r="Q32">
            <v>1339</v>
          </cell>
          <cell r="R32">
            <v>1509</v>
          </cell>
          <cell r="S32">
            <v>170</v>
          </cell>
          <cell r="T32">
            <v>407</v>
          </cell>
          <cell r="U32">
            <v>326</v>
          </cell>
          <cell r="V32">
            <v>-81</v>
          </cell>
          <cell r="W32">
            <v>8519</v>
          </cell>
          <cell r="X32">
            <v>6111</v>
          </cell>
          <cell r="Y32">
            <v>2408</v>
          </cell>
          <cell r="Z32">
            <v>0.2826622843056697</v>
          </cell>
          <cell r="AA32">
            <v>0.21540086864655475</v>
          </cell>
          <cell r="AB32">
            <v>-6.7261415659114948E-2</v>
          </cell>
          <cell r="AC32">
            <v>0.21911307478317787</v>
          </cell>
          <cell r="AD32">
            <v>0.24693176239567993</v>
          </cell>
          <cell r="AE32">
            <v>2.7818687612502058E-2</v>
          </cell>
          <cell r="AF32">
            <v>0.16901993355481729</v>
          </cell>
          <cell r="AG32">
            <v>0.13538205980066445</v>
          </cell>
          <cell r="AH32">
            <v>-3.3637873754152836E-2</v>
          </cell>
          <cell r="AI32">
            <v>1</v>
          </cell>
          <cell r="AJ32">
            <v>27</v>
          </cell>
          <cell r="AK32">
            <v>125</v>
          </cell>
          <cell r="AL32">
            <v>152</v>
          </cell>
          <cell r="AM32">
            <v>6.7500000000000004E-2</v>
          </cell>
          <cell r="AN32">
            <v>100</v>
          </cell>
          <cell r="AO32">
            <v>71.733771569433031</v>
          </cell>
          <cell r="AP32">
            <v>28.266228430566969</v>
          </cell>
          <cell r="AT32">
            <v>326</v>
          </cell>
          <cell r="AU32">
            <v>1509</v>
          </cell>
          <cell r="AV32">
            <v>1835</v>
          </cell>
          <cell r="AX32">
            <v>326387</v>
          </cell>
          <cell r="AY32">
            <v>1509229</v>
          </cell>
          <cell r="AZ32">
            <v>1835616</v>
          </cell>
        </row>
        <row r="33">
          <cell r="F33" t="str">
            <v>100B</v>
          </cell>
          <cell r="G33">
            <v>2354984</v>
          </cell>
          <cell r="H33">
            <v>2189424</v>
          </cell>
          <cell r="I33">
            <v>165560</v>
          </cell>
          <cell r="J33">
            <v>14.707196770514962</v>
          </cell>
          <cell r="K33">
            <v>13.673251955040012</v>
          </cell>
          <cell r="L33">
            <v>1.0339448154749489</v>
          </cell>
          <cell r="M33">
            <v>472272</v>
          </cell>
          <cell r="N33">
            <v>17.369371675469559</v>
          </cell>
          <cell r="O33">
            <v>17.369399999999999</v>
          </cell>
          <cell r="P33">
            <v>306712</v>
          </cell>
          <cell r="Q33">
            <v>420570</v>
          </cell>
          <cell r="R33">
            <v>447905</v>
          </cell>
          <cell r="S33">
            <v>27335</v>
          </cell>
          <cell r="T33">
            <v>25637</v>
          </cell>
          <cell r="U33">
            <v>24367</v>
          </cell>
          <cell r="V33">
            <v>-1270</v>
          </cell>
          <cell r="W33">
            <v>2354984</v>
          </cell>
          <cell r="X33">
            <v>2189424</v>
          </cell>
          <cell r="Y33">
            <v>165560</v>
          </cell>
          <cell r="Z33">
            <v>7.0301963834998454E-2</v>
          </cell>
          <cell r="AA33">
            <v>0.20054148987848749</v>
          </cell>
          <cell r="AB33">
            <v>0.13023952604348904</v>
          </cell>
          <cell r="AC33">
            <v>0.1920916186174994</v>
          </cell>
          <cell r="AD33">
            <v>0.20457663750831268</v>
          </cell>
          <cell r="AE33">
            <v>1.2485018890813271E-2</v>
          </cell>
          <cell r="AF33">
            <v>0.15485020536361441</v>
          </cell>
          <cell r="AG33">
            <v>0.14717927035515824</v>
          </cell>
          <cell r="AH33">
            <v>-7.67093500845617E-3</v>
          </cell>
          <cell r="AI33">
            <v>1</v>
          </cell>
          <cell r="AJ33">
            <v>2042</v>
          </cell>
          <cell r="AK33">
            <v>37237</v>
          </cell>
          <cell r="AL33">
            <v>39279</v>
          </cell>
          <cell r="AM33">
            <v>17.369399999999999</v>
          </cell>
          <cell r="AN33">
            <v>100</v>
          </cell>
          <cell r="AO33">
            <v>92.969803616500158</v>
          </cell>
          <cell r="AP33">
            <v>7.0301963834998453</v>
          </cell>
          <cell r="AT33">
            <v>24367</v>
          </cell>
          <cell r="AU33">
            <v>447905</v>
          </cell>
          <cell r="AV33">
            <v>472272</v>
          </cell>
          <cell r="AX33">
            <v>24366589</v>
          </cell>
          <cell r="AY33">
            <v>447904746</v>
          </cell>
          <cell r="AZ33">
            <v>472271335</v>
          </cell>
        </row>
        <row r="34">
          <cell r="F34" t="str">
            <v>100BE</v>
          </cell>
          <cell r="G34">
            <v>700</v>
          </cell>
          <cell r="H34">
            <v>700</v>
          </cell>
          <cell r="I34">
            <v>0</v>
          </cell>
          <cell r="J34">
            <v>4.3715956199109939E-3</v>
          </cell>
          <cell r="K34">
            <v>4.3715956199109939E-3</v>
          </cell>
          <cell r="L34">
            <v>0</v>
          </cell>
          <cell r="M34">
            <v>119</v>
          </cell>
          <cell r="N34">
            <v>4.3766203149474825E-3</v>
          </cell>
          <cell r="O34">
            <v>4.4000000000000003E-3</v>
          </cell>
          <cell r="P34">
            <v>119</v>
          </cell>
          <cell r="Q34">
            <v>283</v>
          </cell>
          <cell r="R34">
            <v>119</v>
          </cell>
          <cell r="S34">
            <v>-164</v>
          </cell>
          <cell r="T34">
            <v>0</v>
          </cell>
          <cell r="U34">
            <v>0</v>
          </cell>
          <cell r="V34">
            <v>0</v>
          </cell>
          <cell r="W34">
            <v>700</v>
          </cell>
          <cell r="X34">
            <v>700</v>
          </cell>
          <cell r="Y34">
            <v>0</v>
          </cell>
          <cell r="Z34">
            <v>0</v>
          </cell>
          <cell r="AA34">
            <v>0.17</v>
          </cell>
          <cell r="AB34">
            <v>0.17</v>
          </cell>
          <cell r="AC34">
            <v>0.4042857142857143</v>
          </cell>
          <cell r="AD34">
            <v>0.17</v>
          </cell>
          <cell r="AE34">
            <v>-0.23428571428571429</v>
          </cell>
          <cell r="AF34">
            <v>0</v>
          </cell>
          <cell r="AG34">
            <v>0</v>
          </cell>
          <cell r="AH34">
            <v>0</v>
          </cell>
          <cell r="AI34">
            <v>2</v>
          </cell>
          <cell r="AJ34">
            <v>0</v>
          </cell>
          <cell r="AK34">
            <v>0</v>
          </cell>
          <cell r="AL34">
            <v>0</v>
          </cell>
          <cell r="AM34">
            <v>4.4000000000000003E-3</v>
          </cell>
          <cell r="AN34">
            <v>100</v>
          </cell>
          <cell r="AO34">
            <v>100</v>
          </cell>
          <cell r="AP34">
            <v>0</v>
          </cell>
          <cell r="AT34">
            <v>0</v>
          </cell>
          <cell r="AU34">
            <v>119</v>
          </cell>
          <cell r="AV34">
            <v>119</v>
          </cell>
          <cell r="AX34">
            <v>0</v>
          </cell>
          <cell r="AY34">
            <v>119264</v>
          </cell>
          <cell r="AZ34">
            <v>119264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T35">
            <v>0</v>
          </cell>
          <cell r="AU35">
            <v>0</v>
          </cell>
          <cell r="AV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F36" t="str">
            <v>120B</v>
          </cell>
          <cell r="G36">
            <v>1809365</v>
          </cell>
          <cell r="H36">
            <v>1191587</v>
          </cell>
          <cell r="I36">
            <v>617778</v>
          </cell>
          <cell r="J36">
            <v>11.299731584028937</v>
          </cell>
          <cell r="K36">
            <v>7.4416235856326889</v>
          </cell>
          <cell r="L36">
            <v>3.8581079983962487</v>
          </cell>
          <cell r="M36">
            <v>323831</v>
          </cell>
          <cell r="N36">
            <v>11.909960783275279</v>
          </cell>
          <cell r="O36">
            <v>11.91</v>
          </cell>
          <cell r="P36">
            <v>-293947</v>
          </cell>
          <cell r="Q36">
            <v>214581</v>
          </cell>
          <cell r="R36">
            <v>218103</v>
          </cell>
          <cell r="S36">
            <v>3522</v>
          </cell>
          <cell r="T36">
            <v>92590</v>
          </cell>
          <cell r="U36">
            <v>105728</v>
          </cell>
          <cell r="V36">
            <v>13138</v>
          </cell>
          <cell r="W36">
            <v>1809365</v>
          </cell>
          <cell r="X36">
            <v>1191587</v>
          </cell>
          <cell r="Y36">
            <v>617778</v>
          </cell>
          <cell r="Z36">
            <v>0.34143359686961999</v>
          </cell>
          <cell r="AA36">
            <v>0.17897494424839655</v>
          </cell>
          <cell r="AB36">
            <v>-0.16245865262122344</v>
          </cell>
          <cell r="AC36">
            <v>0.18008001094338894</v>
          </cell>
          <cell r="AD36">
            <v>0.18303573301823534</v>
          </cell>
          <cell r="AE36">
            <v>2.9557220748464008E-3</v>
          </cell>
          <cell r="AF36">
            <v>0.14987584536840096</v>
          </cell>
          <cell r="AG36">
            <v>0.17114238448115665</v>
          </cell>
          <cell r="AH36">
            <v>2.1266539112755695E-2</v>
          </cell>
          <cell r="AI36">
            <v>1</v>
          </cell>
          <cell r="AJ36">
            <v>8824</v>
          </cell>
          <cell r="AK36">
            <v>18175</v>
          </cell>
          <cell r="AL36">
            <v>26999</v>
          </cell>
          <cell r="AM36">
            <v>11.91</v>
          </cell>
          <cell r="AN36">
            <v>100</v>
          </cell>
          <cell r="AO36">
            <v>65.856640313038</v>
          </cell>
          <cell r="AP36">
            <v>34.143359686962</v>
          </cell>
          <cell r="AT36">
            <v>105728</v>
          </cell>
          <cell r="AU36">
            <v>218103</v>
          </cell>
          <cell r="AV36">
            <v>323831</v>
          </cell>
          <cell r="AX36">
            <v>105727706</v>
          </cell>
          <cell r="AY36">
            <v>218102851</v>
          </cell>
          <cell r="AZ36">
            <v>323830557</v>
          </cell>
        </row>
        <row r="37">
          <cell r="F37" t="str">
            <v>120BE</v>
          </cell>
          <cell r="G37">
            <v>88553</v>
          </cell>
          <cell r="H37">
            <v>88553</v>
          </cell>
          <cell r="I37">
            <v>0</v>
          </cell>
          <cell r="J37">
            <v>0.55302558132854041</v>
          </cell>
          <cell r="K37">
            <v>0.55302558132854041</v>
          </cell>
          <cell r="L37">
            <v>0</v>
          </cell>
          <cell r="M37">
            <v>16219</v>
          </cell>
          <cell r="N37">
            <v>0.5965076041019598</v>
          </cell>
          <cell r="O37">
            <v>0.59650000000000003</v>
          </cell>
          <cell r="P37">
            <v>16219</v>
          </cell>
          <cell r="Q37">
            <v>16034</v>
          </cell>
          <cell r="R37">
            <v>16219</v>
          </cell>
          <cell r="S37">
            <v>185</v>
          </cell>
          <cell r="T37">
            <v>0</v>
          </cell>
          <cell r="U37">
            <v>0</v>
          </cell>
          <cell r="V37">
            <v>0</v>
          </cell>
          <cell r="W37">
            <v>88553</v>
          </cell>
          <cell r="X37">
            <v>88553</v>
          </cell>
          <cell r="Y37">
            <v>0</v>
          </cell>
          <cell r="Z37">
            <v>0</v>
          </cell>
          <cell r="AA37">
            <v>0.18315585016882546</v>
          </cell>
          <cell r="AB37">
            <v>0.18315585016882546</v>
          </cell>
          <cell r="AC37">
            <v>0.18106670581459691</v>
          </cell>
          <cell r="AD37">
            <v>0.18315585016882546</v>
          </cell>
          <cell r="AE37">
            <v>2.0891443542285504E-3</v>
          </cell>
          <cell r="AF37">
            <v>0</v>
          </cell>
          <cell r="AG37">
            <v>0</v>
          </cell>
          <cell r="AH37">
            <v>0</v>
          </cell>
          <cell r="AI37">
            <v>2</v>
          </cell>
          <cell r="AJ37">
            <v>0</v>
          </cell>
          <cell r="AK37">
            <v>0</v>
          </cell>
          <cell r="AL37">
            <v>0</v>
          </cell>
          <cell r="AM37">
            <v>0.59650000000000003</v>
          </cell>
          <cell r="AN37">
            <v>100</v>
          </cell>
          <cell r="AO37">
            <v>100</v>
          </cell>
          <cell r="AP37">
            <v>0</v>
          </cell>
          <cell r="AT37">
            <v>0</v>
          </cell>
          <cell r="AU37">
            <v>16219</v>
          </cell>
          <cell r="AV37">
            <v>16219</v>
          </cell>
          <cell r="AX37">
            <v>0</v>
          </cell>
          <cell r="AY37">
            <v>16219129</v>
          </cell>
          <cell r="AZ37">
            <v>16219129</v>
          </cell>
        </row>
        <row r="38">
          <cell r="F38" t="str">
            <v>120C</v>
          </cell>
          <cell r="G38">
            <v>779550</v>
          </cell>
          <cell r="H38">
            <v>735492</v>
          </cell>
          <cell r="I38">
            <v>44058</v>
          </cell>
          <cell r="J38">
            <v>4.868396236430879</v>
          </cell>
          <cell r="K38">
            <v>4.5932480081136813</v>
          </cell>
          <cell r="L38">
            <v>0.27514822831719798</v>
          </cell>
          <cell r="M38">
            <v>149908</v>
          </cell>
          <cell r="N38">
            <v>5.5133646905306488</v>
          </cell>
          <cell r="O38">
            <v>5.5133999999999999</v>
          </cell>
          <cell r="P38">
            <v>105850</v>
          </cell>
          <cell r="Q38">
            <v>136709</v>
          </cell>
          <cell r="R38">
            <v>143866</v>
          </cell>
          <cell r="S38">
            <v>7157</v>
          </cell>
          <cell r="T38">
            <v>6913</v>
          </cell>
          <cell r="U38">
            <v>6042</v>
          </cell>
          <cell r="V38">
            <v>-871</v>
          </cell>
          <cell r="W38">
            <v>779550</v>
          </cell>
          <cell r="X38">
            <v>735492</v>
          </cell>
          <cell r="Y38">
            <v>44058</v>
          </cell>
          <cell r="Z38">
            <v>5.6517221473927265E-2</v>
          </cell>
          <cell r="AA38">
            <v>0.19230068629337438</v>
          </cell>
          <cell r="AB38">
            <v>0.13578346481944711</v>
          </cell>
          <cell r="AC38">
            <v>0.18587421753057817</v>
          </cell>
          <cell r="AD38">
            <v>0.19560511875044187</v>
          </cell>
          <cell r="AE38">
            <v>9.7309012198636968E-3</v>
          </cell>
          <cell r="AF38">
            <v>0.15690680466657589</v>
          </cell>
          <cell r="AG38">
            <v>0.13713740977801989</v>
          </cell>
          <cell r="AH38">
            <v>-1.9769394888556002E-2</v>
          </cell>
          <cell r="AI38">
            <v>1</v>
          </cell>
          <cell r="AJ38">
            <v>507</v>
          </cell>
          <cell r="AK38">
            <v>11971</v>
          </cell>
          <cell r="AL38">
            <v>12478</v>
          </cell>
          <cell r="AM38">
            <v>5.5133999999999999</v>
          </cell>
          <cell r="AN38">
            <v>100</v>
          </cell>
          <cell r="AO38">
            <v>94.348277852607268</v>
          </cell>
          <cell r="AP38">
            <v>5.6517221473927268</v>
          </cell>
          <cell r="AT38">
            <v>6042</v>
          </cell>
          <cell r="AU38">
            <v>143866</v>
          </cell>
          <cell r="AV38">
            <v>149908</v>
          </cell>
          <cell r="AX38">
            <v>6042466</v>
          </cell>
          <cell r="AY38">
            <v>143866223</v>
          </cell>
          <cell r="AZ38">
            <v>149908689</v>
          </cell>
        </row>
        <row r="39">
          <cell r="F39" t="str">
            <v>120CE</v>
          </cell>
          <cell r="G39">
            <v>1500</v>
          </cell>
          <cell r="H39">
            <v>1500</v>
          </cell>
          <cell r="I39">
            <v>0</v>
          </cell>
          <cell r="J39">
            <v>9.3677048998092732E-3</v>
          </cell>
          <cell r="K39">
            <v>9.3677048998092732E-3</v>
          </cell>
          <cell r="L39">
            <v>0</v>
          </cell>
          <cell r="M39">
            <v>399</v>
          </cell>
          <cell r="N39">
            <v>1.4674550467765089E-2</v>
          </cell>
          <cell r="O39">
            <v>1.47E-2</v>
          </cell>
          <cell r="P39">
            <v>399</v>
          </cell>
          <cell r="Q39">
            <v>282</v>
          </cell>
          <cell r="R39">
            <v>399</v>
          </cell>
          <cell r="S39">
            <v>117</v>
          </cell>
          <cell r="T39">
            <v>0</v>
          </cell>
          <cell r="U39">
            <v>0</v>
          </cell>
          <cell r="V39">
            <v>0</v>
          </cell>
          <cell r="W39">
            <v>1500</v>
          </cell>
          <cell r="X39">
            <v>1500</v>
          </cell>
          <cell r="Y39">
            <v>0</v>
          </cell>
          <cell r="Z39">
            <v>0</v>
          </cell>
          <cell r="AA39">
            <v>0.26600000000000001</v>
          </cell>
          <cell r="AB39">
            <v>0.26600000000000001</v>
          </cell>
          <cell r="AC39">
            <v>0.188</v>
          </cell>
          <cell r="AD39">
            <v>0.26600000000000001</v>
          </cell>
          <cell r="AE39">
            <v>7.8000000000000014E-2</v>
          </cell>
          <cell r="AF39">
            <v>0</v>
          </cell>
          <cell r="AG39">
            <v>0</v>
          </cell>
          <cell r="AH39">
            <v>0</v>
          </cell>
          <cell r="AI39">
            <v>2</v>
          </cell>
          <cell r="AJ39">
            <v>0</v>
          </cell>
          <cell r="AK39">
            <v>0</v>
          </cell>
          <cell r="AL39">
            <v>0</v>
          </cell>
          <cell r="AM39">
            <v>1.47E-2</v>
          </cell>
          <cell r="AN39">
            <v>100</v>
          </cell>
          <cell r="AO39">
            <v>100</v>
          </cell>
          <cell r="AP39">
            <v>0</v>
          </cell>
          <cell r="AT39">
            <v>0</v>
          </cell>
          <cell r="AU39">
            <v>399</v>
          </cell>
          <cell r="AV39">
            <v>399</v>
          </cell>
          <cell r="AX39">
            <v>0</v>
          </cell>
          <cell r="AY39">
            <v>398902</v>
          </cell>
          <cell r="AZ39">
            <v>398902</v>
          </cell>
        </row>
        <row r="40">
          <cell r="F40" t="str">
            <v>120D</v>
          </cell>
          <cell r="G40">
            <v>69316</v>
          </cell>
          <cell r="H40">
            <v>66881</v>
          </cell>
          <cell r="I40">
            <v>2435</v>
          </cell>
          <cell r="J40">
            <v>0.43288788855678639</v>
          </cell>
          <cell r="K40">
            <v>0.41768098093609601</v>
          </cell>
          <cell r="L40">
            <v>1.5206907620690387E-2</v>
          </cell>
          <cell r="M40">
            <v>11284</v>
          </cell>
          <cell r="N40">
            <v>0.41500658515854949</v>
          </cell>
          <cell r="O40">
            <v>0.41499999999999998</v>
          </cell>
          <cell r="P40">
            <v>8849</v>
          </cell>
          <cell r="Q40">
            <v>11991</v>
          </cell>
          <cell r="R40">
            <v>11019</v>
          </cell>
          <cell r="S40">
            <v>-972</v>
          </cell>
          <cell r="T40">
            <v>364</v>
          </cell>
          <cell r="U40">
            <v>265</v>
          </cell>
          <cell r="V40">
            <v>-99</v>
          </cell>
          <cell r="W40">
            <v>69316</v>
          </cell>
          <cell r="X40">
            <v>66881</v>
          </cell>
          <cell r="Y40">
            <v>2435</v>
          </cell>
          <cell r="Z40">
            <v>3.5128974551330142E-2</v>
          </cell>
          <cell r="AA40">
            <v>0.16279069767441862</v>
          </cell>
          <cell r="AB40">
            <v>0.12766172312308849</v>
          </cell>
          <cell r="AC40">
            <v>0.17928858719217716</v>
          </cell>
          <cell r="AD40">
            <v>0.16475531167297139</v>
          </cell>
          <cell r="AE40">
            <v>-1.4533275519205774E-2</v>
          </cell>
          <cell r="AF40">
            <v>0.14948665297741273</v>
          </cell>
          <cell r="AG40">
            <v>0.10882956878850103</v>
          </cell>
          <cell r="AH40">
            <v>-4.0657084188911702E-2</v>
          </cell>
          <cell r="AI40">
            <v>1</v>
          </cell>
          <cell r="AJ40">
            <v>22</v>
          </cell>
          <cell r="AK40">
            <v>920</v>
          </cell>
          <cell r="AL40">
            <v>942</v>
          </cell>
          <cell r="AM40">
            <v>0.41499999999999998</v>
          </cell>
          <cell r="AN40">
            <v>100</v>
          </cell>
          <cell r="AO40">
            <v>96.487102544866985</v>
          </cell>
          <cell r="AP40">
            <v>3.5128974551330141</v>
          </cell>
          <cell r="AT40">
            <v>265</v>
          </cell>
          <cell r="AU40">
            <v>11019</v>
          </cell>
          <cell r="AV40">
            <v>11284</v>
          </cell>
          <cell r="AX40">
            <v>264809</v>
          </cell>
          <cell r="AY40">
            <v>11018201</v>
          </cell>
          <cell r="AZ40">
            <v>11283010</v>
          </cell>
        </row>
        <row r="41">
          <cell r="F41" t="str">
            <v>120DE</v>
          </cell>
          <cell r="G41">
            <v>2648</v>
          </cell>
          <cell r="H41">
            <v>2648</v>
          </cell>
          <cell r="I41">
            <v>0</v>
          </cell>
          <cell r="J41">
            <v>1.6537121716463304E-2</v>
          </cell>
          <cell r="K41">
            <v>1.6537121716463304E-2</v>
          </cell>
          <cell r="L41">
            <v>0</v>
          </cell>
          <cell r="M41">
            <v>510</v>
          </cell>
          <cell r="N41">
            <v>1.8756944206917783E-2</v>
          </cell>
          <cell r="O41">
            <v>1.8800000000000001E-2</v>
          </cell>
          <cell r="P41">
            <v>510</v>
          </cell>
          <cell r="Q41">
            <v>486</v>
          </cell>
          <cell r="R41">
            <v>510</v>
          </cell>
          <cell r="S41">
            <v>24</v>
          </cell>
          <cell r="T41">
            <v>0</v>
          </cell>
          <cell r="U41">
            <v>0</v>
          </cell>
          <cell r="V41">
            <v>0</v>
          </cell>
          <cell r="W41">
            <v>2648</v>
          </cell>
          <cell r="X41">
            <v>2648</v>
          </cell>
          <cell r="Y41">
            <v>0</v>
          </cell>
          <cell r="Z41">
            <v>0</v>
          </cell>
          <cell r="AA41">
            <v>0.19259818731117825</v>
          </cell>
          <cell r="AB41">
            <v>0.19259818731117825</v>
          </cell>
          <cell r="AC41">
            <v>0.18353474320241692</v>
          </cell>
          <cell r="AD41">
            <v>0.19259818731117825</v>
          </cell>
          <cell r="AE41">
            <v>9.0634441087613371E-3</v>
          </cell>
          <cell r="AF41">
            <v>0</v>
          </cell>
          <cell r="AG41">
            <v>0</v>
          </cell>
          <cell r="AH41">
            <v>0</v>
          </cell>
          <cell r="AI41">
            <v>2</v>
          </cell>
          <cell r="AJ41">
            <v>0</v>
          </cell>
          <cell r="AK41">
            <v>0</v>
          </cell>
          <cell r="AL41">
            <v>0</v>
          </cell>
          <cell r="AM41">
            <v>1.8800000000000001E-2</v>
          </cell>
          <cell r="AN41">
            <v>100</v>
          </cell>
          <cell r="AO41">
            <v>100</v>
          </cell>
          <cell r="AP41">
            <v>0</v>
          </cell>
          <cell r="AT41">
            <v>0</v>
          </cell>
          <cell r="AU41">
            <v>510</v>
          </cell>
          <cell r="AV41">
            <v>510</v>
          </cell>
          <cell r="AX41">
            <v>0</v>
          </cell>
          <cell r="AY41">
            <v>509754</v>
          </cell>
          <cell r="AZ41">
            <v>509754</v>
          </cell>
        </row>
        <row r="42">
          <cell r="F42" t="str">
            <v>150B</v>
          </cell>
          <cell r="G42">
            <v>3203735</v>
          </cell>
          <cell r="H42">
            <v>2694641</v>
          </cell>
          <cell r="I42">
            <v>509094</v>
          </cell>
          <cell r="J42">
            <v>20.007762704793642</v>
          </cell>
          <cell r="K42">
            <v>16.828401132617973</v>
          </cell>
          <cell r="L42">
            <v>3.1793615721756683</v>
          </cell>
          <cell r="M42">
            <v>556030</v>
          </cell>
          <cell r="N42">
            <v>20.449850367397048</v>
          </cell>
          <cell r="O42">
            <v>20.4499</v>
          </cell>
          <cell r="P42">
            <v>46936</v>
          </cell>
          <cell r="Q42">
            <v>451675</v>
          </cell>
          <cell r="R42">
            <v>474014</v>
          </cell>
          <cell r="S42">
            <v>22339</v>
          </cell>
          <cell r="T42">
            <v>73158</v>
          </cell>
          <cell r="U42">
            <v>82016</v>
          </cell>
          <cell r="V42">
            <v>8858</v>
          </cell>
          <cell r="W42">
            <v>3203735</v>
          </cell>
          <cell r="X42">
            <v>2694641</v>
          </cell>
          <cell r="Y42">
            <v>509094</v>
          </cell>
          <cell r="Z42">
            <v>0.15890640143457557</v>
          </cell>
          <cell r="AA42">
            <v>0.17355680167055015</v>
          </cell>
          <cell r="AB42">
            <v>1.4650400235974581E-2</v>
          </cell>
          <cell r="AC42">
            <v>0.16761973116270404</v>
          </cell>
          <cell r="AD42">
            <v>0.17590988929508605</v>
          </cell>
          <cell r="AE42">
            <v>8.2901581323820139E-3</v>
          </cell>
          <cell r="AF42">
            <v>0.14370234180721045</v>
          </cell>
          <cell r="AG42">
            <v>0.16110187902430592</v>
          </cell>
          <cell r="AH42">
            <v>1.7399537217095473E-2</v>
          </cell>
          <cell r="AI42">
            <v>1</v>
          </cell>
          <cell r="AJ42">
            <v>6856</v>
          </cell>
          <cell r="AK42">
            <v>39537</v>
          </cell>
          <cell r="AL42">
            <v>46393</v>
          </cell>
          <cell r="AM42">
            <v>20.4499</v>
          </cell>
          <cell r="AN42">
            <v>100</v>
          </cell>
          <cell r="AO42">
            <v>84.10935985654244</v>
          </cell>
          <cell r="AP42">
            <v>15.890640143457558</v>
          </cell>
          <cell r="AT42">
            <v>82016</v>
          </cell>
          <cell r="AU42">
            <v>474014</v>
          </cell>
          <cell r="AV42">
            <v>556030</v>
          </cell>
          <cell r="AX42">
            <v>82016294</v>
          </cell>
          <cell r="AY42">
            <v>474013797</v>
          </cell>
          <cell r="AZ42">
            <v>556030091</v>
          </cell>
        </row>
        <row r="43">
          <cell r="F43" t="str">
            <v>150BE</v>
          </cell>
          <cell r="G43">
            <v>451781</v>
          </cell>
          <cell r="H43">
            <v>451781</v>
          </cell>
          <cell r="I43">
            <v>0</v>
          </cell>
          <cell r="J43">
            <v>2.8214340582271555</v>
          </cell>
          <cell r="K43">
            <v>2.8214340582271555</v>
          </cell>
          <cell r="L43">
            <v>0</v>
          </cell>
          <cell r="M43">
            <v>78105</v>
          </cell>
          <cell r="N43">
            <v>2.8725708378064967</v>
          </cell>
          <cell r="O43">
            <v>2.8725999999999998</v>
          </cell>
          <cell r="P43">
            <v>78105</v>
          </cell>
          <cell r="Q43">
            <v>75830</v>
          </cell>
          <cell r="R43">
            <v>78105</v>
          </cell>
          <cell r="S43">
            <v>2275</v>
          </cell>
          <cell r="T43">
            <v>0</v>
          </cell>
          <cell r="U43">
            <v>0</v>
          </cell>
          <cell r="V43">
            <v>0</v>
          </cell>
          <cell r="W43">
            <v>451781</v>
          </cell>
          <cell r="X43">
            <v>451781</v>
          </cell>
          <cell r="Y43">
            <v>0</v>
          </cell>
          <cell r="Z43">
            <v>0</v>
          </cell>
          <cell r="AA43">
            <v>0.17288243640170792</v>
          </cell>
          <cell r="AB43">
            <v>0.17288243640170792</v>
          </cell>
          <cell r="AC43">
            <v>0.16784681073351912</v>
          </cell>
          <cell r="AD43">
            <v>0.17288243640170792</v>
          </cell>
          <cell r="AE43">
            <v>5.0356256681887979E-3</v>
          </cell>
          <cell r="AF43">
            <v>0</v>
          </cell>
          <cell r="AG43">
            <v>0</v>
          </cell>
          <cell r="AH43">
            <v>0</v>
          </cell>
          <cell r="AI43">
            <v>2</v>
          </cell>
          <cell r="AJ43">
            <v>0</v>
          </cell>
          <cell r="AK43">
            <v>0</v>
          </cell>
          <cell r="AL43">
            <v>0</v>
          </cell>
          <cell r="AM43">
            <v>2.8725999999999998</v>
          </cell>
          <cell r="AN43">
            <v>100</v>
          </cell>
          <cell r="AO43">
            <v>100</v>
          </cell>
          <cell r="AP43">
            <v>0</v>
          </cell>
          <cell r="AT43">
            <v>0</v>
          </cell>
          <cell r="AU43">
            <v>78105</v>
          </cell>
          <cell r="AV43">
            <v>78105</v>
          </cell>
          <cell r="AX43">
            <v>0</v>
          </cell>
          <cell r="AY43">
            <v>78105334</v>
          </cell>
          <cell r="AZ43">
            <v>78105334</v>
          </cell>
        </row>
        <row r="44">
          <cell r="F44" t="str">
            <v>150C</v>
          </cell>
          <cell r="G44">
            <v>244251</v>
          </cell>
          <cell r="H44">
            <v>226322</v>
          </cell>
          <cell r="I44">
            <v>17929</v>
          </cell>
          <cell r="J44">
            <v>1.5253808596555432</v>
          </cell>
          <cell r="K44">
            <v>1.4134118055564229</v>
          </cell>
          <cell r="L44">
            <v>0.11196905409912031</v>
          </cell>
          <cell r="M44">
            <v>37718</v>
          </cell>
          <cell r="N44">
            <v>1.3872047482284802</v>
          </cell>
          <cell r="O44">
            <v>1.3872</v>
          </cell>
          <cell r="P44">
            <v>19789</v>
          </cell>
          <cell r="Q44">
            <v>39290</v>
          </cell>
          <cell r="R44">
            <v>36158</v>
          </cell>
          <cell r="S44">
            <v>-3132</v>
          </cell>
          <cell r="T44">
            <v>2664</v>
          </cell>
          <cell r="U44">
            <v>1560</v>
          </cell>
          <cell r="V44">
            <v>-1104</v>
          </cell>
          <cell r="W44">
            <v>244251</v>
          </cell>
          <cell r="X44">
            <v>226322</v>
          </cell>
          <cell r="Y44">
            <v>17929</v>
          </cell>
          <cell r="Z44">
            <v>7.3403998345963783E-2</v>
          </cell>
          <cell r="AA44">
            <v>0.15442311392788566</v>
          </cell>
          <cell r="AB44">
            <v>8.1019115581921874E-2</v>
          </cell>
          <cell r="AC44">
            <v>0.1736022127764866</v>
          </cell>
          <cell r="AD44">
            <v>0.15976352276844497</v>
          </cell>
          <cell r="AE44">
            <v>-1.3838690008041638E-2</v>
          </cell>
          <cell r="AF44">
            <v>0.148586089575548</v>
          </cell>
          <cell r="AG44">
            <v>8.7009872273969543E-2</v>
          </cell>
          <cell r="AH44">
            <v>-6.1576217301578459E-2</v>
          </cell>
          <cell r="AI44">
            <v>1</v>
          </cell>
          <cell r="AJ44">
            <v>133</v>
          </cell>
          <cell r="AK44">
            <v>3023</v>
          </cell>
          <cell r="AL44">
            <v>3156</v>
          </cell>
          <cell r="AM44">
            <v>1.3872</v>
          </cell>
          <cell r="AN44">
            <v>100</v>
          </cell>
          <cell r="AO44">
            <v>92.659600165403617</v>
          </cell>
          <cell r="AP44">
            <v>7.3403998345963783</v>
          </cell>
          <cell r="AT44">
            <v>1560</v>
          </cell>
          <cell r="AU44">
            <v>36158</v>
          </cell>
          <cell r="AV44">
            <v>37718</v>
          </cell>
          <cell r="AX44">
            <v>1560459</v>
          </cell>
          <cell r="AY44">
            <v>36158489</v>
          </cell>
          <cell r="AZ44">
            <v>37718948</v>
          </cell>
        </row>
        <row r="45">
          <cell r="F45" t="str">
            <v>150CE</v>
          </cell>
          <cell r="G45">
            <v>101738</v>
          </cell>
          <cell r="H45">
            <v>101738</v>
          </cell>
          <cell r="I45">
            <v>0</v>
          </cell>
          <cell r="J45">
            <v>0.63536770739786397</v>
          </cell>
          <cell r="K45">
            <v>0.63536770739786397</v>
          </cell>
          <cell r="L45">
            <v>0</v>
          </cell>
          <cell r="M45">
            <v>22688</v>
          </cell>
          <cell r="N45">
            <v>0.8344265689540209</v>
          </cell>
          <cell r="O45">
            <v>0.83440000000000003</v>
          </cell>
          <cell r="P45">
            <v>22688</v>
          </cell>
          <cell r="Q45">
            <v>17876</v>
          </cell>
          <cell r="R45">
            <v>22688</v>
          </cell>
          <cell r="S45">
            <v>4812</v>
          </cell>
          <cell r="T45">
            <v>0</v>
          </cell>
          <cell r="U45">
            <v>0</v>
          </cell>
          <cell r="V45">
            <v>0</v>
          </cell>
          <cell r="W45">
            <v>101738</v>
          </cell>
          <cell r="X45">
            <v>101738</v>
          </cell>
          <cell r="Y45">
            <v>0</v>
          </cell>
          <cell r="Z45">
            <v>0</v>
          </cell>
          <cell r="AA45">
            <v>0.22300418722601192</v>
          </cell>
          <cell r="AB45">
            <v>0.22300418722601192</v>
          </cell>
          <cell r="AC45">
            <v>0.17570622579567124</v>
          </cell>
          <cell r="AD45">
            <v>0.22300418722601192</v>
          </cell>
          <cell r="AE45">
            <v>4.7297961430340679E-2</v>
          </cell>
          <cell r="AF45">
            <v>0</v>
          </cell>
          <cell r="AG45">
            <v>0</v>
          </cell>
          <cell r="AH45">
            <v>0</v>
          </cell>
          <cell r="AI45">
            <v>2</v>
          </cell>
          <cell r="AJ45">
            <v>0</v>
          </cell>
          <cell r="AK45">
            <v>0</v>
          </cell>
          <cell r="AL45">
            <v>0</v>
          </cell>
          <cell r="AM45">
            <v>0.83440000000000003</v>
          </cell>
          <cell r="AN45">
            <v>100</v>
          </cell>
          <cell r="AO45">
            <v>100</v>
          </cell>
          <cell r="AP45">
            <v>0</v>
          </cell>
          <cell r="AT45">
            <v>0</v>
          </cell>
          <cell r="AU45">
            <v>22688</v>
          </cell>
          <cell r="AV45">
            <v>22688</v>
          </cell>
          <cell r="AX45">
            <v>0</v>
          </cell>
          <cell r="AY45">
            <v>22687735</v>
          </cell>
          <cell r="AZ45">
            <v>22687735</v>
          </cell>
        </row>
        <row r="46">
          <cell r="F46" t="str">
            <v>150D</v>
          </cell>
          <cell r="G46">
            <v>77</v>
          </cell>
          <cell r="H46">
            <v>77</v>
          </cell>
          <cell r="I46">
            <v>0</v>
          </cell>
          <cell r="J46">
            <v>4.8087551819020935E-4</v>
          </cell>
          <cell r="K46">
            <v>4.8087551819020935E-4</v>
          </cell>
          <cell r="L46">
            <v>0</v>
          </cell>
          <cell r="M46">
            <v>12</v>
          </cell>
          <cell r="N46">
            <v>4.413398636921831E-4</v>
          </cell>
          <cell r="O46">
            <v>4.0000000000000002E-4</v>
          </cell>
          <cell r="P46">
            <v>12</v>
          </cell>
          <cell r="Q46">
            <v>0</v>
          </cell>
          <cell r="R46">
            <v>12</v>
          </cell>
          <cell r="S46">
            <v>12</v>
          </cell>
          <cell r="T46">
            <v>0</v>
          </cell>
          <cell r="U46">
            <v>0</v>
          </cell>
          <cell r="V46">
            <v>0</v>
          </cell>
          <cell r="W46">
            <v>77</v>
          </cell>
          <cell r="X46">
            <v>77</v>
          </cell>
          <cell r="Y46">
            <v>0</v>
          </cell>
          <cell r="Z46">
            <v>0</v>
          </cell>
          <cell r="AA46">
            <v>0.15584415584415584</v>
          </cell>
          <cell r="AB46">
            <v>0.15584415584415584</v>
          </cell>
          <cell r="AC46">
            <v>0</v>
          </cell>
          <cell r="AD46">
            <v>0.15584415584415584</v>
          </cell>
          <cell r="AE46">
            <v>0.15584415584415584</v>
          </cell>
          <cell r="AF46">
            <v>0</v>
          </cell>
          <cell r="AG46">
            <v>0</v>
          </cell>
          <cell r="AH46">
            <v>0</v>
          </cell>
          <cell r="AI46">
            <v>1</v>
          </cell>
          <cell r="AJ46">
            <v>0</v>
          </cell>
          <cell r="AK46">
            <v>1</v>
          </cell>
          <cell r="AL46">
            <v>1</v>
          </cell>
          <cell r="AM46">
            <v>4.0000000000000002E-4</v>
          </cell>
          <cell r="AN46">
            <v>100</v>
          </cell>
          <cell r="AO46">
            <v>100</v>
          </cell>
          <cell r="AP46">
            <v>0</v>
          </cell>
          <cell r="AT46">
            <v>0</v>
          </cell>
          <cell r="AU46">
            <v>12</v>
          </cell>
          <cell r="AV46">
            <v>12</v>
          </cell>
          <cell r="AX46">
            <v>0</v>
          </cell>
          <cell r="AY46">
            <v>11697</v>
          </cell>
          <cell r="AZ46">
            <v>11697</v>
          </cell>
        </row>
        <row r="47">
          <cell r="F47" t="str">
            <v>180B</v>
          </cell>
          <cell r="G47">
            <v>164135</v>
          </cell>
          <cell r="H47">
            <v>158780</v>
          </cell>
          <cell r="I47">
            <v>5355</v>
          </cell>
          <cell r="J47">
            <v>1.02504549582013</v>
          </cell>
          <cell r="K47">
            <v>0.99160278932781099</v>
          </cell>
          <cell r="L47">
            <v>3.3442706492319105E-2</v>
          </cell>
          <cell r="M47">
            <v>27605</v>
          </cell>
          <cell r="N47">
            <v>1.0152655781018929</v>
          </cell>
          <cell r="O47">
            <v>1.0153000000000001</v>
          </cell>
          <cell r="P47">
            <v>22250</v>
          </cell>
          <cell r="Q47">
            <v>25169</v>
          </cell>
          <cell r="R47">
            <v>26787</v>
          </cell>
          <cell r="S47">
            <v>1618</v>
          </cell>
          <cell r="T47">
            <v>746</v>
          </cell>
          <cell r="U47">
            <v>818</v>
          </cell>
          <cell r="V47">
            <v>72</v>
          </cell>
          <cell r="W47">
            <v>164135</v>
          </cell>
          <cell r="X47">
            <v>158780</v>
          </cell>
          <cell r="Y47">
            <v>5355</v>
          </cell>
          <cell r="Z47">
            <v>3.2625582599689278E-2</v>
          </cell>
          <cell r="AA47">
            <v>0.168184725987754</v>
          </cell>
          <cell r="AB47">
            <v>0.13555914338806471</v>
          </cell>
          <cell r="AC47">
            <v>0.15851492631313768</v>
          </cell>
          <cell r="AD47">
            <v>0.16870512659025066</v>
          </cell>
          <cell r="AE47">
            <v>1.0190200277112982E-2</v>
          </cell>
          <cell r="AF47">
            <v>0.13930905695611578</v>
          </cell>
          <cell r="AG47">
            <v>0.1527544351073763</v>
          </cell>
          <cell r="AH47">
            <v>1.3445378151260512E-2</v>
          </cell>
          <cell r="AI47">
            <v>1</v>
          </cell>
          <cell r="AJ47">
            <v>68</v>
          </cell>
          <cell r="AK47">
            <v>2237</v>
          </cell>
          <cell r="AL47">
            <v>2305</v>
          </cell>
          <cell r="AM47">
            <v>1.0153000000000001</v>
          </cell>
          <cell r="AN47">
            <v>100</v>
          </cell>
          <cell r="AO47">
            <v>96.737441740031073</v>
          </cell>
          <cell r="AP47">
            <v>3.262558259968928</v>
          </cell>
          <cell r="AT47">
            <v>818</v>
          </cell>
          <cell r="AU47">
            <v>26787</v>
          </cell>
          <cell r="AV47">
            <v>27605</v>
          </cell>
          <cell r="AX47">
            <v>816952</v>
          </cell>
          <cell r="AY47">
            <v>26787282</v>
          </cell>
          <cell r="AZ47">
            <v>27604234</v>
          </cell>
        </row>
        <row r="48">
          <cell r="F48" t="str">
            <v>180BE</v>
          </cell>
          <cell r="G48">
            <v>2943</v>
          </cell>
          <cell r="H48">
            <v>2943</v>
          </cell>
          <cell r="I48">
            <v>0</v>
          </cell>
          <cell r="J48">
            <v>1.8379437013425794E-2</v>
          </cell>
          <cell r="K48">
            <v>1.8379437013425794E-2</v>
          </cell>
          <cell r="L48">
            <v>0</v>
          </cell>
          <cell r="M48">
            <v>521</v>
          </cell>
          <cell r="N48">
            <v>1.9161505748635618E-2</v>
          </cell>
          <cell r="O48">
            <v>1.9199999999999998E-2</v>
          </cell>
          <cell r="P48">
            <v>521</v>
          </cell>
          <cell r="Q48">
            <v>469</v>
          </cell>
          <cell r="R48">
            <v>521</v>
          </cell>
          <cell r="S48">
            <v>52</v>
          </cell>
          <cell r="T48">
            <v>0</v>
          </cell>
          <cell r="U48">
            <v>0</v>
          </cell>
          <cell r="V48">
            <v>0</v>
          </cell>
          <cell r="W48">
            <v>2943</v>
          </cell>
          <cell r="X48">
            <v>2943</v>
          </cell>
          <cell r="Y48">
            <v>0</v>
          </cell>
          <cell r="Z48">
            <v>0</v>
          </cell>
          <cell r="AA48">
            <v>0.17703024125042474</v>
          </cell>
          <cell r="AB48">
            <v>0.17703024125042474</v>
          </cell>
          <cell r="AC48">
            <v>0.15936119605844376</v>
          </cell>
          <cell r="AD48">
            <v>0.17703024125042474</v>
          </cell>
          <cell r="AE48">
            <v>1.7669045191980981E-2</v>
          </cell>
          <cell r="AF48">
            <v>0</v>
          </cell>
          <cell r="AG48">
            <v>0</v>
          </cell>
          <cell r="AH48">
            <v>0</v>
          </cell>
          <cell r="AI48">
            <v>2</v>
          </cell>
          <cell r="AJ48">
            <v>0</v>
          </cell>
          <cell r="AK48">
            <v>0</v>
          </cell>
          <cell r="AL48">
            <v>0</v>
          </cell>
          <cell r="AM48">
            <v>1.9199999999999998E-2</v>
          </cell>
          <cell r="AN48">
            <v>100</v>
          </cell>
          <cell r="AO48">
            <v>100</v>
          </cell>
          <cell r="AP48">
            <v>0</v>
          </cell>
          <cell r="AT48">
            <v>0</v>
          </cell>
          <cell r="AU48">
            <v>521</v>
          </cell>
          <cell r="AV48">
            <v>521</v>
          </cell>
          <cell r="AX48">
            <v>0</v>
          </cell>
          <cell r="AY48">
            <v>521065</v>
          </cell>
          <cell r="AZ48">
            <v>521065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1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T49">
            <v>0</v>
          </cell>
          <cell r="AU49">
            <v>0</v>
          </cell>
          <cell r="AV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2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T50">
            <v>0</v>
          </cell>
          <cell r="AU50">
            <v>0</v>
          </cell>
          <cell r="AV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F51" t="str">
            <v>225B</v>
          </cell>
          <cell r="G51">
            <v>537752</v>
          </cell>
          <cell r="H51">
            <v>520488</v>
          </cell>
          <cell r="I51">
            <v>17264</v>
          </cell>
          <cell r="J51">
            <v>3.3583346968548242</v>
          </cell>
          <cell r="K51">
            <v>3.2505186585946193</v>
          </cell>
          <cell r="L51">
            <v>0.10781603826020486</v>
          </cell>
          <cell r="M51">
            <v>83170</v>
          </cell>
          <cell r="N51">
            <v>3.0588530386065722</v>
          </cell>
          <cell r="O51">
            <v>3.0589</v>
          </cell>
          <cell r="P51">
            <v>65906</v>
          </cell>
          <cell r="Q51">
            <v>78157</v>
          </cell>
          <cell r="R51">
            <v>81042</v>
          </cell>
          <cell r="S51">
            <v>2885</v>
          </cell>
          <cell r="T51">
            <v>2327</v>
          </cell>
          <cell r="U51">
            <v>2128</v>
          </cell>
          <cell r="V51">
            <v>-199</v>
          </cell>
          <cell r="W51">
            <v>537752</v>
          </cell>
          <cell r="X51">
            <v>520488</v>
          </cell>
          <cell r="Y51">
            <v>17264</v>
          </cell>
          <cell r="Z51">
            <v>3.2104018209137296E-2</v>
          </cell>
          <cell r="AA51">
            <v>0.15466237224594237</v>
          </cell>
          <cell r="AB51">
            <v>0.12255835403680507</v>
          </cell>
          <cell r="AC51">
            <v>0.15016100275126421</v>
          </cell>
          <cell r="AD51">
            <v>0.15570387789920229</v>
          </cell>
          <cell r="AE51">
            <v>5.5428751479380811E-3</v>
          </cell>
          <cell r="AF51">
            <v>0.13478915662650603</v>
          </cell>
          <cell r="AG51">
            <v>0.12326227988878591</v>
          </cell>
          <cell r="AH51">
            <v>-1.1526876737720126E-2</v>
          </cell>
          <cell r="AI51">
            <v>1</v>
          </cell>
          <cell r="AJ51">
            <v>179</v>
          </cell>
          <cell r="AK51">
            <v>6780</v>
          </cell>
          <cell r="AL51">
            <v>6959</v>
          </cell>
          <cell r="AM51">
            <v>3.0589</v>
          </cell>
          <cell r="AN51">
            <v>100</v>
          </cell>
          <cell r="AO51">
            <v>96.789598179086269</v>
          </cell>
          <cell r="AP51">
            <v>3.2104018209137299</v>
          </cell>
          <cell r="AT51">
            <v>2128</v>
          </cell>
          <cell r="AU51">
            <v>81042</v>
          </cell>
          <cell r="AV51">
            <v>83170</v>
          </cell>
          <cell r="AX51">
            <v>2128002</v>
          </cell>
          <cell r="AY51">
            <v>81042400</v>
          </cell>
          <cell r="AZ51">
            <v>83170402</v>
          </cell>
        </row>
        <row r="52">
          <cell r="F52" t="str">
            <v>225BE</v>
          </cell>
          <cell r="G52">
            <v>16596</v>
          </cell>
          <cell r="H52">
            <v>16596</v>
          </cell>
          <cell r="I52">
            <v>0</v>
          </cell>
          <cell r="J52">
            <v>0.1036442870114898</v>
          </cell>
          <cell r="K52">
            <v>0.1036442870114898</v>
          </cell>
          <cell r="L52">
            <v>0</v>
          </cell>
          <cell r="M52">
            <v>2671</v>
          </cell>
          <cell r="N52">
            <v>9.8234897993485087E-2</v>
          </cell>
          <cell r="O52">
            <v>9.8199999999999996E-2</v>
          </cell>
          <cell r="P52">
            <v>2671</v>
          </cell>
          <cell r="Q52">
            <v>2504</v>
          </cell>
          <cell r="R52">
            <v>2671</v>
          </cell>
          <cell r="S52">
            <v>167</v>
          </cell>
          <cell r="T52">
            <v>0</v>
          </cell>
          <cell r="U52">
            <v>0</v>
          </cell>
          <cell r="V52">
            <v>0</v>
          </cell>
          <cell r="W52">
            <v>16596</v>
          </cell>
          <cell r="X52">
            <v>16596</v>
          </cell>
          <cell r="Y52">
            <v>0</v>
          </cell>
          <cell r="Z52">
            <v>0</v>
          </cell>
          <cell r="AA52">
            <v>0.16094239575801397</v>
          </cell>
          <cell r="AB52">
            <v>0.16094239575801397</v>
          </cell>
          <cell r="AC52">
            <v>0.15087973005543504</v>
          </cell>
          <cell r="AD52">
            <v>0.16094239575801397</v>
          </cell>
          <cell r="AE52">
            <v>1.0062665702578938E-2</v>
          </cell>
          <cell r="AF52">
            <v>0</v>
          </cell>
          <cell r="AG52">
            <v>0</v>
          </cell>
          <cell r="AH52">
            <v>0</v>
          </cell>
          <cell r="AI52">
            <v>2</v>
          </cell>
          <cell r="AJ52">
            <v>0</v>
          </cell>
          <cell r="AK52">
            <v>0</v>
          </cell>
          <cell r="AL52">
            <v>0</v>
          </cell>
          <cell r="AM52">
            <v>9.8199999999999996E-2</v>
          </cell>
          <cell r="AN52">
            <v>100</v>
          </cell>
          <cell r="AO52">
            <v>100</v>
          </cell>
          <cell r="AP52">
            <v>0</v>
          </cell>
          <cell r="AT52">
            <v>0</v>
          </cell>
          <cell r="AU52">
            <v>2671</v>
          </cell>
          <cell r="AV52">
            <v>2671</v>
          </cell>
          <cell r="AX52">
            <v>0</v>
          </cell>
          <cell r="AY52">
            <v>2670794</v>
          </cell>
          <cell r="AZ52">
            <v>2670794</v>
          </cell>
        </row>
        <row r="53">
          <cell r="F53" t="str">
            <v>225C</v>
          </cell>
          <cell r="G53">
            <v>50559</v>
          </cell>
          <cell r="H53">
            <v>48186</v>
          </cell>
          <cell r="I53">
            <v>2373</v>
          </cell>
          <cell r="J53">
            <v>0.31574786135297139</v>
          </cell>
          <cell r="K53">
            <v>0.30092815220147312</v>
          </cell>
          <cell r="L53">
            <v>1.4819709151498271E-2</v>
          </cell>
          <cell r="M53">
            <v>7902</v>
          </cell>
          <cell r="N53">
            <v>0.29062230024130259</v>
          </cell>
          <cell r="O53">
            <v>0.29060000000000002</v>
          </cell>
          <cell r="P53">
            <v>5529</v>
          </cell>
          <cell r="Q53">
            <v>7448</v>
          </cell>
          <cell r="R53">
            <v>7682</v>
          </cell>
          <cell r="S53">
            <v>234</v>
          </cell>
          <cell r="T53">
            <v>333</v>
          </cell>
          <cell r="U53">
            <v>220</v>
          </cell>
          <cell r="V53">
            <v>-113</v>
          </cell>
          <cell r="W53">
            <v>50559</v>
          </cell>
          <cell r="X53">
            <v>48186</v>
          </cell>
          <cell r="Y53">
            <v>2373</v>
          </cell>
          <cell r="Z53">
            <v>4.6935263751260906E-2</v>
          </cell>
          <cell r="AA53">
            <v>0.15629264819320002</v>
          </cell>
          <cell r="AB53">
            <v>0.10935738444193911</v>
          </cell>
          <cell r="AC53">
            <v>0.15456771676420536</v>
          </cell>
          <cell r="AD53">
            <v>0.15942389905781762</v>
          </cell>
          <cell r="AE53">
            <v>4.8561822936122601E-3</v>
          </cell>
          <cell r="AF53">
            <v>0.14032869785082175</v>
          </cell>
          <cell r="AG53">
            <v>9.2709650231774132E-2</v>
          </cell>
          <cell r="AH53">
            <v>-4.7619047619047616E-2</v>
          </cell>
          <cell r="AI53">
            <v>1</v>
          </cell>
          <cell r="AJ53">
            <v>19</v>
          </cell>
          <cell r="AK53">
            <v>642</v>
          </cell>
          <cell r="AL53">
            <v>661</v>
          </cell>
          <cell r="AM53">
            <v>0.29060000000000002</v>
          </cell>
          <cell r="AN53">
            <v>100</v>
          </cell>
          <cell r="AO53">
            <v>95.306473624873917</v>
          </cell>
          <cell r="AP53">
            <v>4.6935263751260905</v>
          </cell>
          <cell r="AT53">
            <v>220</v>
          </cell>
          <cell r="AU53">
            <v>7682</v>
          </cell>
          <cell r="AV53">
            <v>7902</v>
          </cell>
          <cell r="AX53">
            <v>219918</v>
          </cell>
          <cell r="AY53">
            <v>7681681</v>
          </cell>
          <cell r="AZ53">
            <v>7901599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T54">
            <v>0</v>
          </cell>
          <cell r="AU54">
            <v>0</v>
          </cell>
          <cell r="AV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F55" t="str">
            <v>300B</v>
          </cell>
          <cell r="G55">
            <v>703254</v>
          </cell>
          <cell r="H55">
            <v>660964</v>
          </cell>
          <cell r="I55">
            <v>42290</v>
          </cell>
          <cell r="J55">
            <v>4.3919172944069809</v>
          </cell>
          <cell r="K55">
            <v>4.1278104675983576</v>
          </cell>
          <cell r="L55">
            <v>0.2641068268086228</v>
          </cell>
          <cell r="M55">
            <v>100811</v>
          </cell>
          <cell r="N55">
            <v>3.7076594165560559</v>
          </cell>
          <cell r="O55">
            <v>3.7077</v>
          </cell>
          <cell r="P55">
            <v>58521</v>
          </cell>
          <cell r="Q55">
            <v>93641</v>
          </cell>
          <cell r="R55">
            <v>95912</v>
          </cell>
          <cell r="S55">
            <v>2271</v>
          </cell>
          <cell r="T55">
            <v>5480</v>
          </cell>
          <cell r="U55">
            <v>4899</v>
          </cell>
          <cell r="V55">
            <v>-581</v>
          </cell>
          <cell r="W55">
            <v>703254</v>
          </cell>
          <cell r="X55">
            <v>660964</v>
          </cell>
          <cell r="Y55">
            <v>42290</v>
          </cell>
          <cell r="Z55">
            <v>6.0134745056551406E-2</v>
          </cell>
          <cell r="AA55">
            <v>0.14334934461801851</v>
          </cell>
          <cell r="AB55">
            <v>8.3214599561467109E-2</v>
          </cell>
          <cell r="AC55">
            <v>0.14167337404155142</v>
          </cell>
          <cell r="AD55">
            <v>0.14510926464981452</v>
          </cell>
          <cell r="AE55">
            <v>3.4358906082631036E-3</v>
          </cell>
          <cell r="AF55">
            <v>0.12958146133837786</v>
          </cell>
          <cell r="AG55">
            <v>0.11584298888626153</v>
          </cell>
          <cell r="AH55">
            <v>-1.3738472452116332E-2</v>
          </cell>
          <cell r="AI55">
            <v>1</v>
          </cell>
          <cell r="AJ55">
            <v>414</v>
          </cell>
          <cell r="AK55">
            <v>8040</v>
          </cell>
          <cell r="AL55">
            <v>8454</v>
          </cell>
          <cell r="AM55">
            <v>3.7077</v>
          </cell>
          <cell r="AN55">
            <v>100</v>
          </cell>
          <cell r="AO55">
            <v>93.98652549434486</v>
          </cell>
          <cell r="AP55">
            <v>6.0134745056551404</v>
          </cell>
          <cell r="AT55">
            <v>4899</v>
          </cell>
          <cell r="AU55">
            <v>95912</v>
          </cell>
          <cell r="AV55">
            <v>100811</v>
          </cell>
          <cell r="AX55">
            <v>4898851</v>
          </cell>
          <cell r="AY55">
            <v>95911560</v>
          </cell>
          <cell r="AZ55">
            <v>100810411</v>
          </cell>
        </row>
        <row r="56">
          <cell r="F56" t="str">
            <v>300BE</v>
          </cell>
          <cell r="G56">
            <v>533041</v>
          </cell>
          <cell r="H56">
            <v>533041</v>
          </cell>
          <cell r="I56">
            <v>0</v>
          </cell>
          <cell r="J56">
            <v>3.3289138583328235</v>
          </cell>
          <cell r="K56">
            <v>3.3289138583328235</v>
          </cell>
          <cell r="L56">
            <v>0</v>
          </cell>
          <cell r="M56">
            <v>75841</v>
          </cell>
          <cell r="N56">
            <v>2.7893047168565714</v>
          </cell>
          <cell r="O56">
            <v>2.7892999999999999</v>
          </cell>
          <cell r="P56">
            <v>75841</v>
          </cell>
          <cell r="Q56">
            <v>75894</v>
          </cell>
          <cell r="R56">
            <v>75841</v>
          </cell>
          <cell r="S56">
            <v>-53</v>
          </cell>
          <cell r="T56">
            <v>0</v>
          </cell>
          <cell r="U56">
            <v>0</v>
          </cell>
          <cell r="V56">
            <v>0</v>
          </cell>
          <cell r="W56">
            <v>533041</v>
          </cell>
          <cell r="X56">
            <v>533041</v>
          </cell>
          <cell r="Y56">
            <v>0</v>
          </cell>
          <cell r="Z56">
            <v>0</v>
          </cell>
          <cell r="AA56">
            <v>0.14227986214944066</v>
          </cell>
          <cell r="AB56">
            <v>0.14227986214944066</v>
          </cell>
          <cell r="AC56">
            <v>0.14237929164923524</v>
          </cell>
          <cell r="AD56">
            <v>0.14227986214944066</v>
          </cell>
          <cell r="AE56">
            <v>-9.9429499794578824E-5</v>
          </cell>
          <cell r="AF56">
            <v>0</v>
          </cell>
          <cell r="AG56">
            <v>0</v>
          </cell>
          <cell r="AH56">
            <v>0</v>
          </cell>
          <cell r="AI56">
            <v>2</v>
          </cell>
          <cell r="AJ56">
            <v>0</v>
          </cell>
          <cell r="AK56">
            <v>0</v>
          </cell>
          <cell r="AL56">
            <v>0</v>
          </cell>
          <cell r="AM56">
            <v>2.7892999999999999</v>
          </cell>
          <cell r="AN56">
            <v>100</v>
          </cell>
          <cell r="AO56">
            <v>100</v>
          </cell>
          <cell r="AP56">
            <v>0</v>
          </cell>
          <cell r="AT56">
            <v>0</v>
          </cell>
          <cell r="AU56">
            <v>75841</v>
          </cell>
          <cell r="AV56">
            <v>75841</v>
          </cell>
          <cell r="AX56">
            <v>0</v>
          </cell>
          <cell r="AY56">
            <v>75840668</v>
          </cell>
          <cell r="AZ56">
            <v>75840668</v>
          </cell>
        </row>
        <row r="57">
          <cell r="F57" t="str">
            <v>300C</v>
          </cell>
          <cell r="G57">
            <v>93271</v>
          </cell>
          <cell r="H57">
            <v>61475</v>
          </cell>
          <cell r="I57">
            <v>31796</v>
          </cell>
          <cell r="J57">
            <v>0.58249013580674047</v>
          </cell>
          <cell r="K57">
            <v>0.3839197724771834</v>
          </cell>
          <cell r="L57">
            <v>0.1985703633295571</v>
          </cell>
          <cell r="M57">
            <v>12025</v>
          </cell>
          <cell r="N57">
            <v>0.44225932174154181</v>
          </cell>
          <cell r="O57">
            <v>0.44230000000000003</v>
          </cell>
          <cell r="P57">
            <v>-19771</v>
          </cell>
          <cell r="Q57">
            <v>8803</v>
          </cell>
          <cell r="R57">
            <v>9444</v>
          </cell>
          <cell r="S57">
            <v>641</v>
          </cell>
          <cell r="T57">
            <v>4281</v>
          </cell>
          <cell r="U57">
            <v>2581</v>
          </cell>
          <cell r="V57">
            <v>-1700</v>
          </cell>
          <cell r="W57">
            <v>93271</v>
          </cell>
          <cell r="X57">
            <v>61475</v>
          </cell>
          <cell r="Y57">
            <v>31796</v>
          </cell>
          <cell r="Z57">
            <v>0.34089910047067146</v>
          </cell>
          <cell r="AA57">
            <v>0.1289253894565299</v>
          </cell>
          <cell r="AB57">
            <v>-0.21197371101414156</v>
          </cell>
          <cell r="AC57">
            <v>0.14319642130947541</v>
          </cell>
          <cell r="AD57">
            <v>0.15362342415616104</v>
          </cell>
          <cell r="AE57">
            <v>1.0427002846685629E-2</v>
          </cell>
          <cell r="AF57">
            <v>0.13463957730532142</v>
          </cell>
          <cell r="AG57">
            <v>8.1173732544974217E-2</v>
          </cell>
          <cell r="AH57">
            <v>-5.34658447603472E-2</v>
          </cell>
          <cell r="AI57">
            <v>1</v>
          </cell>
          <cell r="AJ57">
            <v>221</v>
          </cell>
          <cell r="AK57">
            <v>790</v>
          </cell>
          <cell r="AL57">
            <v>1011</v>
          </cell>
          <cell r="AM57">
            <v>0.44230000000000003</v>
          </cell>
          <cell r="AN57">
            <v>100</v>
          </cell>
          <cell r="AO57">
            <v>65.91008995293285</v>
          </cell>
          <cell r="AP57">
            <v>34.08991004706715</v>
          </cell>
          <cell r="AT57">
            <v>2581</v>
          </cell>
          <cell r="AU57">
            <v>9444</v>
          </cell>
          <cell r="AV57">
            <v>12025</v>
          </cell>
          <cell r="AX57">
            <v>2580721</v>
          </cell>
          <cell r="AY57">
            <v>9443910</v>
          </cell>
          <cell r="AZ57">
            <v>12024631</v>
          </cell>
        </row>
        <row r="58">
          <cell r="F58" t="str">
            <v>300CE</v>
          </cell>
          <cell r="G58">
            <v>713498</v>
          </cell>
          <cell r="H58">
            <v>713498</v>
          </cell>
          <cell r="I58">
            <v>0</v>
          </cell>
          <cell r="J58">
            <v>4.4558924737360783</v>
          </cell>
          <cell r="K58">
            <v>4.4558924737360783</v>
          </cell>
          <cell r="L58">
            <v>0</v>
          </cell>
          <cell r="M58">
            <v>110235</v>
          </cell>
          <cell r="N58">
            <v>4.0542583228423172</v>
          </cell>
          <cell r="O58">
            <v>4.0542999999999996</v>
          </cell>
          <cell r="P58">
            <v>110235</v>
          </cell>
          <cell r="Q58">
            <v>106456</v>
          </cell>
          <cell r="R58">
            <v>110235</v>
          </cell>
          <cell r="S58">
            <v>3779</v>
          </cell>
          <cell r="T58">
            <v>0</v>
          </cell>
          <cell r="U58">
            <v>0</v>
          </cell>
          <cell r="V58">
            <v>0</v>
          </cell>
          <cell r="W58">
            <v>713498</v>
          </cell>
          <cell r="X58">
            <v>713498</v>
          </cell>
          <cell r="Y58">
            <v>0</v>
          </cell>
          <cell r="Z58">
            <v>0</v>
          </cell>
          <cell r="AA58">
            <v>0.15449938191837959</v>
          </cell>
          <cell r="AB58">
            <v>0.15449938191837959</v>
          </cell>
          <cell r="AC58">
            <v>0.14920294100333847</v>
          </cell>
          <cell r="AD58">
            <v>0.15449938191837959</v>
          </cell>
          <cell r="AE58">
            <v>5.2964409150411118E-3</v>
          </cell>
          <cell r="AF58">
            <v>0</v>
          </cell>
          <cell r="AG58">
            <v>0</v>
          </cell>
          <cell r="AH58">
            <v>0</v>
          </cell>
          <cell r="AI58">
            <v>2</v>
          </cell>
          <cell r="AJ58">
            <v>0</v>
          </cell>
          <cell r="AK58">
            <v>0</v>
          </cell>
          <cell r="AL58">
            <v>0</v>
          </cell>
          <cell r="AM58">
            <v>4.0542999999999996</v>
          </cell>
          <cell r="AN58">
            <v>100</v>
          </cell>
          <cell r="AO58">
            <v>100</v>
          </cell>
          <cell r="AP58">
            <v>0</v>
          </cell>
          <cell r="AT58">
            <v>0</v>
          </cell>
          <cell r="AU58">
            <v>110235</v>
          </cell>
          <cell r="AV58">
            <v>110235</v>
          </cell>
          <cell r="AX58">
            <v>0</v>
          </cell>
          <cell r="AY58">
            <v>110234787</v>
          </cell>
          <cell r="AZ58">
            <v>110234787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1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T59">
            <v>0</v>
          </cell>
          <cell r="AU59">
            <v>0</v>
          </cell>
          <cell r="AV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2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T60">
            <v>0</v>
          </cell>
          <cell r="AU60">
            <v>0</v>
          </cell>
          <cell r="AV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1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T61">
            <v>0</v>
          </cell>
          <cell r="AU61">
            <v>0</v>
          </cell>
          <cell r="AV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2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T62">
            <v>0</v>
          </cell>
          <cell r="AU62">
            <v>0</v>
          </cell>
          <cell r="AV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1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T63">
            <v>0</v>
          </cell>
          <cell r="AU63">
            <v>0</v>
          </cell>
          <cell r="AV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F64" t="str">
            <v>450B</v>
          </cell>
          <cell r="G64">
            <v>1148627</v>
          </cell>
          <cell r="H64">
            <v>1105185</v>
          </cell>
          <cell r="I64">
            <v>43442</v>
          </cell>
          <cell r="J64">
            <v>7.1733325173021507</v>
          </cell>
          <cell r="K64">
            <v>6.9020312931304746</v>
          </cell>
          <cell r="L64">
            <v>0.27130122417167629</v>
          </cell>
          <cell r="M64">
            <v>155824</v>
          </cell>
          <cell r="N64">
            <v>5.7309452433308952</v>
          </cell>
          <cell r="O64">
            <v>5.7309000000000001</v>
          </cell>
          <cell r="P64">
            <v>112382</v>
          </cell>
          <cell r="Q64">
            <v>148146</v>
          </cell>
          <cell r="R64">
            <v>150461</v>
          </cell>
          <cell r="S64">
            <v>2315</v>
          </cell>
          <cell r="T64">
            <v>5475</v>
          </cell>
          <cell r="U64">
            <v>5363</v>
          </cell>
          <cell r="V64">
            <v>-112</v>
          </cell>
          <cell r="W64">
            <v>1148627</v>
          </cell>
          <cell r="X64">
            <v>1105185</v>
          </cell>
          <cell r="Y64">
            <v>43442</v>
          </cell>
          <cell r="Z64">
            <v>3.7820806928619999E-2</v>
          </cell>
          <cell r="AA64">
            <v>0.13566109798916445</v>
          </cell>
          <cell r="AB64">
            <v>9.7840291060544454E-2</v>
          </cell>
          <cell r="AC64">
            <v>0.13404633613376946</v>
          </cell>
          <cell r="AD64">
            <v>0.1361410080665228</v>
          </cell>
          <cell r="AE64">
            <v>2.0946719327533392E-3</v>
          </cell>
          <cell r="AF64">
            <v>0.12603010911099857</v>
          </cell>
          <cell r="AG64">
            <v>0.12345195893375074</v>
          </cell>
          <cell r="AH64">
            <v>-2.5781501772478288E-3</v>
          </cell>
          <cell r="AI64">
            <v>1</v>
          </cell>
          <cell r="AJ64">
            <v>452</v>
          </cell>
          <cell r="AK64">
            <v>12637</v>
          </cell>
          <cell r="AL64">
            <v>13089</v>
          </cell>
          <cell r="AM64">
            <v>5.7309000000000001</v>
          </cell>
          <cell r="AN64">
            <v>100</v>
          </cell>
          <cell r="AO64">
            <v>96.217919307138004</v>
          </cell>
          <cell r="AP64">
            <v>3.7820806928619994</v>
          </cell>
          <cell r="AT64">
            <v>5363</v>
          </cell>
          <cell r="AU64">
            <v>150461</v>
          </cell>
          <cell r="AV64">
            <v>155824</v>
          </cell>
          <cell r="AX64">
            <v>5363187</v>
          </cell>
          <cell r="AY64">
            <v>150461153</v>
          </cell>
          <cell r="AZ64">
            <v>155824340</v>
          </cell>
        </row>
        <row r="65">
          <cell r="F65" t="str">
            <v>450BE</v>
          </cell>
          <cell r="G65">
            <v>129700</v>
          </cell>
          <cell r="H65">
            <v>129700</v>
          </cell>
          <cell r="I65">
            <v>0</v>
          </cell>
          <cell r="J65">
            <v>0.80999421700350849</v>
          </cell>
          <cell r="K65">
            <v>0.80999421700350849</v>
          </cell>
          <cell r="L65">
            <v>0</v>
          </cell>
          <cell r="M65">
            <v>19502</v>
          </cell>
          <cell r="N65">
            <v>0.71725083514374621</v>
          </cell>
          <cell r="O65">
            <v>0.71730000000000005</v>
          </cell>
          <cell r="P65">
            <v>19502</v>
          </cell>
          <cell r="Q65">
            <v>17452</v>
          </cell>
          <cell r="R65">
            <v>19502</v>
          </cell>
          <cell r="S65">
            <v>2050</v>
          </cell>
          <cell r="T65">
            <v>0</v>
          </cell>
          <cell r="U65">
            <v>0</v>
          </cell>
          <cell r="V65">
            <v>0</v>
          </cell>
          <cell r="W65">
            <v>129700</v>
          </cell>
          <cell r="X65">
            <v>129700</v>
          </cell>
          <cell r="Y65">
            <v>0</v>
          </cell>
          <cell r="Z65">
            <v>0</v>
          </cell>
          <cell r="AA65">
            <v>0.15036237471087124</v>
          </cell>
          <cell r="AB65">
            <v>0.15036237471087124</v>
          </cell>
          <cell r="AC65">
            <v>0.13455666923670007</v>
          </cell>
          <cell r="AD65">
            <v>0.15036237471087124</v>
          </cell>
          <cell r="AE65">
            <v>1.5805705474171178E-2</v>
          </cell>
          <cell r="AF65">
            <v>0</v>
          </cell>
          <cell r="AG65">
            <v>0</v>
          </cell>
          <cell r="AH65">
            <v>0</v>
          </cell>
          <cell r="AI65">
            <v>2</v>
          </cell>
          <cell r="AJ65">
            <v>0</v>
          </cell>
          <cell r="AK65">
            <v>0</v>
          </cell>
          <cell r="AL65">
            <v>0</v>
          </cell>
          <cell r="AM65">
            <v>0.71730000000000005</v>
          </cell>
          <cell r="AN65">
            <v>100</v>
          </cell>
          <cell r="AO65">
            <v>100</v>
          </cell>
          <cell r="AP65">
            <v>0</v>
          </cell>
          <cell r="AT65">
            <v>0</v>
          </cell>
          <cell r="AU65">
            <v>19502</v>
          </cell>
          <cell r="AV65">
            <v>19502</v>
          </cell>
          <cell r="AX65">
            <v>0</v>
          </cell>
          <cell r="AY65">
            <v>19502352</v>
          </cell>
          <cell r="AZ65">
            <v>19502352</v>
          </cell>
        </row>
        <row r="66">
          <cell r="F66" t="str">
            <v>450C</v>
          </cell>
          <cell r="G66">
            <v>389451</v>
          </cell>
          <cell r="H66">
            <v>371614</v>
          </cell>
          <cell r="I66">
            <v>17837</v>
          </cell>
          <cell r="J66">
            <v>2.432174693957081</v>
          </cell>
          <cell r="K66">
            <v>2.3207801924251488</v>
          </cell>
          <cell r="L66">
            <v>0.11139450153193201</v>
          </cell>
          <cell r="M66">
            <v>56015</v>
          </cell>
          <cell r="N66">
            <v>2.0601377053931365</v>
          </cell>
          <cell r="O66">
            <v>2.0600999999999998</v>
          </cell>
          <cell r="P66">
            <v>38178</v>
          </cell>
          <cell r="Q66">
            <v>52339</v>
          </cell>
          <cell r="R66">
            <v>54382</v>
          </cell>
          <cell r="S66">
            <v>2043</v>
          </cell>
          <cell r="T66">
            <v>2372</v>
          </cell>
          <cell r="U66">
            <v>1633</v>
          </cell>
          <cell r="V66">
            <v>-739</v>
          </cell>
          <cell r="W66">
            <v>389451</v>
          </cell>
          <cell r="X66">
            <v>371614</v>
          </cell>
          <cell r="Y66">
            <v>17837</v>
          </cell>
          <cell r="Z66">
            <v>4.5800370264808668E-2</v>
          </cell>
          <cell r="AA66">
            <v>0.14383067446225584</v>
          </cell>
          <cell r="AB66">
            <v>9.8030304197447168E-2</v>
          </cell>
          <cell r="AC66">
            <v>0.14084237945825506</v>
          </cell>
          <cell r="AD66">
            <v>0.14634001948258138</v>
          </cell>
          <cell r="AE66">
            <v>5.4976400243263168E-3</v>
          </cell>
          <cell r="AF66">
            <v>0.1329820037001738</v>
          </cell>
          <cell r="AG66">
            <v>9.1551269832370913E-2</v>
          </cell>
          <cell r="AH66">
            <v>-4.1430733867802882E-2</v>
          </cell>
          <cell r="AI66">
            <v>1</v>
          </cell>
          <cell r="AJ66">
            <v>139</v>
          </cell>
          <cell r="AK66">
            <v>4558</v>
          </cell>
          <cell r="AL66">
            <v>4697</v>
          </cell>
          <cell r="AM66">
            <v>2.0600999999999998</v>
          </cell>
          <cell r="AN66">
            <v>100</v>
          </cell>
          <cell r="AO66">
            <v>95.419962973519134</v>
          </cell>
          <cell r="AP66">
            <v>4.5800370264808663</v>
          </cell>
          <cell r="AT66">
            <v>1633</v>
          </cell>
          <cell r="AU66">
            <v>54382</v>
          </cell>
          <cell r="AV66">
            <v>56015</v>
          </cell>
          <cell r="AX66">
            <v>1633278</v>
          </cell>
          <cell r="AY66">
            <v>54381534</v>
          </cell>
          <cell r="AZ66">
            <v>56014812</v>
          </cell>
        </row>
        <row r="67">
          <cell r="F67" t="str">
            <v>450CE</v>
          </cell>
          <cell r="G67">
            <v>38939</v>
          </cell>
          <cell r="H67">
            <v>38939</v>
          </cell>
          <cell r="I67">
            <v>0</v>
          </cell>
          <cell r="J67">
            <v>0.24317937406244886</v>
          </cell>
          <cell r="K67">
            <v>0.24317937406244886</v>
          </cell>
          <cell r="L67">
            <v>0</v>
          </cell>
          <cell r="M67">
            <v>6667</v>
          </cell>
          <cell r="N67">
            <v>0.24520107260298207</v>
          </cell>
          <cell r="O67">
            <v>0.2452</v>
          </cell>
          <cell r="P67">
            <v>6667</v>
          </cell>
          <cell r="Q67">
            <v>5538</v>
          </cell>
          <cell r="R67">
            <v>6667</v>
          </cell>
          <cell r="S67">
            <v>1129</v>
          </cell>
          <cell r="T67">
            <v>0</v>
          </cell>
          <cell r="U67">
            <v>0</v>
          </cell>
          <cell r="V67">
            <v>0</v>
          </cell>
          <cell r="W67">
            <v>38939</v>
          </cell>
          <cell r="X67">
            <v>38939</v>
          </cell>
          <cell r="Y67">
            <v>0</v>
          </cell>
          <cell r="Z67">
            <v>0</v>
          </cell>
          <cell r="AA67">
            <v>0.17121651814376332</v>
          </cell>
          <cell r="AB67">
            <v>0.17121651814376332</v>
          </cell>
          <cell r="AC67">
            <v>0.14222245049949922</v>
          </cell>
          <cell r="AD67">
            <v>0.17121651814376332</v>
          </cell>
          <cell r="AE67">
            <v>2.8994067644264099E-2</v>
          </cell>
          <cell r="AF67">
            <v>0</v>
          </cell>
          <cell r="AG67">
            <v>0</v>
          </cell>
          <cell r="AH67">
            <v>0</v>
          </cell>
          <cell r="AI67">
            <v>2</v>
          </cell>
          <cell r="AJ67">
            <v>0</v>
          </cell>
          <cell r="AK67">
            <v>0</v>
          </cell>
          <cell r="AL67">
            <v>0</v>
          </cell>
          <cell r="AM67">
            <v>0.2452</v>
          </cell>
          <cell r="AN67">
            <v>100</v>
          </cell>
          <cell r="AO67">
            <v>100</v>
          </cell>
          <cell r="AP67">
            <v>0</v>
          </cell>
          <cell r="AT67">
            <v>0</v>
          </cell>
          <cell r="AU67">
            <v>6667</v>
          </cell>
          <cell r="AV67">
            <v>6667</v>
          </cell>
          <cell r="AX67">
            <v>0</v>
          </cell>
          <cell r="AY67">
            <v>6666746</v>
          </cell>
          <cell r="AZ67">
            <v>6666746</v>
          </cell>
        </row>
        <row r="68">
          <cell r="F68" t="str">
            <v>600B</v>
          </cell>
          <cell r="G68">
            <v>694521</v>
          </cell>
          <cell r="H68">
            <v>641505</v>
          </cell>
          <cell r="I68">
            <v>53016</v>
          </cell>
          <cell r="J68">
            <v>4.3373785164802907</v>
          </cell>
          <cell r="K68">
            <v>4.006286354501432</v>
          </cell>
          <cell r="L68">
            <v>0.33109216197885899</v>
          </cell>
          <cell r="M68">
            <v>90961</v>
          </cell>
          <cell r="N68">
            <v>3.3453929451087223</v>
          </cell>
          <cell r="O68">
            <v>3.3454000000000002</v>
          </cell>
          <cell r="P68">
            <v>37945</v>
          </cell>
          <cell r="Q68">
            <v>83164</v>
          </cell>
          <cell r="R68">
            <v>84388</v>
          </cell>
          <cell r="S68">
            <v>1224</v>
          </cell>
          <cell r="T68">
            <v>6557</v>
          </cell>
          <cell r="U68">
            <v>6573</v>
          </cell>
          <cell r="V68">
            <v>16</v>
          </cell>
          <cell r="W68">
            <v>694521</v>
          </cell>
          <cell r="X68">
            <v>641505</v>
          </cell>
          <cell r="Y68">
            <v>53016</v>
          </cell>
          <cell r="Z68">
            <v>7.6334624870954229E-2</v>
          </cell>
          <cell r="AA68">
            <v>0.13096940193313089</v>
          </cell>
          <cell r="AB68">
            <v>5.4634777062176662E-2</v>
          </cell>
          <cell r="AC68">
            <v>0.12963889603354611</v>
          </cell>
          <cell r="AD68">
            <v>0.13154690922128431</v>
          </cell>
          <cell r="AE68">
            <v>1.9080131877382001E-3</v>
          </cell>
          <cell r="AF68">
            <v>0.1236796438810925</v>
          </cell>
          <cell r="AG68">
            <v>0.12398143956541421</v>
          </cell>
          <cell r="AH68">
            <v>3.0179568432171788E-4</v>
          </cell>
          <cell r="AI68">
            <v>1</v>
          </cell>
          <cell r="AJ68">
            <v>554</v>
          </cell>
          <cell r="AK68">
            <v>7095</v>
          </cell>
          <cell r="AL68">
            <v>7649</v>
          </cell>
          <cell r="AM68">
            <v>3.3454000000000002</v>
          </cell>
          <cell r="AN68">
            <v>100</v>
          </cell>
          <cell r="AO68">
            <v>92.366537512904571</v>
          </cell>
          <cell r="AP68">
            <v>7.6334624870954224</v>
          </cell>
          <cell r="AT68">
            <v>6573</v>
          </cell>
          <cell r="AU68">
            <v>84388</v>
          </cell>
          <cell r="AV68">
            <v>90961</v>
          </cell>
          <cell r="AX68">
            <v>6573040</v>
          </cell>
          <cell r="AY68">
            <v>84388446</v>
          </cell>
          <cell r="AZ68">
            <v>90961486</v>
          </cell>
        </row>
        <row r="69">
          <cell r="F69" t="str">
            <v>600BE</v>
          </cell>
          <cell r="G69">
            <v>452750</v>
          </cell>
          <cell r="H69">
            <v>452750</v>
          </cell>
          <cell r="I69">
            <v>0</v>
          </cell>
          <cell r="J69">
            <v>2.8274855955924325</v>
          </cell>
          <cell r="K69">
            <v>2.8274855955924325</v>
          </cell>
          <cell r="L69">
            <v>0</v>
          </cell>
          <cell r="M69">
            <v>61277</v>
          </cell>
          <cell r="N69">
            <v>2.2536652356221585</v>
          </cell>
          <cell r="O69">
            <v>2.2536999999999998</v>
          </cell>
          <cell r="P69">
            <v>61277</v>
          </cell>
          <cell r="Q69">
            <v>58875</v>
          </cell>
          <cell r="R69">
            <v>61277</v>
          </cell>
          <cell r="S69">
            <v>2402</v>
          </cell>
          <cell r="T69">
            <v>0</v>
          </cell>
          <cell r="U69">
            <v>0</v>
          </cell>
          <cell r="V69">
            <v>0</v>
          </cell>
          <cell r="W69">
            <v>452750</v>
          </cell>
          <cell r="X69">
            <v>452750</v>
          </cell>
          <cell r="Y69">
            <v>0</v>
          </cell>
          <cell r="Z69">
            <v>0</v>
          </cell>
          <cell r="AA69">
            <v>0.13534400883489783</v>
          </cell>
          <cell r="AB69">
            <v>0.13534400883489783</v>
          </cell>
          <cell r="AC69">
            <v>0.1300386526780784</v>
          </cell>
          <cell r="AD69">
            <v>0.13534400883489783</v>
          </cell>
          <cell r="AE69">
            <v>5.3053561568194296E-3</v>
          </cell>
          <cell r="AF69">
            <v>0</v>
          </cell>
          <cell r="AG69">
            <v>0</v>
          </cell>
          <cell r="AH69">
            <v>0</v>
          </cell>
          <cell r="AI69">
            <v>2</v>
          </cell>
          <cell r="AJ69">
            <v>0</v>
          </cell>
          <cell r="AK69">
            <v>0</v>
          </cell>
          <cell r="AL69">
            <v>0</v>
          </cell>
          <cell r="AM69">
            <v>2.2536999999999998</v>
          </cell>
          <cell r="AN69">
            <v>100</v>
          </cell>
          <cell r="AO69">
            <v>100</v>
          </cell>
          <cell r="AP69">
            <v>0</v>
          </cell>
          <cell r="AT69">
            <v>0</v>
          </cell>
          <cell r="AU69">
            <v>61277</v>
          </cell>
          <cell r="AV69">
            <v>61277</v>
          </cell>
          <cell r="AX69">
            <v>0</v>
          </cell>
          <cell r="AY69">
            <v>61276940</v>
          </cell>
          <cell r="AZ69">
            <v>61276940</v>
          </cell>
        </row>
        <row r="70">
          <cell r="F70" t="str">
            <v>600C</v>
          </cell>
          <cell r="G70">
            <v>190217</v>
          </cell>
          <cell r="H70">
            <v>180788</v>
          </cell>
          <cell r="I70">
            <v>9429</v>
          </cell>
          <cell r="J70">
            <v>1.1879311486180137</v>
          </cell>
          <cell r="K70">
            <v>1.1290457556178126</v>
          </cell>
          <cell r="L70">
            <v>5.888539300020109E-2</v>
          </cell>
          <cell r="M70">
            <v>26405</v>
          </cell>
          <cell r="N70">
            <v>0.9711315917326746</v>
          </cell>
          <cell r="O70">
            <v>0.97109999999999996</v>
          </cell>
          <cell r="P70">
            <v>16976</v>
          </cell>
          <cell r="Q70">
            <v>24647</v>
          </cell>
          <cell r="R70">
            <v>25535</v>
          </cell>
          <cell r="S70">
            <v>888</v>
          </cell>
          <cell r="T70">
            <v>1231</v>
          </cell>
          <cell r="U70">
            <v>870</v>
          </cell>
          <cell r="V70">
            <v>-361</v>
          </cell>
          <cell r="W70">
            <v>190217</v>
          </cell>
          <cell r="X70">
            <v>180788</v>
          </cell>
          <cell r="Y70">
            <v>9429</v>
          </cell>
          <cell r="Z70">
            <v>4.9569701971958341E-2</v>
          </cell>
          <cell r="AA70">
            <v>0.13881514270543643</v>
          </cell>
          <cell r="AB70">
            <v>8.9245440733478093E-2</v>
          </cell>
          <cell r="AC70">
            <v>0.13633095116932539</v>
          </cell>
          <cell r="AD70">
            <v>0.14124278160054871</v>
          </cell>
          <cell r="AE70">
            <v>4.911830431223313E-3</v>
          </cell>
          <cell r="AF70">
            <v>0.13055467175734436</v>
          </cell>
          <cell r="AG70">
            <v>9.2268533248488702E-2</v>
          </cell>
          <cell r="AH70">
            <v>-3.8286138508855663E-2</v>
          </cell>
          <cell r="AI70">
            <v>1</v>
          </cell>
          <cell r="AJ70">
            <v>74</v>
          </cell>
          <cell r="AK70">
            <v>2142</v>
          </cell>
          <cell r="AL70">
            <v>2216</v>
          </cell>
          <cell r="AM70">
            <v>0.97109999999999996</v>
          </cell>
          <cell r="AN70">
            <v>100</v>
          </cell>
          <cell r="AO70">
            <v>95.04302980280417</v>
          </cell>
          <cell r="AP70">
            <v>4.956970197195834</v>
          </cell>
          <cell r="AT70">
            <v>870</v>
          </cell>
          <cell r="AU70">
            <v>25535</v>
          </cell>
          <cell r="AV70">
            <v>26405</v>
          </cell>
          <cell r="AX70">
            <v>870198</v>
          </cell>
          <cell r="AY70">
            <v>25534774</v>
          </cell>
          <cell r="AZ70">
            <v>26404972</v>
          </cell>
        </row>
        <row r="71">
          <cell r="F71" t="str">
            <v>600CE</v>
          </cell>
          <cell r="G71">
            <v>55864</v>
          </cell>
          <cell r="H71">
            <v>55864</v>
          </cell>
          <cell r="I71">
            <v>0</v>
          </cell>
          <cell r="J71">
            <v>0.34887831101529682</v>
          </cell>
          <cell r="K71">
            <v>0.34887831101529682</v>
          </cell>
          <cell r="L71">
            <v>0</v>
          </cell>
          <cell r="M71">
            <v>8317</v>
          </cell>
          <cell r="N71">
            <v>0.30588530386065721</v>
          </cell>
          <cell r="O71">
            <v>0.30590000000000001</v>
          </cell>
          <cell r="P71">
            <v>8317</v>
          </cell>
          <cell r="Q71">
            <v>7661</v>
          </cell>
          <cell r="R71">
            <v>8317</v>
          </cell>
          <cell r="S71">
            <v>656</v>
          </cell>
          <cell r="T71">
            <v>0</v>
          </cell>
          <cell r="U71">
            <v>0</v>
          </cell>
          <cell r="V71">
            <v>0</v>
          </cell>
          <cell r="W71">
            <v>55864</v>
          </cell>
          <cell r="X71">
            <v>55864</v>
          </cell>
          <cell r="Y71">
            <v>0</v>
          </cell>
          <cell r="Z71">
            <v>0</v>
          </cell>
          <cell r="AA71">
            <v>0.14887942145209795</v>
          </cell>
          <cell r="AB71">
            <v>0.14887942145209795</v>
          </cell>
          <cell r="AC71">
            <v>0.13713661749964198</v>
          </cell>
          <cell r="AD71">
            <v>0.14887942145209795</v>
          </cell>
          <cell r="AE71">
            <v>1.1742803952455971E-2</v>
          </cell>
          <cell r="AF71">
            <v>0</v>
          </cell>
          <cell r="AG71">
            <v>0</v>
          </cell>
          <cell r="AH71">
            <v>0</v>
          </cell>
          <cell r="AI71">
            <v>2</v>
          </cell>
          <cell r="AJ71">
            <v>0</v>
          </cell>
          <cell r="AK71">
            <v>0</v>
          </cell>
          <cell r="AL71">
            <v>0</v>
          </cell>
          <cell r="AM71">
            <v>0.30590000000000001</v>
          </cell>
          <cell r="AN71">
            <v>100</v>
          </cell>
          <cell r="AO71">
            <v>100</v>
          </cell>
          <cell r="AP71">
            <v>0</v>
          </cell>
          <cell r="AT71">
            <v>0</v>
          </cell>
          <cell r="AU71">
            <v>8317</v>
          </cell>
          <cell r="AV71">
            <v>8317</v>
          </cell>
          <cell r="AX71">
            <v>0</v>
          </cell>
          <cell r="AY71">
            <v>8317295</v>
          </cell>
          <cell r="AZ71">
            <v>8317295</v>
          </cell>
        </row>
        <row r="72">
          <cell r="F72" t="str">
            <v>700B</v>
          </cell>
          <cell r="G72">
            <v>6768</v>
          </cell>
          <cell r="H72">
            <v>6578</v>
          </cell>
          <cell r="I72">
            <v>190</v>
          </cell>
          <cell r="J72">
            <v>4.2267084507939444E-2</v>
          </cell>
          <cell r="K72">
            <v>4.1080508553963599E-2</v>
          </cell>
          <cell r="L72">
            <v>1.1865759539758413E-3</v>
          </cell>
          <cell r="M72">
            <v>827</v>
          </cell>
          <cell r="N72">
            <v>3.0415672272786284E-2</v>
          </cell>
          <cell r="O72">
            <v>3.04E-2</v>
          </cell>
          <cell r="P72">
            <v>637</v>
          </cell>
          <cell r="Q72">
            <v>827</v>
          </cell>
          <cell r="R72">
            <v>807</v>
          </cell>
          <cell r="S72">
            <v>-20</v>
          </cell>
          <cell r="T72">
            <v>22</v>
          </cell>
          <cell r="U72">
            <v>20</v>
          </cell>
          <cell r="V72">
            <v>-2</v>
          </cell>
          <cell r="W72">
            <v>6768</v>
          </cell>
          <cell r="X72">
            <v>6578</v>
          </cell>
          <cell r="Y72">
            <v>190</v>
          </cell>
          <cell r="Z72">
            <v>2.8073286052009455E-2</v>
          </cell>
          <cell r="AA72">
            <v>0.12219267139479906</v>
          </cell>
          <cell r="AB72">
            <v>9.4119385342789602E-2</v>
          </cell>
          <cell r="AC72">
            <v>0.12572210398297354</v>
          </cell>
          <cell r="AD72">
            <v>0.12268166615992702</v>
          </cell>
          <cell r="AE72">
            <v>-3.0404378230465129E-3</v>
          </cell>
          <cell r="AF72">
            <v>0.11578947368421053</v>
          </cell>
          <cell r="AG72">
            <v>0.10526315789473684</v>
          </cell>
          <cell r="AH72">
            <v>-1.0526315789473689E-2</v>
          </cell>
          <cell r="AI72">
            <v>1</v>
          </cell>
          <cell r="AJ72">
            <v>2</v>
          </cell>
          <cell r="AK72">
            <v>68</v>
          </cell>
          <cell r="AL72">
            <v>70</v>
          </cell>
          <cell r="AM72">
            <v>3.04E-2</v>
          </cell>
          <cell r="AN72">
            <v>100</v>
          </cell>
          <cell r="AO72">
            <v>97.192671394799049</v>
          </cell>
          <cell r="AP72">
            <v>2.8073286052009458</v>
          </cell>
          <cell r="AT72">
            <v>20</v>
          </cell>
          <cell r="AU72">
            <v>807</v>
          </cell>
          <cell r="AV72">
            <v>827</v>
          </cell>
          <cell r="AX72">
            <v>20405</v>
          </cell>
          <cell r="AY72">
            <v>806579</v>
          </cell>
          <cell r="AZ72">
            <v>826984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1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T73">
            <v>0</v>
          </cell>
          <cell r="AU73">
            <v>0</v>
          </cell>
          <cell r="AV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2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T74">
            <v>0</v>
          </cell>
          <cell r="AU74">
            <v>0</v>
          </cell>
          <cell r="AV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1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T75">
            <v>0</v>
          </cell>
          <cell r="AU75">
            <v>0</v>
          </cell>
          <cell r="AV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T76">
            <v>0</v>
          </cell>
          <cell r="AU76">
            <v>0</v>
          </cell>
          <cell r="AV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2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T77">
            <v>0</v>
          </cell>
          <cell r="AU77">
            <v>0</v>
          </cell>
          <cell r="AV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1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T78">
            <v>0</v>
          </cell>
          <cell r="AU78">
            <v>0</v>
          </cell>
          <cell r="AV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F79" t="str">
            <v>130B</v>
          </cell>
          <cell r="G79">
            <v>466470</v>
          </cell>
          <cell r="H79">
            <v>72128</v>
          </cell>
          <cell r="I79">
            <v>394342</v>
          </cell>
          <cell r="J79">
            <v>2.9131688697426878</v>
          </cell>
          <cell r="K79">
            <v>0.45044921267562887</v>
          </cell>
          <cell r="L79">
            <v>2.4627196570670589</v>
          </cell>
          <cell r="M79">
            <v>80085</v>
          </cell>
          <cell r="N79">
            <v>2.9453919153157071</v>
          </cell>
          <cell r="O79">
            <v>2.9453999999999998</v>
          </cell>
          <cell r="P79">
            <v>-314257</v>
          </cell>
          <cell r="Q79">
            <v>12916</v>
          </cell>
          <cell r="R79">
            <v>13061</v>
          </cell>
          <cell r="S79">
            <v>145</v>
          </cell>
          <cell r="T79">
            <v>57935</v>
          </cell>
          <cell r="U79">
            <v>67024</v>
          </cell>
          <cell r="V79">
            <v>9089</v>
          </cell>
          <cell r="W79">
            <v>466470</v>
          </cell>
          <cell r="X79">
            <v>72128</v>
          </cell>
          <cell r="Y79">
            <v>394342</v>
          </cell>
          <cell r="Z79">
            <v>0.8453748365382554</v>
          </cell>
          <cell r="AA79">
            <v>0.17168306643514053</v>
          </cell>
          <cell r="AB79">
            <v>-0.67369177010311487</v>
          </cell>
          <cell r="AC79">
            <v>0.17907054125998226</v>
          </cell>
          <cell r="AD79">
            <v>0.18108085625554571</v>
          </cell>
          <cell r="AE79">
            <v>2.0103149955634503E-3</v>
          </cell>
          <cell r="AF79">
            <v>0.14691562146563136</v>
          </cell>
          <cell r="AG79">
            <v>0.16996414279990466</v>
          </cell>
          <cell r="AH79">
            <v>2.3048521334273292E-2</v>
          </cell>
          <cell r="AI79">
            <v>1</v>
          </cell>
          <cell r="AJ79">
            <v>5595</v>
          </cell>
          <cell r="AK79">
            <v>1089</v>
          </cell>
          <cell r="AL79">
            <v>6684</v>
          </cell>
          <cell r="AM79">
            <v>2.9453999999999998</v>
          </cell>
          <cell r="AN79">
            <v>100</v>
          </cell>
          <cell r="AO79">
            <v>15.462516346174459</v>
          </cell>
          <cell r="AP79">
            <v>84.537483653825547</v>
          </cell>
          <cell r="AT79">
            <v>67024</v>
          </cell>
          <cell r="AU79">
            <v>13061</v>
          </cell>
          <cell r="AV79">
            <v>80085</v>
          </cell>
          <cell r="AX79">
            <v>67024491</v>
          </cell>
          <cell r="AY79">
            <v>13061261</v>
          </cell>
          <cell r="AZ79">
            <v>80085752</v>
          </cell>
        </row>
        <row r="80">
          <cell r="F80" t="str">
            <v>78B</v>
          </cell>
          <cell r="G80">
            <v>10765</v>
          </cell>
          <cell r="H80">
            <v>10288</v>
          </cell>
          <cell r="I80">
            <v>477</v>
          </cell>
          <cell r="J80">
            <v>6.7228895497631225E-2</v>
          </cell>
          <cell r="K80">
            <v>6.4249965339491871E-2</v>
          </cell>
          <cell r="L80">
            <v>2.9789301581393491E-3</v>
          </cell>
          <cell r="M80">
            <v>2519</v>
          </cell>
          <cell r="N80">
            <v>9.26445930533841E-2</v>
          </cell>
          <cell r="O80">
            <v>9.2600000000000002E-2</v>
          </cell>
          <cell r="P80">
            <v>2042</v>
          </cell>
          <cell r="Q80">
            <v>1799</v>
          </cell>
          <cell r="R80">
            <v>2430</v>
          </cell>
          <cell r="S80">
            <v>631</v>
          </cell>
          <cell r="T80">
            <v>79</v>
          </cell>
          <cell r="U80">
            <v>89</v>
          </cell>
          <cell r="V80">
            <v>10</v>
          </cell>
          <cell r="W80">
            <v>10765</v>
          </cell>
          <cell r="X80">
            <v>10288</v>
          </cell>
          <cell r="Y80">
            <v>477</v>
          </cell>
          <cell r="Z80">
            <v>4.4310264746864843E-2</v>
          </cell>
          <cell r="AA80">
            <v>0.23399907106363213</v>
          </cell>
          <cell r="AB80">
            <v>0.18968880631676729</v>
          </cell>
          <cell r="AC80">
            <v>0.17486391912908242</v>
          </cell>
          <cell r="AD80">
            <v>0.23619751166407466</v>
          </cell>
          <cell r="AE80">
            <v>6.1333592534992237E-2</v>
          </cell>
          <cell r="AF80">
            <v>0.16561844863731656</v>
          </cell>
          <cell r="AG80">
            <v>0.18658280922431866</v>
          </cell>
          <cell r="AH80">
            <v>2.0964360587002101E-2</v>
          </cell>
          <cell r="AI80">
            <v>1</v>
          </cell>
          <cell r="AJ80">
            <v>7</v>
          </cell>
          <cell r="AK80">
            <v>201</v>
          </cell>
          <cell r="AL80">
            <v>208</v>
          </cell>
          <cell r="AM80">
            <v>9.2600000000000002E-2</v>
          </cell>
          <cell r="AN80">
            <v>100</v>
          </cell>
          <cell r="AO80">
            <v>95.56897352531351</v>
          </cell>
          <cell r="AP80">
            <v>4.431026474686484</v>
          </cell>
          <cell r="AT80">
            <v>89</v>
          </cell>
          <cell r="AU80">
            <v>2430</v>
          </cell>
          <cell r="AV80">
            <v>2519</v>
          </cell>
          <cell r="AX80">
            <v>89284</v>
          </cell>
          <cell r="AY80">
            <v>2430307</v>
          </cell>
          <cell r="AZ80">
            <v>2519591</v>
          </cell>
        </row>
        <row r="81">
          <cell r="F81" t="str">
            <v>50B</v>
          </cell>
          <cell r="G81">
            <v>6834</v>
          </cell>
          <cell r="H81">
            <v>2934</v>
          </cell>
          <cell r="I81">
            <v>3900</v>
          </cell>
          <cell r="J81">
            <v>4.2679263523531047E-2</v>
          </cell>
          <cell r="K81">
            <v>1.832323078402694E-2</v>
          </cell>
          <cell r="L81">
            <v>2.435603273950411E-2</v>
          </cell>
          <cell r="M81">
            <v>1581</v>
          </cell>
          <cell r="N81">
            <v>5.8146527041445122E-2</v>
          </cell>
          <cell r="O81">
            <v>5.8099999999999999E-2</v>
          </cell>
          <cell r="P81">
            <v>-2319</v>
          </cell>
          <cell r="Q81">
            <v>732</v>
          </cell>
          <cell r="R81">
            <v>977</v>
          </cell>
          <cell r="S81">
            <v>245</v>
          </cell>
          <cell r="T81">
            <v>681</v>
          </cell>
          <cell r="U81">
            <v>604</v>
          </cell>
          <cell r="V81">
            <v>-77</v>
          </cell>
          <cell r="W81">
            <v>6834</v>
          </cell>
          <cell r="X81">
            <v>2934</v>
          </cell>
          <cell r="Y81">
            <v>3900</v>
          </cell>
          <cell r="Z81">
            <v>0.57067603160667257</v>
          </cell>
          <cell r="AA81">
            <v>0.23134328358208955</v>
          </cell>
          <cell r="AB81">
            <v>-0.33933274802458302</v>
          </cell>
          <cell r="AC81">
            <v>0.24948875255623723</v>
          </cell>
          <cell r="AD81">
            <v>0.33299250170415817</v>
          </cell>
          <cell r="AE81">
            <v>8.3503749147920941E-2</v>
          </cell>
          <cell r="AF81">
            <v>0.17461538461538462</v>
          </cell>
          <cell r="AG81">
            <v>0.15487179487179487</v>
          </cell>
          <cell r="AH81">
            <v>-1.9743589743589751E-2</v>
          </cell>
          <cell r="AI81">
            <v>1</v>
          </cell>
          <cell r="AJ81">
            <v>51</v>
          </cell>
          <cell r="AK81">
            <v>81</v>
          </cell>
          <cell r="AL81">
            <v>132</v>
          </cell>
          <cell r="AM81">
            <v>5.8099999999999999E-2</v>
          </cell>
          <cell r="AN81">
            <v>100</v>
          </cell>
          <cell r="AO81">
            <v>42.932396839332746</v>
          </cell>
          <cell r="AP81">
            <v>57.067603160667254</v>
          </cell>
          <cell r="AT81">
            <v>604</v>
          </cell>
          <cell r="AU81">
            <v>977</v>
          </cell>
          <cell r="AV81">
            <v>1581</v>
          </cell>
          <cell r="AX81">
            <v>603789</v>
          </cell>
          <cell r="AY81">
            <v>976693</v>
          </cell>
          <cell r="AZ81">
            <v>1580482</v>
          </cell>
        </row>
        <row r="82">
          <cell r="F82" t="str">
            <v>180C</v>
          </cell>
          <cell r="G82">
            <v>23647</v>
          </cell>
          <cell r="H82">
            <v>22711</v>
          </cell>
          <cell r="I82">
            <v>936</v>
          </cell>
          <cell r="J82">
            <v>0.14767874517719326</v>
          </cell>
          <cell r="K82">
            <v>0.14183329731971228</v>
          </cell>
          <cell r="L82">
            <v>5.8454478574809865E-3</v>
          </cell>
          <cell r="M82">
            <v>4084</v>
          </cell>
          <cell r="N82">
            <v>0.15020266694323964</v>
          </cell>
          <cell r="O82">
            <v>0.1502</v>
          </cell>
          <cell r="P82">
            <v>3148</v>
          </cell>
          <cell r="Q82">
            <v>3648</v>
          </cell>
          <cell r="R82">
            <v>3998</v>
          </cell>
          <cell r="S82">
            <v>350</v>
          </cell>
          <cell r="T82">
            <v>134</v>
          </cell>
          <cell r="U82">
            <v>86</v>
          </cell>
          <cell r="V82">
            <v>-48</v>
          </cell>
          <cell r="W82">
            <v>23647</v>
          </cell>
          <cell r="X82">
            <v>22711</v>
          </cell>
          <cell r="Y82">
            <v>936</v>
          </cell>
          <cell r="Z82">
            <v>3.9582188015393073E-2</v>
          </cell>
          <cell r="AA82">
            <v>0.17270689728083902</v>
          </cell>
          <cell r="AB82">
            <v>0.13312470926544595</v>
          </cell>
          <cell r="AC82">
            <v>0.1606270089383999</v>
          </cell>
          <cell r="AD82">
            <v>0.17603804323895911</v>
          </cell>
          <cell r="AE82">
            <v>1.5411034300559207E-2</v>
          </cell>
          <cell r="AF82">
            <v>0.14316239316239315</v>
          </cell>
          <cell r="AG82">
            <v>9.1880341880341887E-2</v>
          </cell>
          <cell r="AH82">
            <v>-5.1282051282051266E-2</v>
          </cell>
          <cell r="AI82">
            <v>1</v>
          </cell>
          <cell r="AJ82">
            <v>7</v>
          </cell>
          <cell r="AK82">
            <v>333</v>
          </cell>
          <cell r="AL82">
            <v>340</v>
          </cell>
          <cell r="AM82">
            <v>0.1502</v>
          </cell>
          <cell r="AN82">
            <v>100</v>
          </cell>
          <cell r="AO82">
            <v>96.041781198460697</v>
          </cell>
          <cell r="AP82">
            <v>3.9582188015393074</v>
          </cell>
          <cell r="AT82">
            <v>86</v>
          </cell>
          <cell r="AU82">
            <v>3998</v>
          </cell>
          <cell r="AV82">
            <v>4084</v>
          </cell>
          <cell r="AX82">
            <v>86175</v>
          </cell>
          <cell r="AY82">
            <v>3998432</v>
          </cell>
          <cell r="AZ82">
            <v>4084607</v>
          </cell>
        </row>
        <row r="83">
          <cell r="F83" t="str">
            <v>35B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T83">
            <v>0</v>
          </cell>
          <cell r="AU83">
            <v>0</v>
          </cell>
          <cell r="AV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F84" t="str">
            <v>30B</v>
          </cell>
          <cell r="G84">
            <v>4225</v>
          </cell>
          <cell r="H84">
            <v>2622</v>
          </cell>
          <cell r="I84">
            <v>1603</v>
          </cell>
          <cell r="J84">
            <v>2.6385702134462789E-2</v>
          </cell>
          <cell r="K84">
            <v>1.6374748164866611E-2</v>
          </cell>
          <cell r="L84">
            <v>1.0010953969596177E-2</v>
          </cell>
          <cell r="M84">
            <v>1698</v>
          </cell>
          <cell r="N84">
            <v>6.2449590712443909E-2</v>
          </cell>
          <cell r="O84">
            <v>6.2399999999999997E-2</v>
          </cell>
          <cell r="P84">
            <v>95</v>
          </cell>
          <cell r="Q84">
            <v>977</v>
          </cell>
          <cell r="R84">
            <v>1366</v>
          </cell>
          <cell r="S84">
            <v>389</v>
          </cell>
          <cell r="T84">
            <v>400</v>
          </cell>
          <cell r="U84">
            <v>332</v>
          </cell>
          <cell r="V84">
            <v>-68</v>
          </cell>
          <cell r="W84">
            <v>4225</v>
          </cell>
          <cell r="X84">
            <v>2622</v>
          </cell>
          <cell r="Y84">
            <v>1603</v>
          </cell>
          <cell r="Z84">
            <v>0.37940828402366866</v>
          </cell>
          <cell r="AA84">
            <v>0.40189349112426037</v>
          </cell>
          <cell r="AB84">
            <v>2.2485207100591709E-2</v>
          </cell>
          <cell r="AC84">
            <v>0.37261632341723877</v>
          </cell>
          <cell r="AD84">
            <v>0.520976353928299</v>
          </cell>
          <cell r="AE84">
            <v>0.14836003051106023</v>
          </cell>
          <cell r="AF84">
            <v>0.24953212726138491</v>
          </cell>
          <cell r="AG84">
            <v>0.20711166562694946</v>
          </cell>
          <cell r="AH84">
            <v>-4.2420461634435441E-2</v>
          </cell>
          <cell r="AI84">
            <v>1</v>
          </cell>
          <cell r="AJ84">
            <v>28</v>
          </cell>
          <cell r="AK84">
            <v>112</v>
          </cell>
          <cell r="AL84">
            <v>140</v>
          </cell>
          <cell r="AM84">
            <v>6.2399999999999997E-2</v>
          </cell>
          <cell r="AN84">
            <v>100</v>
          </cell>
          <cell r="AO84">
            <v>62.059171597633139</v>
          </cell>
          <cell r="AP84">
            <v>37.940828402366861</v>
          </cell>
          <cell r="AT84">
            <v>332</v>
          </cell>
          <cell r="AU84">
            <v>1366</v>
          </cell>
          <cell r="AV84">
            <v>1698</v>
          </cell>
          <cell r="AX84">
            <v>331763</v>
          </cell>
          <cell r="AY84">
            <v>1365626</v>
          </cell>
          <cell r="AZ84">
            <v>1697389</v>
          </cell>
        </row>
        <row r="85">
          <cell r="F85" t="str">
            <v>150DE</v>
          </cell>
          <cell r="G85">
            <v>9950</v>
          </cell>
          <cell r="H85">
            <v>9950</v>
          </cell>
          <cell r="I85">
            <v>0</v>
          </cell>
          <cell r="J85">
            <v>6.213910916873485E-2</v>
          </cell>
          <cell r="K85">
            <v>6.213910916873485E-2</v>
          </cell>
          <cell r="L85">
            <v>0</v>
          </cell>
          <cell r="M85">
            <v>2684</v>
          </cell>
          <cell r="N85">
            <v>9.8713016179151625E-2</v>
          </cell>
          <cell r="O85">
            <v>9.8699999999999996E-2</v>
          </cell>
          <cell r="P85">
            <v>2684</v>
          </cell>
          <cell r="Q85">
            <v>1733</v>
          </cell>
          <cell r="R85">
            <v>2684</v>
          </cell>
          <cell r="S85">
            <v>951</v>
          </cell>
          <cell r="T85">
            <v>0</v>
          </cell>
          <cell r="U85">
            <v>0</v>
          </cell>
          <cell r="V85">
            <v>0</v>
          </cell>
          <cell r="W85">
            <v>9950</v>
          </cell>
          <cell r="X85">
            <v>9950</v>
          </cell>
          <cell r="Y85">
            <v>0</v>
          </cell>
          <cell r="Z85">
            <v>0</v>
          </cell>
          <cell r="AA85">
            <v>0.26974874371859298</v>
          </cell>
          <cell r="AB85">
            <v>0.26974874371859298</v>
          </cell>
          <cell r="AC85">
            <v>0.17417085427135678</v>
          </cell>
          <cell r="AD85">
            <v>0.26974874371859298</v>
          </cell>
          <cell r="AE85">
            <v>9.5577889447236192E-2</v>
          </cell>
          <cell r="AF85">
            <v>0</v>
          </cell>
          <cell r="AG85">
            <v>0</v>
          </cell>
          <cell r="AH85">
            <v>0</v>
          </cell>
          <cell r="AI85">
            <v>2</v>
          </cell>
          <cell r="AJ85">
            <v>0</v>
          </cell>
          <cell r="AK85">
            <v>0</v>
          </cell>
          <cell r="AL85">
            <v>0</v>
          </cell>
          <cell r="AM85">
            <v>9.8699999999999996E-2</v>
          </cell>
          <cell r="AN85">
            <v>100</v>
          </cell>
          <cell r="AO85">
            <v>100</v>
          </cell>
          <cell r="AP85">
            <v>0</v>
          </cell>
          <cell r="AT85">
            <v>0</v>
          </cell>
          <cell r="AU85">
            <v>2684</v>
          </cell>
          <cell r="AV85">
            <v>2684</v>
          </cell>
          <cell r="AX85">
            <v>0</v>
          </cell>
          <cell r="AY85">
            <v>2684085</v>
          </cell>
          <cell r="AZ85">
            <v>2684085</v>
          </cell>
        </row>
        <row r="93">
          <cell r="F93" t="str">
            <v>151-1500 (A)L</v>
          </cell>
          <cell r="G93">
            <v>4002202</v>
          </cell>
          <cell r="H93">
            <v>3778274</v>
          </cell>
          <cell r="I93">
            <v>223928</v>
          </cell>
          <cell r="J93">
            <v>24.994298190284315</v>
          </cell>
          <cell r="K93">
            <v>23.595837241747994</v>
          </cell>
          <cell r="L93">
            <v>1.3984609485363273</v>
          </cell>
          <cell r="M93">
            <v>565629</v>
          </cell>
          <cell r="N93">
            <v>20.802885480028817</v>
          </cell>
          <cell r="O93">
            <v>20.802900000000005</v>
          </cell>
          <cell r="P93">
            <v>341701</v>
          </cell>
          <cell r="Q93">
            <v>525989</v>
          </cell>
          <cell r="R93">
            <v>540438</v>
          </cell>
          <cell r="S93">
            <v>14449</v>
          </cell>
          <cell r="T93">
            <v>28958</v>
          </cell>
          <cell r="U93">
            <v>25191</v>
          </cell>
          <cell r="V93">
            <v>-3767</v>
          </cell>
          <cell r="W93">
            <v>4002202</v>
          </cell>
          <cell r="X93">
            <v>3778274</v>
          </cell>
          <cell r="Y93">
            <v>223928</v>
          </cell>
          <cell r="Z93">
            <v>0.78987968819105403</v>
          </cell>
          <cell r="AA93">
            <v>1.5955903662670707</v>
          </cell>
          <cell r="AB93">
            <v>0.80571067807601637</v>
          </cell>
          <cell r="AC93">
            <v>1.5753211168959036</v>
          </cell>
          <cell r="AD93">
            <v>1.6365560201230696</v>
          </cell>
          <cell r="AE93">
            <v>6.1234903227165918E-2</v>
          </cell>
          <cell r="AF93">
            <v>1.4508462453733557</v>
          </cell>
          <cell r="AG93">
            <v>1.1941397880142754</v>
          </cell>
          <cell r="AH93">
            <v>-0.25670645735908038</v>
          </cell>
          <cell r="AI93">
            <v>20</v>
          </cell>
          <cell r="AJ93">
            <v>2129</v>
          </cell>
          <cell r="AK93">
            <v>45322</v>
          </cell>
          <cell r="AL93">
            <v>47451</v>
          </cell>
          <cell r="AM93">
            <v>20.802900000000005</v>
          </cell>
          <cell r="AN93">
            <v>1100</v>
          </cell>
          <cell r="AO93">
            <v>1021.0120311808945</v>
          </cell>
          <cell r="AP93">
            <v>78.987968819105419</v>
          </cell>
          <cell r="AT93">
            <v>25191</v>
          </cell>
          <cell r="AU93">
            <v>540438</v>
          </cell>
          <cell r="AV93">
            <v>565629</v>
          </cell>
          <cell r="AX93">
            <v>25190727</v>
          </cell>
          <cell r="AY93">
            <v>540437751</v>
          </cell>
          <cell r="AZ93">
            <v>565628478</v>
          </cell>
        </row>
        <row r="94">
          <cell r="F94" t="str">
            <v>151-1500 (A)E</v>
          </cell>
          <cell r="G94">
            <v>1943331</v>
          </cell>
          <cell r="H94">
            <v>1943331</v>
          </cell>
          <cell r="I94">
            <v>0</v>
          </cell>
          <cell r="J94">
            <v>12.136367553767501</v>
          </cell>
          <cell r="K94">
            <v>12.136367553767501</v>
          </cell>
          <cell r="L94">
            <v>0</v>
          </cell>
          <cell r="M94">
            <v>285031</v>
          </cell>
          <cell r="N94">
            <v>10.482961890670554</v>
          </cell>
          <cell r="O94">
            <v>10.483099999999999</v>
          </cell>
          <cell r="P94">
            <v>285031</v>
          </cell>
          <cell r="Q94">
            <v>274849</v>
          </cell>
          <cell r="R94">
            <v>285031</v>
          </cell>
          <cell r="S94">
            <v>10182</v>
          </cell>
          <cell r="T94">
            <v>0</v>
          </cell>
          <cell r="U94">
            <v>0</v>
          </cell>
          <cell r="V94">
            <v>0</v>
          </cell>
          <cell r="W94">
            <v>1943331</v>
          </cell>
          <cell r="X94">
            <v>1943331</v>
          </cell>
          <cell r="Y94">
            <v>0</v>
          </cell>
          <cell r="Z94">
            <v>0</v>
          </cell>
          <cell r="AA94">
            <v>1.2405542042178892</v>
          </cell>
          <cell r="AB94">
            <v>1.2405542042178892</v>
          </cell>
          <cell r="AC94">
            <v>1.1457775486803721</v>
          </cell>
          <cell r="AD94">
            <v>1.2405542042178892</v>
          </cell>
          <cell r="AE94">
            <v>9.4776655537517129E-2</v>
          </cell>
          <cell r="AF94">
            <v>0</v>
          </cell>
          <cell r="AG94">
            <v>0</v>
          </cell>
          <cell r="AH94">
            <v>0</v>
          </cell>
          <cell r="AI94">
            <v>26</v>
          </cell>
          <cell r="AJ94">
            <v>0</v>
          </cell>
          <cell r="AK94">
            <v>0</v>
          </cell>
          <cell r="AL94">
            <v>0</v>
          </cell>
          <cell r="AM94">
            <v>10.483099999999999</v>
          </cell>
          <cell r="AN94">
            <v>800</v>
          </cell>
          <cell r="AO94">
            <v>800</v>
          </cell>
          <cell r="AP94">
            <v>0</v>
          </cell>
          <cell r="AT94">
            <v>0</v>
          </cell>
          <cell r="AU94">
            <v>285031</v>
          </cell>
          <cell r="AV94">
            <v>285031</v>
          </cell>
          <cell r="AX94">
            <v>0</v>
          </cell>
          <cell r="AY94">
            <v>285030647</v>
          </cell>
          <cell r="AZ94">
            <v>285030647</v>
          </cell>
        </row>
        <row r="95">
          <cell r="F95" t="str">
            <v>151-1500 (A) (L+E)</v>
          </cell>
          <cell r="G95">
            <v>5945533</v>
          </cell>
          <cell r="H95">
            <v>5721605</v>
          </cell>
          <cell r="I95">
            <v>223928</v>
          </cell>
          <cell r="J95">
            <v>37.130665744051825</v>
          </cell>
          <cell r="K95">
            <v>35.732204795515493</v>
          </cell>
          <cell r="L95">
            <v>1.3984609485363273</v>
          </cell>
          <cell r="M95">
            <v>850660</v>
          </cell>
          <cell r="N95">
            <v>31.285847370699368</v>
          </cell>
          <cell r="O95">
            <v>31.286000000000005</v>
          </cell>
          <cell r="P95">
            <v>626732</v>
          </cell>
          <cell r="Q95">
            <v>800838</v>
          </cell>
          <cell r="R95">
            <v>825469</v>
          </cell>
          <cell r="S95">
            <v>24631</v>
          </cell>
          <cell r="T95">
            <v>28958</v>
          </cell>
          <cell r="U95">
            <v>25191</v>
          </cell>
          <cell r="V95">
            <v>-3767</v>
          </cell>
          <cell r="W95">
            <v>5945533</v>
          </cell>
          <cell r="X95">
            <v>5721605</v>
          </cell>
          <cell r="Y95">
            <v>223928</v>
          </cell>
          <cell r="Z95">
            <v>0.78987968819105403</v>
          </cell>
          <cell r="AA95">
            <v>2.8361445704849602</v>
          </cell>
          <cell r="AB95">
            <v>2.0462648822939054</v>
          </cell>
          <cell r="AC95">
            <v>2.7210986655762759</v>
          </cell>
          <cell r="AD95">
            <v>2.8771102243409588</v>
          </cell>
          <cell r="AE95">
            <v>0.15601155876468306</v>
          </cell>
          <cell r="AF95">
            <v>1.4508462453733557</v>
          </cell>
          <cell r="AG95">
            <v>1.1941397880142754</v>
          </cell>
          <cell r="AH95">
            <v>-0.25670645735908038</v>
          </cell>
          <cell r="AI95">
            <v>46</v>
          </cell>
          <cell r="AJ95">
            <v>2129</v>
          </cell>
          <cell r="AK95">
            <v>45322</v>
          </cell>
          <cell r="AL95">
            <v>47451</v>
          </cell>
          <cell r="AM95">
            <v>31.286000000000005</v>
          </cell>
          <cell r="AN95">
            <v>1900</v>
          </cell>
          <cell r="AO95">
            <v>1821.0120311808946</v>
          </cell>
          <cell r="AP95">
            <v>78.987968819105419</v>
          </cell>
          <cell r="AT95">
            <v>25191</v>
          </cell>
          <cell r="AU95">
            <v>825469</v>
          </cell>
          <cell r="AV95">
            <v>850660</v>
          </cell>
          <cell r="AX95">
            <v>25190727</v>
          </cell>
          <cell r="AY95">
            <v>825468398</v>
          </cell>
          <cell r="AZ95">
            <v>850659125</v>
          </cell>
        </row>
      </sheetData>
      <sheetData sheetId="25">
        <row r="15">
          <cell r="F15" t="str">
            <v>Linked Info</v>
          </cell>
          <cell r="G15">
            <v>16564965</v>
          </cell>
          <cell r="H15">
            <v>82669</v>
          </cell>
          <cell r="I15">
            <v>297</v>
          </cell>
          <cell r="J15">
            <v>2753895</v>
          </cell>
          <cell r="K15">
            <v>18999</v>
          </cell>
          <cell r="L15">
            <v>19296</v>
          </cell>
        </row>
        <row r="16">
          <cell r="F16">
            <v>39559.766084953706</v>
          </cell>
          <cell r="G16" t="str">
            <v>TOTALSPG</v>
          </cell>
          <cell r="H16" t="str">
            <v>ONLY</v>
          </cell>
          <cell r="I16" t="str">
            <v>ONLY</v>
          </cell>
          <cell r="J16" t="str">
            <v>ONLY</v>
          </cell>
          <cell r="K16" t="str">
            <v>ONLY</v>
          </cell>
          <cell r="L16" t="str">
            <v>TOTAL</v>
          </cell>
        </row>
        <row r="17">
          <cell r="F17" t="str">
            <v>2003-04</v>
          </cell>
          <cell r="G17" t="str">
            <v>PROD</v>
          </cell>
          <cell r="H17" t="str">
            <v>DULL</v>
          </cell>
          <cell r="I17" t="str">
            <v>DULL</v>
          </cell>
          <cell r="J17" t="str">
            <v>COLO</v>
          </cell>
          <cell r="K17" t="str">
            <v>COLO</v>
          </cell>
        </row>
        <row r="18">
          <cell r="F18" t="str">
            <v>DENIERS :</v>
          </cell>
          <cell r="G18" t="str">
            <v>INCL. C&amp;F</v>
          </cell>
        </row>
        <row r="19">
          <cell r="G19" t="str">
            <v>-G.WASTE</v>
          </cell>
        </row>
        <row r="20">
          <cell r="G20" t="str">
            <v xml:space="preserve"> K . G .</v>
          </cell>
          <cell r="H20" t="str">
            <v xml:space="preserve"> K . G .</v>
          </cell>
          <cell r="I20" t="str">
            <v>RS.</v>
          </cell>
          <cell r="J20" t="str">
            <v xml:space="preserve"> K . G .</v>
          </cell>
          <cell r="K20" t="str">
            <v>RS.</v>
          </cell>
        </row>
        <row r="21">
          <cell r="I21">
            <v>0</v>
          </cell>
          <cell r="K21">
            <v>0</v>
          </cell>
          <cell r="L21">
            <v>0</v>
          </cell>
        </row>
        <row r="22">
          <cell r="F22" t="str">
            <v>Total</v>
          </cell>
          <cell r="G22">
            <v>16564965</v>
          </cell>
          <cell r="H22">
            <v>82669</v>
          </cell>
          <cell r="I22">
            <v>297</v>
          </cell>
          <cell r="J22">
            <v>2753895</v>
          </cell>
          <cell r="K22">
            <v>18999</v>
          </cell>
          <cell r="L22">
            <v>19296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16564965</v>
          </cell>
          <cell r="H24">
            <v>82669</v>
          </cell>
          <cell r="I24">
            <v>297</v>
          </cell>
          <cell r="J24">
            <v>2753895</v>
          </cell>
          <cell r="K24">
            <v>18999</v>
          </cell>
          <cell r="L24">
            <v>19296</v>
          </cell>
        </row>
        <row r="25">
          <cell r="F25" t="str">
            <v>G.TOTAL(L)</v>
          </cell>
          <cell r="G25">
            <v>13837449</v>
          </cell>
          <cell r="H25">
            <v>69049</v>
          </cell>
          <cell r="I25">
            <v>248</v>
          </cell>
          <cell r="J25">
            <v>1795850</v>
          </cell>
          <cell r="K25">
            <v>12389</v>
          </cell>
          <cell r="L25">
            <v>12637</v>
          </cell>
        </row>
        <row r="26">
          <cell r="F26" t="str">
            <v>G.TOTAL(E</v>
          </cell>
          <cell r="G26">
            <v>2727516</v>
          </cell>
          <cell r="H26">
            <v>13620</v>
          </cell>
          <cell r="I26">
            <v>49</v>
          </cell>
          <cell r="J26">
            <v>958045</v>
          </cell>
          <cell r="K26">
            <v>6610</v>
          </cell>
          <cell r="L26">
            <v>6659</v>
          </cell>
        </row>
        <row r="28">
          <cell r="F28" t="str">
            <v>40B</v>
          </cell>
          <cell r="G28">
            <v>71311</v>
          </cell>
          <cell r="H28" t="str">
            <v/>
          </cell>
          <cell r="I28">
            <v>0</v>
          </cell>
          <cell r="J28" t="str">
            <v/>
          </cell>
          <cell r="K28">
            <v>0</v>
          </cell>
          <cell r="L28">
            <v>0</v>
          </cell>
        </row>
        <row r="29">
          <cell r="F29" t="str">
            <v>40BE</v>
          </cell>
          <cell r="G29">
            <v>0</v>
          </cell>
          <cell r="H29" t="str">
            <v/>
          </cell>
          <cell r="I29">
            <v>0</v>
          </cell>
          <cell r="J29" t="str">
            <v/>
          </cell>
          <cell r="K29">
            <v>0</v>
          </cell>
          <cell r="L29">
            <v>0</v>
          </cell>
        </row>
        <row r="30">
          <cell r="F30" t="str">
            <v>75B</v>
          </cell>
          <cell r="G30">
            <v>408023</v>
          </cell>
          <cell r="H30" t="str">
            <v/>
          </cell>
          <cell r="I30">
            <v>0</v>
          </cell>
          <cell r="J30" t="str">
            <v/>
          </cell>
          <cell r="K30">
            <v>0</v>
          </cell>
          <cell r="L30">
            <v>0</v>
          </cell>
        </row>
        <row r="31">
          <cell r="F31" t="str">
            <v>75BE</v>
          </cell>
          <cell r="G31">
            <v>18140</v>
          </cell>
          <cell r="H31" t="str">
            <v/>
          </cell>
          <cell r="I31">
            <v>0</v>
          </cell>
          <cell r="J31" t="str">
            <v/>
          </cell>
          <cell r="K31">
            <v>0</v>
          </cell>
          <cell r="L31">
            <v>0</v>
          </cell>
        </row>
        <row r="32">
          <cell r="F32" t="str">
            <v>75C</v>
          </cell>
          <cell r="G32">
            <v>9682</v>
          </cell>
          <cell r="H32" t="str">
            <v/>
          </cell>
          <cell r="I32">
            <v>0</v>
          </cell>
          <cell r="J32">
            <v>9682</v>
          </cell>
          <cell r="K32">
            <v>67</v>
          </cell>
          <cell r="L32">
            <v>67</v>
          </cell>
        </row>
        <row r="33">
          <cell r="F33" t="str">
            <v>100B</v>
          </cell>
          <cell r="G33">
            <v>2494316</v>
          </cell>
          <cell r="H33" t="str">
            <v/>
          </cell>
          <cell r="I33">
            <v>0</v>
          </cell>
          <cell r="J33" t="str">
            <v/>
          </cell>
          <cell r="K33">
            <v>0</v>
          </cell>
          <cell r="L33">
            <v>0</v>
          </cell>
        </row>
        <row r="34">
          <cell r="F34" t="str">
            <v>100BE</v>
          </cell>
          <cell r="G34">
            <v>715</v>
          </cell>
          <cell r="H34" t="str">
            <v/>
          </cell>
          <cell r="I34">
            <v>0</v>
          </cell>
          <cell r="J34" t="str">
            <v/>
          </cell>
          <cell r="K34">
            <v>0</v>
          </cell>
          <cell r="L34">
            <v>0</v>
          </cell>
        </row>
        <row r="35">
          <cell r="F35" t="str">
            <v>100C</v>
          </cell>
          <cell r="G35">
            <v>0</v>
          </cell>
          <cell r="H35" t="str">
            <v/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F36" t="str">
            <v>120B</v>
          </cell>
          <cell r="G36">
            <v>1823431</v>
          </cell>
          <cell r="H36" t="str">
            <v/>
          </cell>
          <cell r="I36">
            <v>0</v>
          </cell>
          <cell r="J36" t="str">
            <v/>
          </cell>
          <cell r="K36">
            <v>0</v>
          </cell>
          <cell r="L36">
            <v>0</v>
          </cell>
        </row>
        <row r="37">
          <cell r="F37" t="str">
            <v>120BE</v>
          </cell>
          <cell r="G37">
            <v>92655</v>
          </cell>
          <cell r="H37" t="str">
            <v/>
          </cell>
          <cell r="I37">
            <v>0</v>
          </cell>
          <cell r="J37" t="str">
            <v/>
          </cell>
          <cell r="K37">
            <v>0</v>
          </cell>
          <cell r="L37">
            <v>0</v>
          </cell>
        </row>
        <row r="38">
          <cell r="F38" t="str">
            <v>120C</v>
          </cell>
          <cell r="G38">
            <v>807190</v>
          </cell>
          <cell r="H38" t="str">
            <v/>
          </cell>
          <cell r="I38">
            <v>0</v>
          </cell>
          <cell r="J38">
            <v>807190</v>
          </cell>
          <cell r="K38">
            <v>5567</v>
          </cell>
          <cell r="L38">
            <v>5567</v>
          </cell>
        </row>
        <row r="39">
          <cell r="F39" t="str">
            <v>120CE</v>
          </cell>
          <cell r="G39">
            <v>2042</v>
          </cell>
          <cell r="H39" t="str">
            <v/>
          </cell>
          <cell r="I39">
            <v>0</v>
          </cell>
          <cell r="J39">
            <v>2042</v>
          </cell>
          <cell r="K39">
            <v>14</v>
          </cell>
          <cell r="L39">
            <v>14</v>
          </cell>
        </row>
        <row r="40">
          <cell r="F40" t="str">
            <v>120D</v>
          </cell>
          <cell r="G40">
            <v>55236</v>
          </cell>
          <cell r="H40">
            <v>55236</v>
          </cell>
          <cell r="I40">
            <v>198</v>
          </cell>
          <cell r="J40" t="str">
            <v/>
          </cell>
          <cell r="K40">
            <v>0</v>
          </cell>
          <cell r="L40">
            <v>198</v>
          </cell>
        </row>
        <row r="41">
          <cell r="F41" t="str">
            <v>120DE</v>
          </cell>
          <cell r="G41">
            <v>2701</v>
          </cell>
          <cell r="H41">
            <v>2701</v>
          </cell>
          <cell r="I41">
            <v>10</v>
          </cell>
          <cell r="J41" t="str">
            <v/>
          </cell>
          <cell r="K41">
            <v>0</v>
          </cell>
          <cell r="L41">
            <v>10</v>
          </cell>
        </row>
        <row r="42">
          <cell r="F42" t="str">
            <v>150B</v>
          </cell>
          <cell r="G42">
            <v>3430364</v>
          </cell>
          <cell r="H42" t="str">
            <v/>
          </cell>
          <cell r="I42">
            <v>0</v>
          </cell>
          <cell r="J42" t="str">
            <v/>
          </cell>
          <cell r="K42">
            <v>0</v>
          </cell>
          <cell r="L42">
            <v>0</v>
          </cell>
        </row>
        <row r="43">
          <cell r="F43" t="str">
            <v>150BE</v>
          </cell>
          <cell r="G43">
            <v>468942</v>
          </cell>
          <cell r="H43" t="str">
            <v/>
          </cell>
          <cell r="I43">
            <v>0</v>
          </cell>
          <cell r="J43" t="str">
            <v/>
          </cell>
          <cell r="K43">
            <v>0</v>
          </cell>
          <cell r="L43">
            <v>0</v>
          </cell>
        </row>
        <row r="44">
          <cell r="F44" t="str">
            <v>150C</v>
          </cell>
          <cell r="G44">
            <v>276977</v>
          </cell>
          <cell r="H44" t="str">
            <v/>
          </cell>
          <cell r="I44">
            <v>0</v>
          </cell>
          <cell r="J44">
            <v>276977</v>
          </cell>
          <cell r="K44">
            <v>1911</v>
          </cell>
          <cell r="L44">
            <v>1911</v>
          </cell>
        </row>
        <row r="45">
          <cell r="F45" t="str">
            <v>150CE</v>
          </cell>
          <cell r="G45">
            <v>125466</v>
          </cell>
          <cell r="H45" t="str">
            <v/>
          </cell>
          <cell r="I45">
            <v>0</v>
          </cell>
          <cell r="J45">
            <v>125466</v>
          </cell>
          <cell r="K45">
            <v>866</v>
          </cell>
          <cell r="L45">
            <v>866</v>
          </cell>
        </row>
        <row r="46">
          <cell r="F46" t="str">
            <v>150D</v>
          </cell>
          <cell r="G46">
            <v>13813</v>
          </cell>
          <cell r="H46">
            <v>13813</v>
          </cell>
          <cell r="I46">
            <v>50</v>
          </cell>
          <cell r="J46" t="str">
            <v/>
          </cell>
          <cell r="K46">
            <v>0</v>
          </cell>
          <cell r="L46">
            <v>50</v>
          </cell>
        </row>
        <row r="47">
          <cell r="F47" t="str">
            <v>180B</v>
          </cell>
          <cell r="G47">
            <v>162072</v>
          </cell>
          <cell r="H47" t="str">
            <v/>
          </cell>
          <cell r="I47">
            <v>0</v>
          </cell>
          <cell r="J47" t="str">
            <v/>
          </cell>
          <cell r="K47">
            <v>0</v>
          </cell>
          <cell r="L47">
            <v>0</v>
          </cell>
        </row>
        <row r="48">
          <cell r="F48" t="str">
            <v>180BE</v>
          </cell>
          <cell r="G48">
            <v>3004</v>
          </cell>
          <cell r="H48" t="str">
            <v/>
          </cell>
          <cell r="I48">
            <v>0</v>
          </cell>
          <cell r="J48" t="str">
            <v/>
          </cell>
          <cell r="K48">
            <v>0</v>
          </cell>
          <cell r="L48">
            <v>0</v>
          </cell>
        </row>
        <row r="49">
          <cell r="F49" t="str">
            <v>200B</v>
          </cell>
          <cell r="G49">
            <v>0</v>
          </cell>
          <cell r="H49" t="str">
            <v/>
          </cell>
          <cell r="I49">
            <v>0</v>
          </cell>
          <cell r="J49" t="str">
            <v/>
          </cell>
          <cell r="K49">
            <v>0</v>
          </cell>
          <cell r="L49">
            <v>0</v>
          </cell>
        </row>
        <row r="50">
          <cell r="F50" t="str">
            <v>200BE</v>
          </cell>
          <cell r="G50">
            <v>0</v>
          </cell>
          <cell r="H50" t="str">
            <v/>
          </cell>
          <cell r="I50">
            <v>0</v>
          </cell>
          <cell r="J50" t="str">
            <v/>
          </cell>
          <cell r="K50">
            <v>0</v>
          </cell>
          <cell r="L50">
            <v>0</v>
          </cell>
        </row>
        <row r="51">
          <cell r="F51" t="str">
            <v>225B</v>
          </cell>
          <cell r="G51">
            <v>539469</v>
          </cell>
          <cell r="H51" t="str">
            <v/>
          </cell>
          <cell r="I51">
            <v>0</v>
          </cell>
          <cell r="J51" t="str">
            <v/>
          </cell>
          <cell r="K51">
            <v>0</v>
          </cell>
          <cell r="L51">
            <v>0</v>
          </cell>
        </row>
        <row r="52">
          <cell r="F52" t="str">
            <v>225BE</v>
          </cell>
          <cell r="G52">
            <v>16939</v>
          </cell>
          <cell r="H52" t="str">
            <v/>
          </cell>
          <cell r="I52">
            <v>0</v>
          </cell>
          <cell r="J52" t="str">
            <v/>
          </cell>
          <cell r="K52">
            <v>0</v>
          </cell>
          <cell r="L52">
            <v>0</v>
          </cell>
        </row>
        <row r="53">
          <cell r="F53" t="str">
            <v>225C</v>
          </cell>
          <cell r="G53">
            <v>38830</v>
          </cell>
          <cell r="H53" t="str">
            <v/>
          </cell>
          <cell r="I53">
            <v>0</v>
          </cell>
          <cell r="J53">
            <v>38830</v>
          </cell>
          <cell r="K53">
            <v>268</v>
          </cell>
          <cell r="L53">
            <v>268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 t="str">
            <v/>
          </cell>
          <cell r="K54">
            <v>0</v>
          </cell>
          <cell r="L54">
            <v>0</v>
          </cell>
        </row>
        <row r="55">
          <cell r="F55" t="str">
            <v>300B</v>
          </cell>
          <cell r="G55">
            <v>674496</v>
          </cell>
          <cell r="H55" t="str">
            <v/>
          </cell>
          <cell r="I55">
            <v>0</v>
          </cell>
          <cell r="J55" t="str">
            <v/>
          </cell>
          <cell r="K55">
            <v>0</v>
          </cell>
          <cell r="L55">
            <v>0</v>
          </cell>
        </row>
        <row r="56">
          <cell r="F56" t="str">
            <v>300BE</v>
          </cell>
          <cell r="G56">
            <v>559306</v>
          </cell>
          <cell r="H56" t="str">
            <v/>
          </cell>
          <cell r="I56">
            <v>0</v>
          </cell>
          <cell r="J56" t="str">
            <v/>
          </cell>
          <cell r="K56">
            <v>0</v>
          </cell>
          <cell r="L56">
            <v>0</v>
          </cell>
        </row>
        <row r="57">
          <cell r="F57" t="str">
            <v>300C</v>
          </cell>
          <cell r="G57">
            <v>66031</v>
          </cell>
          <cell r="H57" t="str">
            <v/>
          </cell>
          <cell r="I57">
            <v>0</v>
          </cell>
          <cell r="J57">
            <v>66031</v>
          </cell>
          <cell r="K57">
            <v>456</v>
          </cell>
          <cell r="L57">
            <v>456</v>
          </cell>
        </row>
        <row r="58">
          <cell r="F58" t="str">
            <v>300CE</v>
          </cell>
          <cell r="G58">
            <v>730114</v>
          </cell>
          <cell r="H58" t="str">
            <v/>
          </cell>
          <cell r="I58">
            <v>0</v>
          </cell>
          <cell r="J58">
            <v>730114</v>
          </cell>
          <cell r="K58">
            <v>5037</v>
          </cell>
          <cell r="L58">
            <v>5037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 t="str">
            <v/>
          </cell>
          <cell r="K59">
            <v>0</v>
          </cell>
          <cell r="L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 t="str">
            <v/>
          </cell>
          <cell r="K60">
            <v>0</v>
          </cell>
          <cell r="L60">
            <v>0</v>
          </cell>
        </row>
        <row r="61">
          <cell r="F61" t="str">
            <v>360B</v>
          </cell>
          <cell r="G61">
            <v>0</v>
          </cell>
          <cell r="H61" t="str">
            <v/>
          </cell>
          <cell r="I61">
            <v>0</v>
          </cell>
          <cell r="J61" t="str">
            <v/>
          </cell>
          <cell r="K61">
            <v>0</v>
          </cell>
          <cell r="L61">
            <v>0</v>
          </cell>
        </row>
        <row r="62">
          <cell r="F62" t="str">
            <v>360BE</v>
          </cell>
          <cell r="G62">
            <v>0</v>
          </cell>
          <cell r="H62" t="str">
            <v/>
          </cell>
          <cell r="I62">
            <v>0</v>
          </cell>
          <cell r="J62" t="str">
            <v/>
          </cell>
          <cell r="K62">
            <v>0</v>
          </cell>
          <cell r="L62">
            <v>0</v>
          </cell>
        </row>
        <row r="63">
          <cell r="F63" t="str">
            <v>360C</v>
          </cell>
          <cell r="G63">
            <v>0</v>
          </cell>
          <cell r="H63" t="str">
            <v/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F64" t="str">
            <v>450B</v>
          </cell>
          <cell r="G64">
            <v>1176533</v>
          </cell>
          <cell r="H64" t="str">
            <v/>
          </cell>
          <cell r="I64">
            <v>0</v>
          </cell>
          <cell r="J64" t="str">
            <v/>
          </cell>
          <cell r="K64">
            <v>0</v>
          </cell>
          <cell r="L64">
            <v>0</v>
          </cell>
        </row>
        <row r="65">
          <cell r="F65" t="str">
            <v>450BE</v>
          </cell>
          <cell r="G65">
            <v>132446</v>
          </cell>
          <cell r="H65" t="str">
            <v/>
          </cell>
          <cell r="I65">
            <v>0</v>
          </cell>
          <cell r="J65" t="str">
            <v/>
          </cell>
          <cell r="K65">
            <v>0</v>
          </cell>
          <cell r="L65">
            <v>0</v>
          </cell>
        </row>
        <row r="66">
          <cell r="F66" t="str">
            <v>450C</v>
          </cell>
          <cell r="G66">
            <v>390624</v>
          </cell>
          <cell r="H66" t="str">
            <v/>
          </cell>
          <cell r="I66">
            <v>0</v>
          </cell>
          <cell r="J66">
            <v>390624</v>
          </cell>
          <cell r="K66">
            <v>2695</v>
          </cell>
          <cell r="L66">
            <v>2695</v>
          </cell>
        </row>
        <row r="67">
          <cell r="F67" t="str">
            <v>450CE</v>
          </cell>
          <cell r="G67">
            <v>39759</v>
          </cell>
          <cell r="H67" t="str">
            <v/>
          </cell>
          <cell r="I67">
            <v>0</v>
          </cell>
          <cell r="J67">
            <v>39759</v>
          </cell>
          <cell r="K67">
            <v>274</v>
          </cell>
          <cell r="L67">
            <v>274</v>
          </cell>
        </row>
        <row r="68">
          <cell r="F68" t="str">
            <v>600B</v>
          </cell>
          <cell r="G68">
            <v>703932</v>
          </cell>
          <cell r="H68" t="str">
            <v/>
          </cell>
          <cell r="I68">
            <v>0</v>
          </cell>
          <cell r="J68" t="str">
            <v/>
          </cell>
          <cell r="K68">
            <v>0</v>
          </cell>
          <cell r="L68">
            <v>0</v>
          </cell>
        </row>
        <row r="69">
          <cell r="F69" t="str">
            <v>600BE</v>
          </cell>
          <cell r="G69">
            <v>463704</v>
          </cell>
          <cell r="H69" t="str">
            <v/>
          </cell>
          <cell r="I69">
            <v>0</v>
          </cell>
          <cell r="J69" t="str">
            <v/>
          </cell>
          <cell r="K69">
            <v>0</v>
          </cell>
          <cell r="L69">
            <v>0</v>
          </cell>
        </row>
        <row r="70">
          <cell r="F70" t="str">
            <v>600C</v>
          </cell>
          <cell r="G70">
            <v>189482</v>
          </cell>
          <cell r="H70" t="str">
            <v/>
          </cell>
          <cell r="I70">
            <v>0</v>
          </cell>
          <cell r="J70">
            <v>189482</v>
          </cell>
          <cell r="K70">
            <v>1307</v>
          </cell>
          <cell r="L70">
            <v>1307</v>
          </cell>
        </row>
        <row r="71">
          <cell r="F71" t="str">
            <v>600CE</v>
          </cell>
          <cell r="G71">
            <v>60664</v>
          </cell>
          <cell r="H71" t="str">
            <v/>
          </cell>
          <cell r="I71">
            <v>0</v>
          </cell>
          <cell r="J71">
            <v>60664</v>
          </cell>
          <cell r="K71">
            <v>419</v>
          </cell>
          <cell r="L71">
            <v>419</v>
          </cell>
        </row>
        <row r="72">
          <cell r="F72" t="str">
            <v>700B</v>
          </cell>
          <cell r="G72">
            <v>5059</v>
          </cell>
          <cell r="H72" t="str">
            <v/>
          </cell>
          <cell r="I72">
            <v>0</v>
          </cell>
          <cell r="J72" t="str">
            <v/>
          </cell>
          <cell r="K72">
            <v>0</v>
          </cell>
          <cell r="L72">
            <v>0</v>
          </cell>
        </row>
        <row r="73">
          <cell r="F73" t="str">
            <v>900B</v>
          </cell>
          <cell r="G73">
            <v>0</v>
          </cell>
          <cell r="H73" t="str">
            <v/>
          </cell>
          <cell r="I73">
            <v>0</v>
          </cell>
          <cell r="J73" t="str">
            <v/>
          </cell>
          <cell r="K73">
            <v>0</v>
          </cell>
          <cell r="L73">
            <v>0</v>
          </cell>
        </row>
        <row r="74">
          <cell r="F74" t="str">
            <v>900BE</v>
          </cell>
          <cell r="G74">
            <v>0</v>
          </cell>
          <cell r="H74" t="str">
            <v/>
          </cell>
          <cell r="I74">
            <v>0</v>
          </cell>
          <cell r="J74" t="str">
            <v/>
          </cell>
          <cell r="K74">
            <v>0</v>
          </cell>
          <cell r="L74">
            <v>0</v>
          </cell>
        </row>
        <row r="75">
          <cell r="F75" t="str">
            <v>900C</v>
          </cell>
          <cell r="G75">
            <v>0</v>
          </cell>
          <cell r="H75" t="str">
            <v/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F76" t="str">
            <v>1500B</v>
          </cell>
          <cell r="G76">
            <v>0</v>
          </cell>
          <cell r="H76" t="str">
            <v/>
          </cell>
          <cell r="I76">
            <v>0</v>
          </cell>
          <cell r="J76" t="str">
            <v/>
          </cell>
          <cell r="K76">
            <v>0</v>
          </cell>
          <cell r="L76">
            <v>0</v>
          </cell>
        </row>
        <row r="77">
          <cell r="F77" t="str">
            <v>1500BE</v>
          </cell>
          <cell r="G77">
            <v>0</v>
          </cell>
          <cell r="H77" t="str">
            <v/>
          </cell>
          <cell r="I77">
            <v>0</v>
          </cell>
          <cell r="J77" t="str">
            <v/>
          </cell>
          <cell r="K77">
            <v>0</v>
          </cell>
          <cell r="L77">
            <v>0</v>
          </cell>
        </row>
        <row r="78">
          <cell r="F78" t="str">
            <v>155B</v>
          </cell>
          <cell r="G78">
            <v>0</v>
          </cell>
          <cell r="H78" t="str">
            <v/>
          </cell>
          <cell r="I78">
            <v>0</v>
          </cell>
          <cell r="J78" t="str">
            <v/>
          </cell>
          <cell r="K78">
            <v>0</v>
          </cell>
          <cell r="L78">
            <v>0</v>
          </cell>
        </row>
        <row r="79">
          <cell r="F79" t="str">
            <v>130B</v>
          </cell>
          <cell r="G79">
            <v>452458</v>
          </cell>
          <cell r="H79" t="str">
            <v/>
          </cell>
          <cell r="I79">
            <v>0</v>
          </cell>
          <cell r="J79" t="str">
            <v/>
          </cell>
          <cell r="K79">
            <v>0</v>
          </cell>
          <cell r="L79">
            <v>0</v>
          </cell>
        </row>
        <row r="80">
          <cell r="F80" t="str">
            <v>78B</v>
          </cell>
          <cell r="G80">
            <v>9950</v>
          </cell>
          <cell r="H80" t="str">
            <v/>
          </cell>
          <cell r="I80">
            <v>0</v>
          </cell>
          <cell r="J80" t="str">
            <v/>
          </cell>
          <cell r="K80">
            <v>0</v>
          </cell>
          <cell r="L80">
            <v>0</v>
          </cell>
        </row>
        <row r="81">
          <cell r="F81" t="str">
            <v>50B</v>
          </cell>
          <cell r="G81">
            <v>13238</v>
          </cell>
          <cell r="H81" t="str">
            <v/>
          </cell>
          <cell r="I81">
            <v>0</v>
          </cell>
          <cell r="J81" t="str">
            <v/>
          </cell>
          <cell r="K81">
            <v>0</v>
          </cell>
          <cell r="L81">
            <v>0</v>
          </cell>
        </row>
        <row r="82">
          <cell r="F82" t="str">
            <v>180C</v>
          </cell>
          <cell r="G82">
            <v>17034</v>
          </cell>
          <cell r="H82" t="str">
            <v/>
          </cell>
          <cell r="I82">
            <v>0</v>
          </cell>
          <cell r="J82">
            <v>17034</v>
          </cell>
          <cell r="K82">
            <v>118</v>
          </cell>
          <cell r="L82">
            <v>118</v>
          </cell>
        </row>
        <row r="83">
          <cell r="F83" t="str">
            <v>35B</v>
          </cell>
          <cell r="G83">
            <v>1146</v>
          </cell>
          <cell r="H83" t="str">
            <v/>
          </cell>
          <cell r="I83">
            <v>0</v>
          </cell>
          <cell r="J83" t="str">
            <v/>
          </cell>
          <cell r="K83">
            <v>0</v>
          </cell>
          <cell r="L83">
            <v>0</v>
          </cell>
        </row>
        <row r="84">
          <cell r="F84" t="str">
            <v>30B</v>
          </cell>
          <cell r="G84">
            <v>6752</v>
          </cell>
          <cell r="H84" t="str">
            <v/>
          </cell>
          <cell r="I84">
            <v>0</v>
          </cell>
          <cell r="J84" t="str">
            <v/>
          </cell>
          <cell r="K84">
            <v>0</v>
          </cell>
          <cell r="L84">
            <v>0</v>
          </cell>
        </row>
        <row r="85">
          <cell r="F85" t="str">
            <v>150DE</v>
          </cell>
          <cell r="G85">
            <v>10919</v>
          </cell>
          <cell r="H85">
            <v>10919</v>
          </cell>
          <cell r="I85">
            <v>39</v>
          </cell>
          <cell r="J85" t="str">
            <v/>
          </cell>
          <cell r="K85">
            <v>0</v>
          </cell>
          <cell r="L85">
            <v>39</v>
          </cell>
        </row>
        <row r="93">
          <cell r="F93" t="str">
            <v>151-1500 (A)L</v>
          </cell>
          <cell r="G93">
            <v>3963562</v>
          </cell>
          <cell r="H93">
            <v>0</v>
          </cell>
          <cell r="I93">
            <v>0</v>
          </cell>
          <cell r="J93">
            <v>702001</v>
          </cell>
          <cell r="K93">
            <v>4844</v>
          </cell>
          <cell r="L93">
            <v>4844</v>
          </cell>
        </row>
        <row r="94">
          <cell r="F94" t="str">
            <v>151-1500 (A)E</v>
          </cell>
          <cell r="G94">
            <v>2005936</v>
          </cell>
          <cell r="H94">
            <v>0</v>
          </cell>
          <cell r="I94">
            <v>0</v>
          </cell>
          <cell r="J94">
            <v>830537</v>
          </cell>
          <cell r="K94">
            <v>5730</v>
          </cell>
          <cell r="L94">
            <v>5730</v>
          </cell>
        </row>
        <row r="95">
          <cell r="F95" t="str">
            <v>151-1500 (A) (L+E)</v>
          </cell>
          <cell r="G95">
            <v>5969498</v>
          </cell>
          <cell r="H95">
            <v>0</v>
          </cell>
          <cell r="I95">
            <v>0</v>
          </cell>
          <cell r="J95">
            <v>1532538</v>
          </cell>
          <cell r="K95">
            <v>10574</v>
          </cell>
          <cell r="L95">
            <v>10574</v>
          </cell>
        </row>
      </sheetData>
      <sheetData sheetId="26">
        <row r="14">
          <cell r="F14">
            <v>1</v>
          </cell>
        </row>
        <row r="15">
          <cell r="F15" t="str">
            <v>Linked Info</v>
          </cell>
          <cell r="G15">
            <v>0</v>
          </cell>
          <cell r="H15">
            <v>0</v>
          </cell>
          <cell r="I15">
            <v>0</v>
          </cell>
        </row>
        <row r="16">
          <cell r="F16" t="str">
            <v>2002-2003</v>
          </cell>
          <cell r="G16" t="str">
            <v>TOTAL</v>
          </cell>
          <cell r="H16" t="str">
            <v>INPUT</v>
          </cell>
          <cell r="I16" t="str">
            <v>INPUT</v>
          </cell>
          <cell r="J16" t="str">
            <v>Total</v>
          </cell>
          <cell r="K16" t="str">
            <v>Total</v>
          </cell>
          <cell r="L16" t="str">
            <v>Total</v>
          </cell>
          <cell r="M16" t="str">
            <v>Less:</v>
          </cell>
          <cell r="N16" t="str">
            <v>G.Waste</v>
          </cell>
          <cell r="O16" t="str">
            <v>G.Waste</v>
          </cell>
          <cell r="P16" t="str">
            <v>Less:</v>
          </cell>
          <cell r="Q16" t="str">
            <v>G.Waste</v>
          </cell>
          <cell r="R16" t="str">
            <v>G.Waste</v>
          </cell>
          <cell r="S16" t="str">
            <v>ASS</v>
          </cell>
          <cell r="T16" t="str">
            <v>ASS</v>
          </cell>
          <cell r="U16" t="str">
            <v>ASS</v>
          </cell>
          <cell r="V16" t="str">
            <v>add:</v>
          </cell>
          <cell r="W16" t="str">
            <v>add:</v>
          </cell>
          <cell r="X16" t="str">
            <v>add:</v>
          </cell>
          <cell r="Y16" t="str">
            <v>Opening</v>
          </cell>
          <cell r="Z16" t="str">
            <v>Opening</v>
          </cell>
          <cell r="AA16" t="str">
            <v>Opening</v>
          </cell>
          <cell r="AB16" t="str">
            <v>Opening</v>
          </cell>
          <cell r="AC16" t="str">
            <v>Opening</v>
          </cell>
          <cell r="AD16" t="str">
            <v>Opening</v>
          </cell>
          <cell r="AE16" t="str">
            <v>Closing</v>
          </cell>
          <cell r="AF16" t="str">
            <v>Closing</v>
          </cell>
          <cell r="AG16" t="str">
            <v>Closing</v>
          </cell>
          <cell r="AH16" t="str">
            <v>Closing</v>
          </cell>
          <cell r="AI16" t="str">
            <v>Closing</v>
          </cell>
          <cell r="AJ16" t="str">
            <v>Closing</v>
          </cell>
          <cell r="AL16" t="str">
            <v>OPG FIN</v>
          </cell>
          <cell r="AM16" t="str">
            <v>OPG FIN</v>
          </cell>
          <cell r="AN16" t="str">
            <v>OPG FIN</v>
          </cell>
          <cell r="AO16" t="str">
            <v>OPG FIN</v>
          </cell>
          <cell r="AP16" t="str">
            <v>OPG FIN</v>
          </cell>
          <cell r="AQ16" t="str">
            <v>OPG FIN</v>
          </cell>
          <cell r="AR16" t="str">
            <v>CLG FIN</v>
          </cell>
          <cell r="AS16" t="str">
            <v>CLG FIN</v>
          </cell>
          <cell r="AT16" t="str">
            <v>CLG FIN</v>
          </cell>
          <cell r="AU16" t="str">
            <v>CLG FIN</v>
          </cell>
          <cell r="AV16" t="str">
            <v>CLG FIN</v>
          </cell>
          <cell r="AW16" t="str">
            <v>CLG FIN</v>
          </cell>
        </row>
        <row r="17">
          <cell r="G17" t="str">
            <v>INPUT</v>
          </cell>
          <cell r="H17" t="str">
            <v>CAKES</v>
          </cell>
          <cell r="I17" t="str">
            <v>CONES</v>
          </cell>
          <cell r="J17" t="str">
            <v>production</v>
          </cell>
          <cell r="K17" t="str">
            <v>production</v>
          </cell>
          <cell r="L17" t="str">
            <v>production</v>
          </cell>
          <cell r="M17" t="str">
            <v>G.Waste</v>
          </cell>
          <cell r="P17" t="str">
            <v>G.Waste</v>
          </cell>
          <cell r="S17" t="str">
            <v>CREDIT</v>
          </cell>
          <cell r="V17" t="str">
            <v xml:space="preserve"> C. &amp; F.</v>
          </cell>
          <cell r="W17" t="str">
            <v xml:space="preserve"> C. &amp; F.</v>
          </cell>
          <cell r="X17" t="str">
            <v xml:space="preserve"> C. &amp; F.</v>
          </cell>
          <cell r="Y17" t="str">
            <v>proc. st.</v>
          </cell>
          <cell r="Z17" t="str">
            <v>proc. st.</v>
          </cell>
          <cell r="AA17" t="str">
            <v>proc. st.</v>
          </cell>
          <cell r="AB17" t="str">
            <v>proc. st.</v>
          </cell>
          <cell r="AC17" t="str">
            <v>proc. st.</v>
          </cell>
          <cell r="AD17" t="str">
            <v>proc. st.</v>
          </cell>
          <cell r="AE17" t="str">
            <v>proc. st.</v>
          </cell>
          <cell r="AF17" t="str">
            <v>proc. st.</v>
          </cell>
          <cell r="AG17" t="str">
            <v>proc. st.</v>
          </cell>
          <cell r="AH17" t="str">
            <v>proc. st.</v>
          </cell>
          <cell r="AI17" t="str">
            <v>proc. st.</v>
          </cell>
          <cell r="AJ17" t="str">
            <v>proc. st.</v>
          </cell>
          <cell r="AL17" t="str">
            <v>COND</v>
          </cell>
          <cell r="AM17" t="str">
            <v>COND</v>
          </cell>
          <cell r="AN17" t="str">
            <v>COND</v>
          </cell>
          <cell r="AO17" t="str">
            <v>COND</v>
          </cell>
          <cell r="AP17" t="str">
            <v>COND</v>
          </cell>
          <cell r="AQ17" t="str">
            <v>COND</v>
          </cell>
          <cell r="AR17" t="str">
            <v>COND</v>
          </cell>
          <cell r="AS17" t="str">
            <v>COND</v>
          </cell>
          <cell r="AT17" t="str">
            <v>COND</v>
          </cell>
          <cell r="AU17" t="str">
            <v>COND</v>
          </cell>
          <cell r="AV17" t="str">
            <v>COND</v>
          </cell>
          <cell r="AW17" t="str">
            <v>COND</v>
          </cell>
        </row>
        <row r="18">
          <cell r="F18" t="str">
            <v>DENIER</v>
          </cell>
          <cell r="G18" t="str">
            <v>CNS+CKS</v>
          </cell>
          <cell r="K18" t="str">
            <v>CAKES</v>
          </cell>
          <cell r="L18" t="str">
            <v>CONES</v>
          </cell>
          <cell r="N18" t="str">
            <v>CAKES</v>
          </cell>
          <cell r="O18" t="str">
            <v>CONES</v>
          </cell>
          <cell r="Q18" t="str">
            <v>CAKES</v>
          </cell>
          <cell r="R18" t="str">
            <v>CONES</v>
          </cell>
          <cell r="T18" t="str">
            <v>CAKES</v>
          </cell>
          <cell r="U18" t="str">
            <v>CONES</v>
          </cell>
          <cell r="W18" t="str">
            <v>CAKES</v>
          </cell>
          <cell r="X18" t="str">
            <v>CONES</v>
          </cell>
          <cell r="Y18" t="str">
            <v>Spg ,A.T.</v>
          </cell>
          <cell r="Z18" t="str">
            <v>Spg ,A.T.</v>
          </cell>
          <cell r="AA18" t="str">
            <v>CAKES</v>
          </cell>
          <cell r="AB18" t="str">
            <v>CAKES</v>
          </cell>
          <cell r="AC18" t="str">
            <v>CONES</v>
          </cell>
          <cell r="AD18" t="str">
            <v>CONES</v>
          </cell>
          <cell r="AE18" t="str">
            <v>Spg ,A.T.</v>
          </cell>
          <cell r="AF18" t="str">
            <v>Spg ,A.T.</v>
          </cell>
          <cell r="AG18" t="str">
            <v>CAKES</v>
          </cell>
          <cell r="AH18" t="str">
            <v>CAKES</v>
          </cell>
          <cell r="AI18" t="str">
            <v>CONES</v>
          </cell>
          <cell r="AJ18" t="str">
            <v>CONES</v>
          </cell>
          <cell r="AN18" t="str">
            <v>CAKES</v>
          </cell>
          <cell r="AO18" t="str">
            <v>CAKES</v>
          </cell>
          <cell r="AP18" t="str">
            <v>CONES</v>
          </cell>
          <cell r="AQ18" t="str">
            <v>CONES</v>
          </cell>
          <cell r="AT18" t="str">
            <v>CAKES</v>
          </cell>
          <cell r="AU18" t="str">
            <v>CAKES</v>
          </cell>
          <cell r="AV18" t="str">
            <v>CONES</v>
          </cell>
          <cell r="AW18" t="str">
            <v>CONES</v>
          </cell>
        </row>
        <row r="19">
          <cell r="J19" t="str">
            <v>(5+4)</v>
          </cell>
          <cell r="M19" t="str">
            <v>base col.5</v>
          </cell>
          <cell r="Y19" t="str">
            <v>&amp; Dryer</v>
          </cell>
          <cell r="Z19" t="str">
            <v>&amp; Dryer</v>
          </cell>
          <cell r="AE19" t="str">
            <v>&amp; Dryer</v>
          </cell>
          <cell r="AF19" t="str">
            <v>&amp; Dryer</v>
          </cell>
        </row>
        <row r="20">
          <cell r="G20" t="str">
            <v>KGS</v>
          </cell>
          <cell r="H20" t="str">
            <v>KGS</v>
          </cell>
          <cell r="I20" t="str">
            <v>KGS</v>
          </cell>
          <cell r="J20" t="str">
            <v>KGS</v>
          </cell>
          <cell r="K20" t="str">
            <v>KGS</v>
          </cell>
          <cell r="L20" t="str">
            <v>KGS</v>
          </cell>
          <cell r="M20" t="str">
            <v>KGS</v>
          </cell>
          <cell r="N20" t="str">
            <v>KGS</v>
          </cell>
          <cell r="O20" t="str">
            <v>KGS</v>
          </cell>
          <cell r="P20" t="str">
            <v>000</v>
          </cell>
          <cell r="Q20" t="str">
            <v>000</v>
          </cell>
          <cell r="R20" t="str">
            <v>000</v>
          </cell>
          <cell r="S20" t="str">
            <v>000</v>
          </cell>
          <cell r="T20" t="str">
            <v>000</v>
          </cell>
          <cell r="U20" t="str">
            <v>000</v>
          </cell>
          <cell r="V20" t="str">
            <v>000</v>
          </cell>
          <cell r="W20" t="str">
            <v>000</v>
          </cell>
          <cell r="X20" t="str">
            <v>000</v>
          </cell>
          <cell r="Y20" t="str">
            <v>KGS</v>
          </cell>
          <cell r="Z20" t="str">
            <v>000</v>
          </cell>
          <cell r="AA20" t="str">
            <v>KGS</v>
          </cell>
          <cell r="AB20" t="str">
            <v>000</v>
          </cell>
          <cell r="AC20" t="str">
            <v>KGS</v>
          </cell>
          <cell r="AD20" t="str">
            <v>000</v>
          </cell>
          <cell r="AE20" t="str">
            <v>KGS</v>
          </cell>
          <cell r="AF20" t="str">
            <v>000</v>
          </cell>
          <cell r="AG20" t="str">
            <v>KGS</v>
          </cell>
          <cell r="AH20" t="str">
            <v>000</v>
          </cell>
          <cell r="AI20" t="str">
            <v>KGS</v>
          </cell>
          <cell r="AJ20" t="str">
            <v>000</v>
          </cell>
          <cell r="AL20" t="str">
            <v>KGS</v>
          </cell>
          <cell r="AM20" t="str">
            <v>000</v>
          </cell>
          <cell r="AN20" t="str">
            <v>KGS</v>
          </cell>
          <cell r="AO20" t="str">
            <v>000</v>
          </cell>
          <cell r="AP20" t="str">
            <v>KGS</v>
          </cell>
          <cell r="AQ20" t="str">
            <v>000</v>
          </cell>
          <cell r="AR20" t="str">
            <v>KGS</v>
          </cell>
          <cell r="AS20" t="str">
            <v>000</v>
          </cell>
          <cell r="AT20" t="str">
            <v>KGS</v>
          </cell>
          <cell r="AU20" t="str">
            <v>000</v>
          </cell>
          <cell r="AV20" t="str">
            <v>KGS</v>
          </cell>
          <cell r="AW20" t="str">
            <v>000</v>
          </cell>
        </row>
        <row r="21">
          <cell r="F21" t="str">
            <v>Rounding Off</v>
          </cell>
          <cell r="G21">
            <v>-16558371</v>
          </cell>
          <cell r="H21">
            <v>-2004543</v>
          </cell>
          <cell r="I21">
            <v>-14553828</v>
          </cell>
        </row>
        <row r="22">
          <cell r="F22" t="str">
            <v>Total</v>
          </cell>
          <cell r="G22">
            <v>16558371</v>
          </cell>
          <cell r="H22">
            <v>2004543</v>
          </cell>
          <cell r="I22">
            <v>14553828</v>
          </cell>
          <cell r="J22">
            <v>16503417</v>
          </cell>
          <cell r="K22">
            <v>2008717</v>
          </cell>
          <cell r="L22">
            <v>14494700</v>
          </cell>
          <cell r="M22">
            <v>-226575</v>
          </cell>
          <cell r="N22">
            <v>-27579</v>
          </cell>
          <cell r="O22">
            <v>-198996</v>
          </cell>
          <cell r="P22">
            <v>-6829</v>
          </cell>
          <cell r="Q22">
            <v>-831</v>
          </cell>
          <cell r="R22">
            <v>-5998</v>
          </cell>
          <cell r="S22">
            <v>-27056</v>
          </cell>
          <cell r="T22">
            <v>-3294</v>
          </cell>
          <cell r="U22">
            <v>-23762</v>
          </cell>
          <cell r="V22">
            <v>288125</v>
          </cell>
          <cell r="W22">
            <v>31390</v>
          </cell>
          <cell r="X22">
            <v>256735</v>
          </cell>
          <cell r="Y22">
            <v>240797</v>
          </cell>
          <cell r="Z22">
            <v>21201</v>
          </cell>
          <cell r="AA22">
            <v>33601</v>
          </cell>
          <cell r="AB22">
            <v>2980</v>
          </cell>
          <cell r="AC22">
            <v>207196</v>
          </cell>
          <cell r="AD22">
            <v>18221</v>
          </cell>
          <cell r="AE22">
            <v>-247315</v>
          </cell>
          <cell r="AF22">
            <v>-23447</v>
          </cell>
          <cell r="AG22">
            <v>-41535</v>
          </cell>
          <cell r="AH22">
            <v>-3988</v>
          </cell>
          <cell r="AI22">
            <v>-205780</v>
          </cell>
          <cell r="AJ22">
            <v>-19459</v>
          </cell>
          <cell r="AK22">
            <v>0</v>
          </cell>
          <cell r="AL22">
            <v>3810</v>
          </cell>
          <cell r="AM22">
            <v>461</v>
          </cell>
          <cell r="AN22">
            <v>585</v>
          </cell>
          <cell r="AO22">
            <v>72</v>
          </cell>
          <cell r="AP22">
            <v>3225</v>
          </cell>
          <cell r="AQ22">
            <v>389</v>
          </cell>
          <cell r="AR22">
            <v>-3886</v>
          </cell>
          <cell r="AS22">
            <v>-516</v>
          </cell>
          <cell r="AT22">
            <v>-642</v>
          </cell>
          <cell r="AU22">
            <v>-84</v>
          </cell>
          <cell r="AV22">
            <v>-3244</v>
          </cell>
          <cell r="AW22">
            <v>-432</v>
          </cell>
          <cell r="AX22">
            <v>0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16558371</v>
          </cell>
          <cell r="H24">
            <v>2004543</v>
          </cell>
          <cell r="I24">
            <v>14553828</v>
          </cell>
          <cell r="J24">
            <v>16503417</v>
          </cell>
          <cell r="K24">
            <v>2008717</v>
          </cell>
          <cell r="L24">
            <v>14494700</v>
          </cell>
          <cell r="M24">
            <v>-226575</v>
          </cell>
          <cell r="N24">
            <v>-27579</v>
          </cell>
          <cell r="O24">
            <v>-198996</v>
          </cell>
          <cell r="P24">
            <v>-6829</v>
          </cell>
          <cell r="Q24">
            <v>-831</v>
          </cell>
          <cell r="R24">
            <v>-5998</v>
          </cell>
          <cell r="S24">
            <v>-27056</v>
          </cell>
          <cell r="T24">
            <v>-3294</v>
          </cell>
          <cell r="U24">
            <v>-23762</v>
          </cell>
          <cell r="V24">
            <v>288125</v>
          </cell>
          <cell r="W24">
            <v>31390</v>
          </cell>
          <cell r="X24">
            <v>256735</v>
          </cell>
          <cell r="Y24">
            <v>240797</v>
          </cell>
          <cell r="Z24">
            <v>21201</v>
          </cell>
          <cell r="AA24">
            <v>33601</v>
          </cell>
          <cell r="AB24">
            <v>2980</v>
          </cell>
          <cell r="AC24">
            <v>207196</v>
          </cell>
          <cell r="AD24">
            <v>18221</v>
          </cell>
          <cell r="AE24">
            <v>-247315</v>
          </cell>
          <cell r="AF24">
            <v>-23447</v>
          </cell>
          <cell r="AG24">
            <v>-41535</v>
          </cell>
          <cell r="AH24">
            <v>-3988</v>
          </cell>
          <cell r="AI24">
            <v>-205780</v>
          </cell>
          <cell r="AJ24">
            <v>-19459</v>
          </cell>
          <cell r="AK24">
            <v>0</v>
          </cell>
          <cell r="AL24">
            <v>3810</v>
          </cell>
          <cell r="AM24">
            <v>461</v>
          </cell>
          <cell r="AN24">
            <v>585</v>
          </cell>
          <cell r="AO24">
            <v>72</v>
          </cell>
          <cell r="AP24">
            <v>3225</v>
          </cell>
          <cell r="AQ24">
            <v>389</v>
          </cell>
          <cell r="AR24">
            <v>-3886</v>
          </cell>
          <cell r="AS24">
            <v>-516</v>
          </cell>
          <cell r="AT24">
            <v>-642</v>
          </cell>
          <cell r="AU24">
            <v>-84</v>
          </cell>
          <cell r="AV24">
            <v>-3244</v>
          </cell>
          <cell r="AW24">
            <v>-432</v>
          </cell>
          <cell r="AX24">
            <v>0</v>
          </cell>
        </row>
        <row r="25">
          <cell r="F25" t="str">
            <v>G.TOTAL(L)</v>
          </cell>
          <cell r="G25">
            <v>13830855</v>
          </cell>
          <cell r="H25">
            <v>2004543</v>
          </cell>
          <cell r="I25">
            <v>11826312</v>
          </cell>
          <cell r="J25">
            <v>13788055</v>
          </cell>
          <cell r="K25">
            <v>2008717</v>
          </cell>
          <cell r="L25">
            <v>11779338</v>
          </cell>
          <cell r="M25">
            <v>-189297</v>
          </cell>
          <cell r="N25">
            <v>-27579</v>
          </cell>
          <cell r="O25">
            <v>-161718</v>
          </cell>
          <cell r="P25">
            <v>-5706</v>
          </cell>
          <cell r="Q25">
            <v>-831</v>
          </cell>
          <cell r="R25">
            <v>-4875</v>
          </cell>
          <cell r="S25">
            <v>-22604</v>
          </cell>
          <cell r="T25">
            <v>-3294</v>
          </cell>
          <cell r="U25">
            <v>-19310</v>
          </cell>
          <cell r="V25">
            <v>238693</v>
          </cell>
          <cell r="W25">
            <v>31390</v>
          </cell>
          <cell r="X25">
            <v>207303</v>
          </cell>
          <cell r="Y25">
            <v>240797</v>
          </cell>
          <cell r="Z25">
            <v>21201</v>
          </cell>
          <cell r="AA25">
            <v>33601</v>
          </cell>
          <cell r="AB25">
            <v>2980</v>
          </cell>
          <cell r="AC25">
            <v>207196</v>
          </cell>
          <cell r="AD25">
            <v>18221</v>
          </cell>
          <cell r="AE25">
            <v>-247315</v>
          </cell>
          <cell r="AF25">
            <v>-23447</v>
          </cell>
          <cell r="AG25">
            <v>-41535</v>
          </cell>
          <cell r="AH25">
            <v>-3988</v>
          </cell>
          <cell r="AI25">
            <v>-205780</v>
          </cell>
          <cell r="AJ25">
            <v>-19459</v>
          </cell>
          <cell r="AK25">
            <v>0</v>
          </cell>
          <cell r="AL25">
            <v>3810</v>
          </cell>
          <cell r="AM25">
            <v>461</v>
          </cell>
          <cell r="AN25">
            <v>585</v>
          </cell>
          <cell r="AO25">
            <v>72</v>
          </cell>
          <cell r="AP25">
            <v>3225</v>
          </cell>
          <cell r="AQ25">
            <v>389</v>
          </cell>
          <cell r="AR25">
            <v>-3886</v>
          </cell>
          <cell r="AS25">
            <v>-516</v>
          </cell>
          <cell r="AT25">
            <v>-642</v>
          </cell>
          <cell r="AU25">
            <v>-84</v>
          </cell>
          <cell r="AV25">
            <v>-3244</v>
          </cell>
          <cell r="AW25">
            <v>-432</v>
          </cell>
          <cell r="AX25">
            <v>0</v>
          </cell>
        </row>
        <row r="26">
          <cell r="F26" t="str">
            <v>G.TOTAL(E</v>
          </cell>
          <cell r="G26">
            <v>2727516</v>
          </cell>
          <cell r="H26">
            <v>0</v>
          </cell>
          <cell r="I26">
            <v>2727516</v>
          </cell>
          <cell r="J26">
            <v>2715362</v>
          </cell>
          <cell r="K26">
            <v>0</v>
          </cell>
          <cell r="L26">
            <v>2715362</v>
          </cell>
          <cell r="M26">
            <v>-37278</v>
          </cell>
          <cell r="N26">
            <v>0</v>
          </cell>
          <cell r="O26">
            <v>-37278</v>
          </cell>
          <cell r="P26">
            <v>-1123</v>
          </cell>
          <cell r="Q26">
            <v>0</v>
          </cell>
          <cell r="R26">
            <v>-1123</v>
          </cell>
          <cell r="S26">
            <v>-4452</v>
          </cell>
          <cell r="T26">
            <v>0</v>
          </cell>
          <cell r="U26">
            <v>-4452</v>
          </cell>
          <cell r="V26">
            <v>49432</v>
          </cell>
          <cell r="W26">
            <v>0</v>
          </cell>
          <cell r="X26">
            <v>49432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8">
          <cell r="F28" t="str">
            <v>40B</v>
          </cell>
          <cell r="G28">
            <v>70430</v>
          </cell>
          <cell r="H28">
            <v>11800</v>
          </cell>
          <cell r="I28">
            <v>58630</v>
          </cell>
          <cell r="J28">
            <v>71112</v>
          </cell>
          <cell r="K28">
            <v>11914</v>
          </cell>
          <cell r="L28">
            <v>59198</v>
          </cell>
          <cell r="M28">
            <v>-976</v>
          </cell>
          <cell r="N28">
            <v>-164</v>
          </cell>
          <cell r="O28">
            <v>-812</v>
          </cell>
          <cell r="P28">
            <v>-29</v>
          </cell>
          <cell r="Q28">
            <v>-5</v>
          </cell>
          <cell r="R28">
            <v>-24</v>
          </cell>
          <cell r="S28">
            <v>-117</v>
          </cell>
          <cell r="T28">
            <v>-20</v>
          </cell>
          <cell r="U28">
            <v>-97</v>
          </cell>
          <cell r="V28">
            <v>1175</v>
          </cell>
          <cell r="W28">
            <v>197</v>
          </cell>
          <cell r="X28">
            <v>978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-828</v>
          </cell>
          <cell r="AF28">
            <v>-106</v>
          </cell>
          <cell r="AG28">
            <v>-139</v>
          </cell>
          <cell r="AH28">
            <v>-18</v>
          </cell>
          <cell r="AI28">
            <v>-689</v>
          </cell>
          <cell r="AJ28">
            <v>-88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-53</v>
          </cell>
          <cell r="AS28">
            <v>-10</v>
          </cell>
          <cell r="AT28">
            <v>-9</v>
          </cell>
          <cell r="AU28">
            <v>-2</v>
          </cell>
          <cell r="AV28">
            <v>-44</v>
          </cell>
          <cell r="AW28">
            <v>-8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</row>
        <row r="30">
          <cell r="F30" t="str">
            <v>75B</v>
          </cell>
          <cell r="G30">
            <v>408079</v>
          </cell>
          <cell r="H30">
            <v>38564</v>
          </cell>
          <cell r="I30">
            <v>369515</v>
          </cell>
          <cell r="J30">
            <v>406866</v>
          </cell>
          <cell r="K30">
            <v>38449</v>
          </cell>
          <cell r="L30">
            <v>368417</v>
          </cell>
          <cell r="M30">
            <v>-5586</v>
          </cell>
          <cell r="N30">
            <v>-528</v>
          </cell>
          <cell r="O30">
            <v>-5058</v>
          </cell>
          <cell r="P30">
            <v>-168</v>
          </cell>
          <cell r="Q30">
            <v>-16</v>
          </cell>
          <cell r="R30">
            <v>-152</v>
          </cell>
          <cell r="S30">
            <v>-667</v>
          </cell>
          <cell r="T30">
            <v>-63</v>
          </cell>
          <cell r="U30">
            <v>-604</v>
          </cell>
          <cell r="V30">
            <v>6743</v>
          </cell>
          <cell r="W30">
            <v>637</v>
          </cell>
          <cell r="X30">
            <v>6106</v>
          </cell>
          <cell r="Y30">
            <v>10540</v>
          </cell>
          <cell r="Z30">
            <v>1041</v>
          </cell>
          <cell r="AA30">
            <v>996</v>
          </cell>
          <cell r="AB30">
            <v>98</v>
          </cell>
          <cell r="AC30">
            <v>9544</v>
          </cell>
          <cell r="AD30">
            <v>943</v>
          </cell>
          <cell r="AE30">
            <v>-10520</v>
          </cell>
          <cell r="AF30">
            <v>-1122</v>
          </cell>
          <cell r="AG30">
            <v>-994</v>
          </cell>
          <cell r="AH30">
            <v>-106</v>
          </cell>
          <cell r="AI30">
            <v>-9526</v>
          </cell>
          <cell r="AJ30">
            <v>-1016</v>
          </cell>
          <cell r="AL30">
            <v>142</v>
          </cell>
          <cell r="AM30">
            <v>20</v>
          </cell>
          <cell r="AN30">
            <v>13</v>
          </cell>
          <cell r="AO30">
            <v>2</v>
          </cell>
          <cell r="AP30">
            <v>129</v>
          </cell>
          <cell r="AQ30">
            <v>18</v>
          </cell>
          <cell r="AR30">
            <v>-106</v>
          </cell>
          <cell r="AS30">
            <v>-16</v>
          </cell>
          <cell r="AT30">
            <v>-10</v>
          </cell>
          <cell r="AU30">
            <v>-2</v>
          </cell>
          <cell r="AV30">
            <v>-96</v>
          </cell>
          <cell r="AW30">
            <v>-14</v>
          </cell>
        </row>
        <row r="31">
          <cell r="F31" t="str">
            <v>75BE</v>
          </cell>
          <cell r="G31">
            <v>18140</v>
          </cell>
          <cell r="H31">
            <v>0</v>
          </cell>
          <cell r="I31">
            <v>18140</v>
          </cell>
          <cell r="J31">
            <v>18088</v>
          </cell>
          <cell r="K31">
            <v>0</v>
          </cell>
          <cell r="L31">
            <v>18088</v>
          </cell>
          <cell r="M31">
            <v>-248</v>
          </cell>
          <cell r="N31">
            <v>0</v>
          </cell>
          <cell r="O31">
            <v>-248</v>
          </cell>
          <cell r="P31">
            <v>-7</v>
          </cell>
          <cell r="Q31">
            <v>0</v>
          </cell>
          <cell r="R31">
            <v>-7</v>
          </cell>
          <cell r="S31">
            <v>-30</v>
          </cell>
          <cell r="T31">
            <v>0</v>
          </cell>
          <cell r="U31">
            <v>-30</v>
          </cell>
          <cell r="V31">
            <v>300</v>
          </cell>
          <cell r="W31">
            <v>0</v>
          </cell>
          <cell r="X31">
            <v>300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</row>
        <row r="32">
          <cell r="F32" t="str">
            <v>75C</v>
          </cell>
          <cell r="G32">
            <v>10480</v>
          </cell>
          <cell r="H32">
            <v>1350</v>
          </cell>
          <cell r="I32">
            <v>9130</v>
          </cell>
          <cell r="J32">
            <v>9654</v>
          </cell>
          <cell r="K32">
            <v>1244</v>
          </cell>
          <cell r="L32">
            <v>8410</v>
          </cell>
          <cell r="M32">
            <v>-133</v>
          </cell>
          <cell r="N32">
            <v>-17</v>
          </cell>
          <cell r="O32">
            <v>-116</v>
          </cell>
          <cell r="P32">
            <v>-4</v>
          </cell>
          <cell r="Q32">
            <v>-1</v>
          </cell>
          <cell r="R32">
            <v>-3</v>
          </cell>
          <cell r="S32">
            <v>-16</v>
          </cell>
          <cell r="T32">
            <v>-2</v>
          </cell>
          <cell r="U32">
            <v>-14</v>
          </cell>
          <cell r="V32">
            <v>161</v>
          </cell>
          <cell r="W32">
            <v>21</v>
          </cell>
          <cell r="X32">
            <v>140</v>
          </cell>
          <cell r="Y32">
            <v>751</v>
          </cell>
          <cell r="Z32">
            <v>79</v>
          </cell>
          <cell r="AA32">
            <v>97</v>
          </cell>
          <cell r="AB32">
            <v>10</v>
          </cell>
          <cell r="AC32">
            <v>654</v>
          </cell>
          <cell r="AD32">
            <v>69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47</v>
          </cell>
          <cell r="AM32">
            <v>7</v>
          </cell>
          <cell r="AN32">
            <v>6</v>
          </cell>
          <cell r="AO32">
            <v>1</v>
          </cell>
          <cell r="AP32">
            <v>41</v>
          </cell>
          <cell r="AQ32">
            <v>6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</row>
        <row r="33">
          <cell r="F33" t="str">
            <v>100B</v>
          </cell>
          <cell r="G33">
            <v>2515210</v>
          </cell>
          <cell r="H33">
            <v>135095</v>
          </cell>
          <cell r="I33">
            <v>2380115</v>
          </cell>
          <cell r="J33">
            <v>2483559</v>
          </cell>
          <cell r="K33">
            <v>133395</v>
          </cell>
          <cell r="L33">
            <v>2350164</v>
          </cell>
          <cell r="M33">
            <v>-34097</v>
          </cell>
          <cell r="N33">
            <v>-1831</v>
          </cell>
          <cell r="O33">
            <v>-32266</v>
          </cell>
          <cell r="P33">
            <v>-1028</v>
          </cell>
          <cell r="Q33">
            <v>-55</v>
          </cell>
          <cell r="R33">
            <v>-973</v>
          </cell>
          <cell r="S33">
            <v>-4072</v>
          </cell>
          <cell r="T33">
            <v>-219</v>
          </cell>
          <cell r="U33">
            <v>-3853</v>
          </cell>
          <cell r="V33">
            <v>44854</v>
          </cell>
          <cell r="W33">
            <v>2409</v>
          </cell>
          <cell r="X33">
            <v>42445</v>
          </cell>
          <cell r="Y33">
            <v>44043</v>
          </cell>
          <cell r="Z33">
            <v>4100</v>
          </cell>
          <cell r="AA33">
            <v>2366</v>
          </cell>
          <cell r="AB33">
            <v>220</v>
          </cell>
          <cell r="AC33">
            <v>41677</v>
          </cell>
          <cell r="AD33">
            <v>3880</v>
          </cell>
          <cell r="AE33">
            <v>-23339</v>
          </cell>
          <cell r="AF33">
            <v>-2345</v>
          </cell>
          <cell r="AG33">
            <v>-1254</v>
          </cell>
          <cell r="AH33">
            <v>-126</v>
          </cell>
          <cell r="AI33">
            <v>-22085</v>
          </cell>
          <cell r="AJ33">
            <v>-2219</v>
          </cell>
          <cell r="AL33">
            <v>698</v>
          </cell>
          <cell r="AM33">
            <v>91</v>
          </cell>
          <cell r="AN33">
            <v>37</v>
          </cell>
          <cell r="AO33">
            <v>5</v>
          </cell>
          <cell r="AP33">
            <v>661</v>
          </cell>
          <cell r="AQ33">
            <v>86</v>
          </cell>
          <cell r="AR33">
            <v>-508</v>
          </cell>
          <cell r="AS33">
            <v>-72</v>
          </cell>
          <cell r="AT33">
            <v>-27</v>
          </cell>
          <cell r="AU33">
            <v>-4</v>
          </cell>
          <cell r="AV33">
            <v>-481</v>
          </cell>
          <cell r="AW33">
            <v>-68</v>
          </cell>
        </row>
        <row r="34">
          <cell r="F34" t="str">
            <v>100BE</v>
          </cell>
          <cell r="G34">
            <v>715</v>
          </cell>
          <cell r="H34">
            <v>0</v>
          </cell>
          <cell r="I34">
            <v>715</v>
          </cell>
          <cell r="J34">
            <v>712</v>
          </cell>
          <cell r="K34">
            <v>0</v>
          </cell>
          <cell r="L34">
            <v>712</v>
          </cell>
          <cell r="M34">
            <v>-10</v>
          </cell>
          <cell r="N34">
            <v>0</v>
          </cell>
          <cell r="O34">
            <v>-10</v>
          </cell>
          <cell r="P34">
            <v>0</v>
          </cell>
          <cell r="Q34">
            <v>0</v>
          </cell>
          <cell r="R34">
            <v>0</v>
          </cell>
          <cell r="S34">
            <v>-1</v>
          </cell>
          <cell r="T34">
            <v>0</v>
          </cell>
          <cell r="U34">
            <v>-1</v>
          </cell>
          <cell r="V34">
            <v>13</v>
          </cell>
          <cell r="W34">
            <v>0</v>
          </cell>
          <cell r="X34">
            <v>13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</row>
        <row r="36">
          <cell r="F36" t="str">
            <v>120B</v>
          </cell>
          <cell r="G36">
            <v>1802349</v>
          </cell>
          <cell r="H36">
            <v>607696</v>
          </cell>
          <cell r="I36">
            <v>1194653</v>
          </cell>
          <cell r="J36">
            <v>1815405</v>
          </cell>
          <cell r="K36">
            <v>612098</v>
          </cell>
          <cell r="L36">
            <v>1203307</v>
          </cell>
          <cell r="M36">
            <v>-24923</v>
          </cell>
          <cell r="N36">
            <v>-8403</v>
          </cell>
          <cell r="O36">
            <v>-16520</v>
          </cell>
          <cell r="P36">
            <v>-753</v>
          </cell>
          <cell r="Q36">
            <v>-254</v>
          </cell>
          <cell r="R36">
            <v>-499</v>
          </cell>
          <cell r="S36">
            <v>-2975</v>
          </cell>
          <cell r="T36">
            <v>-1003</v>
          </cell>
          <cell r="U36">
            <v>-1972</v>
          </cell>
          <cell r="V36">
            <v>32951</v>
          </cell>
          <cell r="W36">
            <v>11110</v>
          </cell>
          <cell r="X36">
            <v>21841</v>
          </cell>
          <cell r="Y36">
            <v>22882</v>
          </cell>
          <cell r="Z36">
            <v>2065</v>
          </cell>
          <cell r="AA36">
            <v>7715</v>
          </cell>
          <cell r="AB36">
            <v>696</v>
          </cell>
          <cell r="AC36">
            <v>15167</v>
          </cell>
          <cell r="AD36">
            <v>1369</v>
          </cell>
          <cell r="AE36">
            <v>-43799</v>
          </cell>
          <cell r="AF36">
            <v>-4265</v>
          </cell>
          <cell r="AG36">
            <v>-14768</v>
          </cell>
          <cell r="AH36">
            <v>-1438</v>
          </cell>
          <cell r="AI36">
            <v>-29031</v>
          </cell>
          <cell r="AJ36">
            <v>-2827</v>
          </cell>
          <cell r="AL36">
            <v>570</v>
          </cell>
          <cell r="AM36">
            <v>71</v>
          </cell>
          <cell r="AN36">
            <v>192</v>
          </cell>
          <cell r="AO36">
            <v>24</v>
          </cell>
          <cell r="AP36">
            <v>378</v>
          </cell>
          <cell r="AQ36">
            <v>47</v>
          </cell>
          <cell r="AR36">
            <v>-735</v>
          </cell>
          <cell r="AS36">
            <v>-100</v>
          </cell>
          <cell r="AT36">
            <v>-248</v>
          </cell>
          <cell r="AU36">
            <v>-34</v>
          </cell>
          <cell r="AV36">
            <v>-487</v>
          </cell>
          <cell r="AW36">
            <v>-66</v>
          </cell>
        </row>
        <row r="37">
          <cell r="F37" t="str">
            <v>120BE</v>
          </cell>
          <cell r="G37">
            <v>92655</v>
          </cell>
          <cell r="H37">
            <v>0</v>
          </cell>
          <cell r="I37">
            <v>92655</v>
          </cell>
          <cell r="J37">
            <v>92247</v>
          </cell>
          <cell r="K37">
            <v>0</v>
          </cell>
          <cell r="L37">
            <v>92247</v>
          </cell>
          <cell r="M37">
            <v>-1266</v>
          </cell>
          <cell r="N37">
            <v>0</v>
          </cell>
          <cell r="O37">
            <v>-1266</v>
          </cell>
          <cell r="P37">
            <v>-38</v>
          </cell>
          <cell r="Q37">
            <v>0</v>
          </cell>
          <cell r="R37">
            <v>-38</v>
          </cell>
          <cell r="S37">
            <v>-151</v>
          </cell>
          <cell r="T37">
            <v>0</v>
          </cell>
          <cell r="U37">
            <v>-151</v>
          </cell>
          <cell r="V37">
            <v>1674</v>
          </cell>
          <cell r="W37">
            <v>0</v>
          </cell>
          <cell r="X37">
            <v>1674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</row>
        <row r="38">
          <cell r="F38" t="str">
            <v>120C</v>
          </cell>
          <cell r="G38">
            <v>809943</v>
          </cell>
          <cell r="H38">
            <v>44688</v>
          </cell>
          <cell r="I38">
            <v>765255</v>
          </cell>
          <cell r="J38">
            <v>803494</v>
          </cell>
          <cell r="K38">
            <v>44332</v>
          </cell>
          <cell r="L38">
            <v>759162</v>
          </cell>
          <cell r="M38">
            <v>-11031</v>
          </cell>
          <cell r="N38">
            <v>-609</v>
          </cell>
          <cell r="O38">
            <v>-10422</v>
          </cell>
          <cell r="P38">
            <v>-332</v>
          </cell>
          <cell r="Q38">
            <v>-18</v>
          </cell>
          <cell r="R38">
            <v>-314</v>
          </cell>
          <cell r="S38">
            <v>-1317</v>
          </cell>
          <cell r="T38">
            <v>-73</v>
          </cell>
          <cell r="U38">
            <v>-1244</v>
          </cell>
          <cell r="V38">
            <v>14727</v>
          </cell>
          <cell r="W38">
            <v>813</v>
          </cell>
          <cell r="X38">
            <v>13914</v>
          </cell>
          <cell r="Y38">
            <v>17065</v>
          </cell>
          <cell r="Z38">
            <v>1646</v>
          </cell>
          <cell r="AA38">
            <v>942</v>
          </cell>
          <cell r="AB38">
            <v>91</v>
          </cell>
          <cell r="AC38">
            <v>16123</v>
          </cell>
          <cell r="AD38">
            <v>1555</v>
          </cell>
          <cell r="AE38">
            <v>-14330</v>
          </cell>
          <cell r="AF38">
            <v>-1494</v>
          </cell>
          <cell r="AG38">
            <v>-791</v>
          </cell>
          <cell r="AH38">
            <v>-82</v>
          </cell>
          <cell r="AI38">
            <v>-13539</v>
          </cell>
          <cell r="AJ38">
            <v>-1412</v>
          </cell>
          <cell r="AL38">
            <v>529</v>
          </cell>
          <cell r="AM38">
            <v>69</v>
          </cell>
          <cell r="AN38">
            <v>29</v>
          </cell>
          <cell r="AO38">
            <v>4</v>
          </cell>
          <cell r="AP38">
            <v>500</v>
          </cell>
          <cell r="AQ38">
            <v>65</v>
          </cell>
          <cell r="AR38">
            <v>-511</v>
          </cell>
          <cell r="AS38">
            <v>-73</v>
          </cell>
          <cell r="AT38">
            <v>-28</v>
          </cell>
          <cell r="AU38">
            <v>-4</v>
          </cell>
          <cell r="AV38">
            <v>-483</v>
          </cell>
          <cell r="AW38">
            <v>-69</v>
          </cell>
        </row>
        <row r="39">
          <cell r="F39" t="str">
            <v>120CE</v>
          </cell>
          <cell r="G39">
            <v>2042</v>
          </cell>
          <cell r="H39">
            <v>0</v>
          </cell>
          <cell r="I39">
            <v>2042</v>
          </cell>
          <cell r="J39">
            <v>2033</v>
          </cell>
          <cell r="K39">
            <v>0</v>
          </cell>
          <cell r="L39">
            <v>2033</v>
          </cell>
          <cell r="M39">
            <v>-28</v>
          </cell>
          <cell r="N39">
            <v>0</v>
          </cell>
          <cell r="O39">
            <v>-28</v>
          </cell>
          <cell r="P39">
            <v>-1</v>
          </cell>
          <cell r="Q39">
            <v>0</v>
          </cell>
          <cell r="R39">
            <v>-1</v>
          </cell>
          <cell r="S39">
            <v>-3</v>
          </cell>
          <cell r="T39">
            <v>0</v>
          </cell>
          <cell r="U39">
            <v>-3</v>
          </cell>
          <cell r="V39">
            <v>37</v>
          </cell>
          <cell r="W39">
            <v>0</v>
          </cell>
          <cell r="X39">
            <v>37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</row>
        <row r="40">
          <cell r="F40" t="str">
            <v>120D</v>
          </cell>
          <cell r="G40">
            <v>57984</v>
          </cell>
          <cell r="H40">
            <v>2727</v>
          </cell>
          <cell r="I40">
            <v>55257</v>
          </cell>
          <cell r="J40">
            <v>55068</v>
          </cell>
          <cell r="K40">
            <v>2590</v>
          </cell>
          <cell r="L40">
            <v>52478</v>
          </cell>
          <cell r="M40">
            <v>-756</v>
          </cell>
          <cell r="N40">
            <v>-36</v>
          </cell>
          <cell r="O40">
            <v>-720</v>
          </cell>
          <cell r="P40">
            <v>-23</v>
          </cell>
          <cell r="Q40">
            <v>-1</v>
          </cell>
          <cell r="R40">
            <v>-22</v>
          </cell>
          <cell r="S40">
            <v>-90</v>
          </cell>
          <cell r="T40">
            <v>-4</v>
          </cell>
          <cell r="U40">
            <v>-86</v>
          </cell>
          <cell r="V40">
            <v>924</v>
          </cell>
          <cell r="W40">
            <v>43</v>
          </cell>
          <cell r="X40">
            <v>881</v>
          </cell>
          <cell r="Y40">
            <v>4276</v>
          </cell>
          <cell r="Z40">
            <v>399</v>
          </cell>
          <cell r="AA40">
            <v>201</v>
          </cell>
          <cell r="AB40">
            <v>19</v>
          </cell>
          <cell r="AC40">
            <v>4075</v>
          </cell>
          <cell r="AD40">
            <v>380</v>
          </cell>
          <cell r="AE40">
            <v>-1519</v>
          </cell>
          <cell r="AF40">
            <v>-153</v>
          </cell>
          <cell r="AG40">
            <v>-71</v>
          </cell>
          <cell r="AH40">
            <v>-7</v>
          </cell>
          <cell r="AI40">
            <v>-1448</v>
          </cell>
          <cell r="AJ40">
            <v>-146</v>
          </cell>
          <cell r="AL40">
            <v>111</v>
          </cell>
          <cell r="AM40">
            <v>14</v>
          </cell>
          <cell r="AN40">
            <v>5</v>
          </cell>
          <cell r="AO40">
            <v>1</v>
          </cell>
          <cell r="AP40">
            <v>106</v>
          </cell>
          <cell r="AQ40">
            <v>13</v>
          </cell>
          <cell r="AR40">
            <v>-120</v>
          </cell>
          <cell r="AS40">
            <v>-17</v>
          </cell>
          <cell r="AT40">
            <v>-6</v>
          </cell>
          <cell r="AU40">
            <v>-1</v>
          </cell>
          <cell r="AV40">
            <v>-114</v>
          </cell>
          <cell r="AW40">
            <v>-16</v>
          </cell>
        </row>
        <row r="41">
          <cell r="F41" t="str">
            <v>120DE</v>
          </cell>
          <cell r="G41">
            <v>2701</v>
          </cell>
          <cell r="H41">
            <v>0</v>
          </cell>
          <cell r="I41">
            <v>2701</v>
          </cell>
          <cell r="J41">
            <v>2693</v>
          </cell>
          <cell r="K41">
            <v>0</v>
          </cell>
          <cell r="L41">
            <v>2693</v>
          </cell>
          <cell r="M41">
            <v>-37</v>
          </cell>
          <cell r="N41">
            <v>0</v>
          </cell>
          <cell r="O41">
            <v>-37</v>
          </cell>
          <cell r="P41">
            <v>-1</v>
          </cell>
          <cell r="Q41">
            <v>0</v>
          </cell>
          <cell r="R41">
            <v>-1</v>
          </cell>
          <cell r="S41">
            <v>-4</v>
          </cell>
          <cell r="T41">
            <v>0</v>
          </cell>
          <cell r="U41">
            <v>-4</v>
          </cell>
          <cell r="V41">
            <v>45</v>
          </cell>
          <cell r="W41">
            <v>0</v>
          </cell>
          <cell r="X41">
            <v>45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</row>
        <row r="42">
          <cell r="F42" t="str">
            <v>150B</v>
          </cell>
          <cell r="G42">
            <v>3415677</v>
          </cell>
          <cell r="H42">
            <v>522699</v>
          </cell>
          <cell r="I42">
            <v>2892978</v>
          </cell>
          <cell r="J42">
            <v>3422991</v>
          </cell>
          <cell r="K42">
            <v>523818</v>
          </cell>
          <cell r="L42">
            <v>2899173</v>
          </cell>
          <cell r="M42">
            <v>-46994</v>
          </cell>
          <cell r="N42">
            <v>-7191</v>
          </cell>
          <cell r="O42">
            <v>-39803</v>
          </cell>
          <cell r="P42">
            <v>-1416</v>
          </cell>
          <cell r="Q42">
            <v>-217</v>
          </cell>
          <cell r="R42">
            <v>-1199</v>
          </cell>
          <cell r="S42">
            <v>-5612</v>
          </cell>
          <cell r="T42">
            <v>-859</v>
          </cell>
          <cell r="U42">
            <v>-4753</v>
          </cell>
          <cell r="V42">
            <v>54367</v>
          </cell>
          <cell r="W42">
            <v>8320</v>
          </cell>
          <cell r="X42">
            <v>46047</v>
          </cell>
          <cell r="Y42">
            <v>40239</v>
          </cell>
          <cell r="Z42">
            <v>3518</v>
          </cell>
          <cell r="AA42">
            <v>6158</v>
          </cell>
          <cell r="AB42">
            <v>538</v>
          </cell>
          <cell r="AC42">
            <v>34081</v>
          </cell>
          <cell r="AD42">
            <v>2980</v>
          </cell>
          <cell r="AE42">
            <v>-54725</v>
          </cell>
          <cell r="AF42">
            <v>-5161</v>
          </cell>
          <cell r="AG42">
            <v>-8375</v>
          </cell>
          <cell r="AH42">
            <v>-790</v>
          </cell>
          <cell r="AI42">
            <v>-46350</v>
          </cell>
          <cell r="AJ42">
            <v>-4371</v>
          </cell>
          <cell r="AL42">
            <v>471</v>
          </cell>
          <cell r="AM42">
            <v>56</v>
          </cell>
          <cell r="AN42">
            <v>72</v>
          </cell>
          <cell r="AO42">
            <v>9</v>
          </cell>
          <cell r="AP42">
            <v>399</v>
          </cell>
          <cell r="AQ42">
            <v>47</v>
          </cell>
          <cell r="AR42">
            <v>-672</v>
          </cell>
          <cell r="AS42">
            <v>-87</v>
          </cell>
          <cell r="AT42">
            <v>-103</v>
          </cell>
          <cell r="AU42">
            <v>-13</v>
          </cell>
          <cell r="AV42">
            <v>-569</v>
          </cell>
          <cell r="AW42">
            <v>-74</v>
          </cell>
        </row>
        <row r="43">
          <cell r="F43" t="str">
            <v>150BE</v>
          </cell>
          <cell r="G43">
            <v>468942</v>
          </cell>
          <cell r="H43">
            <v>0</v>
          </cell>
          <cell r="I43">
            <v>468942</v>
          </cell>
          <cell r="J43">
            <v>467934</v>
          </cell>
          <cell r="K43">
            <v>0</v>
          </cell>
          <cell r="L43">
            <v>467934</v>
          </cell>
          <cell r="M43">
            <v>-6424</v>
          </cell>
          <cell r="N43">
            <v>0</v>
          </cell>
          <cell r="O43">
            <v>-6424</v>
          </cell>
          <cell r="P43">
            <v>-194</v>
          </cell>
          <cell r="Q43">
            <v>0</v>
          </cell>
          <cell r="R43">
            <v>-194</v>
          </cell>
          <cell r="S43">
            <v>-767</v>
          </cell>
          <cell r="T43">
            <v>0</v>
          </cell>
          <cell r="U43">
            <v>-767</v>
          </cell>
          <cell r="V43">
            <v>7432</v>
          </cell>
          <cell r="W43">
            <v>0</v>
          </cell>
          <cell r="X43">
            <v>7432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</row>
        <row r="44">
          <cell r="F44" t="str">
            <v>150C</v>
          </cell>
          <cell r="G44">
            <v>276371</v>
          </cell>
          <cell r="H44">
            <v>26283</v>
          </cell>
          <cell r="I44">
            <v>250088</v>
          </cell>
          <cell r="J44">
            <v>275896</v>
          </cell>
          <cell r="K44">
            <v>26237</v>
          </cell>
          <cell r="L44">
            <v>249659</v>
          </cell>
          <cell r="M44">
            <v>-3788</v>
          </cell>
          <cell r="N44">
            <v>-360</v>
          </cell>
          <cell r="O44">
            <v>-3428</v>
          </cell>
          <cell r="P44">
            <v>-114</v>
          </cell>
          <cell r="Q44">
            <v>-11</v>
          </cell>
          <cell r="R44">
            <v>-103</v>
          </cell>
          <cell r="S44">
            <v>-452</v>
          </cell>
          <cell r="T44">
            <v>-43</v>
          </cell>
          <cell r="U44">
            <v>-409</v>
          </cell>
          <cell r="V44">
            <v>4869</v>
          </cell>
          <cell r="W44">
            <v>463</v>
          </cell>
          <cell r="X44">
            <v>4406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-529</v>
          </cell>
          <cell r="AF44">
            <v>-54</v>
          </cell>
          <cell r="AG44">
            <v>-50</v>
          </cell>
          <cell r="AH44">
            <v>-5</v>
          </cell>
          <cell r="AI44">
            <v>-479</v>
          </cell>
          <cell r="AJ44">
            <v>-49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-77</v>
          </cell>
          <cell r="AS44">
            <v>-11</v>
          </cell>
          <cell r="AT44">
            <v>-7</v>
          </cell>
          <cell r="AU44">
            <v>-1</v>
          </cell>
          <cell r="AV44">
            <v>-70</v>
          </cell>
          <cell r="AW44">
            <v>-10</v>
          </cell>
        </row>
        <row r="45">
          <cell r="F45" t="str">
            <v>150CE</v>
          </cell>
          <cell r="G45">
            <v>125466</v>
          </cell>
          <cell r="H45">
            <v>0</v>
          </cell>
          <cell r="I45">
            <v>125466</v>
          </cell>
          <cell r="J45">
            <v>124977</v>
          </cell>
          <cell r="K45">
            <v>0</v>
          </cell>
          <cell r="L45">
            <v>124977</v>
          </cell>
          <cell r="M45">
            <v>-1716</v>
          </cell>
          <cell r="N45">
            <v>0</v>
          </cell>
          <cell r="O45">
            <v>-1716</v>
          </cell>
          <cell r="P45">
            <v>-52</v>
          </cell>
          <cell r="Q45">
            <v>0</v>
          </cell>
          <cell r="R45">
            <v>-52</v>
          </cell>
          <cell r="S45">
            <v>-205</v>
          </cell>
          <cell r="T45">
            <v>0</v>
          </cell>
          <cell r="U45">
            <v>-205</v>
          </cell>
          <cell r="V45">
            <v>2205</v>
          </cell>
          <cell r="W45">
            <v>0</v>
          </cell>
          <cell r="X45">
            <v>2205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</row>
        <row r="46">
          <cell r="F46" t="str">
            <v>150D</v>
          </cell>
          <cell r="G46">
            <v>13813</v>
          </cell>
          <cell r="H46">
            <v>1030</v>
          </cell>
          <cell r="I46">
            <v>12783</v>
          </cell>
          <cell r="J46">
            <v>13736</v>
          </cell>
          <cell r="K46">
            <v>1024</v>
          </cell>
          <cell r="L46">
            <v>12712</v>
          </cell>
          <cell r="M46">
            <v>-189</v>
          </cell>
          <cell r="N46">
            <v>-14</v>
          </cell>
          <cell r="O46">
            <v>-175</v>
          </cell>
          <cell r="P46">
            <v>-6</v>
          </cell>
          <cell r="Q46">
            <v>0</v>
          </cell>
          <cell r="R46">
            <v>-6</v>
          </cell>
          <cell r="S46">
            <v>-23</v>
          </cell>
          <cell r="T46">
            <v>-2</v>
          </cell>
          <cell r="U46">
            <v>-21</v>
          </cell>
          <cell r="V46">
            <v>266</v>
          </cell>
          <cell r="W46">
            <v>20</v>
          </cell>
          <cell r="X46">
            <v>246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</row>
        <row r="47">
          <cell r="F47" t="str">
            <v>180B</v>
          </cell>
          <cell r="G47">
            <v>161491</v>
          </cell>
          <cell r="H47">
            <v>5495</v>
          </cell>
          <cell r="I47">
            <v>155996</v>
          </cell>
          <cell r="J47">
            <v>161401</v>
          </cell>
          <cell r="K47">
            <v>5492</v>
          </cell>
          <cell r="L47">
            <v>155909</v>
          </cell>
          <cell r="M47">
            <v>-2216</v>
          </cell>
          <cell r="N47">
            <v>-75</v>
          </cell>
          <cell r="O47">
            <v>-2141</v>
          </cell>
          <cell r="P47">
            <v>-67</v>
          </cell>
          <cell r="Q47">
            <v>-2</v>
          </cell>
          <cell r="R47">
            <v>-65</v>
          </cell>
          <cell r="S47">
            <v>-265</v>
          </cell>
          <cell r="T47">
            <v>-9</v>
          </cell>
          <cell r="U47">
            <v>-256</v>
          </cell>
          <cell r="V47">
            <v>2887</v>
          </cell>
          <cell r="W47">
            <v>98</v>
          </cell>
          <cell r="X47">
            <v>2789</v>
          </cell>
          <cell r="Y47">
            <v>1942</v>
          </cell>
          <cell r="Z47">
            <v>166</v>
          </cell>
          <cell r="AA47">
            <v>66</v>
          </cell>
          <cell r="AB47">
            <v>6</v>
          </cell>
          <cell r="AC47">
            <v>1876</v>
          </cell>
          <cell r="AD47">
            <v>160</v>
          </cell>
          <cell r="AE47">
            <v>-2633</v>
          </cell>
          <cell r="AF47">
            <v>-243</v>
          </cell>
          <cell r="AG47">
            <v>-90</v>
          </cell>
          <cell r="AH47">
            <v>-8</v>
          </cell>
          <cell r="AI47">
            <v>-2543</v>
          </cell>
          <cell r="AJ47">
            <v>-235</v>
          </cell>
          <cell r="AL47">
            <v>218</v>
          </cell>
          <cell r="AM47">
            <v>25</v>
          </cell>
          <cell r="AN47">
            <v>7</v>
          </cell>
          <cell r="AO47">
            <v>1</v>
          </cell>
          <cell r="AP47">
            <v>211</v>
          </cell>
          <cell r="AQ47">
            <v>24</v>
          </cell>
          <cell r="AR47">
            <v>-108</v>
          </cell>
          <cell r="AS47">
            <v>-14</v>
          </cell>
          <cell r="AT47">
            <v>-4</v>
          </cell>
          <cell r="AU47">
            <v>0</v>
          </cell>
          <cell r="AV47">
            <v>-104</v>
          </cell>
          <cell r="AW47">
            <v>-14</v>
          </cell>
        </row>
        <row r="48">
          <cell r="F48" t="str">
            <v>180BE</v>
          </cell>
          <cell r="G48">
            <v>3004</v>
          </cell>
          <cell r="H48">
            <v>0</v>
          </cell>
          <cell r="I48">
            <v>3004</v>
          </cell>
          <cell r="J48">
            <v>2991</v>
          </cell>
          <cell r="K48">
            <v>0</v>
          </cell>
          <cell r="L48">
            <v>2991</v>
          </cell>
          <cell r="M48">
            <v>-41</v>
          </cell>
          <cell r="N48">
            <v>0</v>
          </cell>
          <cell r="O48">
            <v>-41</v>
          </cell>
          <cell r="P48">
            <v>-1</v>
          </cell>
          <cell r="Q48">
            <v>0</v>
          </cell>
          <cell r="R48">
            <v>-1</v>
          </cell>
          <cell r="S48">
            <v>-5</v>
          </cell>
          <cell r="T48">
            <v>0</v>
          </cell>
          <cell r="U48">
            <v>-5</v>
          </cell>
          <cell r="V48">
            <v>54</v>
          </cell>
          <cell r="W48">
            <v>0</v>
          </cell>
          <cell r="X48">
            <v>54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</row>
        <row r="51">
          <cell r="F51" t="str">
            <v>225B</v>
          </cell>
          <cell r="G51">
            <v>536498</v>
          </cell>
          <cell r="H51">
            <v>17028</v>
          </cell>
          <cell r="I51">
            <v>519470</v>
          </cell>
          <cell r="J51">
            <v>537065</v>
          </cell>
          <cell r="K51">
            <v>17046</v>
          </cell>
          <cell r="L51">
            <v>520019</v>
          </cell>
          <cell r="M51">
            <v>-7373</v>
          </cell>
          <cell r="N51">
            <v>-234</v>
          </cell>
          <cell r="O51">
            <v>-7139</v>
          </cell>
          <cell r="P51">
            <v>-222</v>
          </cell>
          <cell r="Q51">
            <v>-7</v>
          </cell>
          <cell r="R51">
            <v>-215</v>
          </cell>
          <cell r="S51">
            <v>-880</v>
          </cell>
          <cell r="T51">
            <v>-28</v>
          </cell>
          <cell r="U51">
            <v>-852</v>
          </cell>
          <cell r="V51">
            <v>9777</v>
          </cell>
          <cell r="W51">
            <v>310</v>
          </cell>
          <cell r="X51">
            <v>9467</v>
          </cell>
          <cell r="Y51">
            <v>6269</v>
          </cell>
          <cell r="Z51">
            <v>524</v>
          </cell>
          <cell r="AA51">
            <v>199</v>
          </cell>
          <cell r="AB51">
            <v>17</v>
          </cell>
          <cell r="AC51">
            <v>6070</v>
          </cell>
          <cell r="AD51">
            <v>507</v>
          </cell>
          <cell r="AE51">
            <v>-9246</v>
          </cell>
          <cell r="AF51">
            <v>-834</v>
          </cell>
          <cell r="AG51">
            <v>-293</v>
          </cell>
          <cell r="AH51">
            <v>-26</v>
          </cell>
          <cell r="AI51">
            <v>-8953</v>
          </cell>
          <cell r="AJ51">
            <v>-808</v>
          </cell>
          <cell r="AL51">
            <v>75</v>
          </cell>
          <cell r="AM51">
            <v>8</v>
          </cell>
          <cell r="AN51">
            <v>2</v>
          </cell>
          <cell r="AO51">
            <v>0</v>
          </cell>
          <cell r="AP51">
            <v>73</v>
          </cell>
          <cell r="AQ51">
            <v>8</v>
          </cell>
          <cell r="AR51">
            <v>-69</v>
          </cell>
          <cell r="AS51">
            <v>-8</v>
          </cell>
          <cell r="AT51">
            <v>-2</v>
          </cell>
          <cell r="AU51">
            <v>0</v>
          </cell>
          <cell r="AV51">
            <v>-67</v>
          </cell>
          <cell r="AW51">
            <v>-8</v>
          </cell>
        </row>
        <row r="52">
          <cell r="F52" t="str">
            <v>225BE</v>
          </cell>
          <cell r="G52">
            <v>16939</v>
          </cell>
          <cell r="H52">
            <v>0</v>
          </cell>
          <cell r="I52">
            <v>16939</v>
          </cell>
          <cell r="J52">
            <v>16864</v>
          </cell>
          <cell r="K52">
            <v>0</v>
          </cell>
          <cell r="L52">
            <v>16864</v>
          </cell>
          <cell r="M52">
            <v>-232</v>
          </cell>
          <cell r="N52">
            <v>0</v>
          </cell>
          <cell r="O52">
            <v>-232</v>
          </cell>
          <cell r="P52">
            <v>-7</v>
          </cell>
          <cell r="Q52">
            <v>0</v>
          </cell>
          <cell r="R52">
            <v>-7</v>
          </cell>
          <cell r="S52">
            <v>-28</v>
          </cell>
          <cell r="T52">
            <v>0</v>
          </cell>
          <cell r="U52">
            <v>-28</v>
          </cell>
          <cell r="V52">
            <v>307</v>
          </cell>
          <cell r="W52">
            <v>0</v>
          </cell>
          <cell r="X52">
            <v>307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</row>
        <row r="53">
          <cell r="F53" t="str">
            <v>225C</v>
          </cell>
          <cell r="G53">
            <v>38830</v>
          </cell>
          <cell r="H53">
            <v>2002</v>
          </cell>
          <cell r="I53">
            <v>36828</v>
          </cell>
          <cell r="J53">
            <v>38562</v>
          </cell>
          <cell r="K53">
            <v>1988</v>
          </cell>
          <cell r="L53">
            <v>36574</v>
          </cell>
          <cell r="M53">
            <v>-529</v>
          </cell>
          <cell r="N53">
            <v>-27</v>
          </cell>
          <cell r="O53">
            <v>-502</v>
          </cell>
          <cell r="P53">
            <v>-16</v>
          </cell>
          <cell r="Q53">
            <v>-1</v>
          </cell>
          <cell r="R53">
            <v>-15</v>
          </cell>
          <cell r="S53">
            <v>-63</v>
          </cell>
          <cell r="T53">
            <v>-3</v>
          </cell>
          <cell r="U53">
            <v>-60</v>
          </cell>
          <cell r="V53">
            <v>797</v>
          </cell>
          <cell r="W53">
            <v>41</v>
          </cell>
          <cell r="X53">
            <v>756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</row>
        <row r="55">
          <cell r="F55" t="str">
            <v>300B</v>
          </cell>
          <cell r="G55">
            <v>690870</v>
          </cell>
          <cell r="H55">
            <v>39303</v>
          </cell>
          <cell r="I55">
            <v>651567</v>
          </cell>
          <cell r="J55">
            <v>670591</v>
          </cell>
          <cell r="K55">
            <v>38149</v>
          </cell>
          <cell r="L55">
            <v>632442</v>
          </cell>
          <cell r="M55">
            <v>-9207</v>
          </cell>
          <cell r="N55">
            <v>-524</v>
          </cell>
          <cell r="O55">
            <v>-8683</v>
          </cell>
          <cell r="P55">
            <v>-278</v>
          </cell>
          <cell r="Q55">
            <v>-16</v>
          </cell>
          <cell r="R55">
            <v>-262</v>
          </cell>
          <cell r="S55">
            <v>-1099</v>
          </cell>
          <cell r="T55">
            <v>-63</v>
          </cell>
          <cell r="U55">
            <v>-1036</v>
          </cell>
          <cell r="V55">
            <v>13112</v>
          </cell>
          <cell r="W55">
            <v>746</v>
          </cell>
          <cell r="X55">
            <v>12366</v>
          </cell>
          <cell r="Y55">
            <v>29422</v>
          </cell>
          <cell r="Z55">
            <v>2406</v>
          </cell>
          <cell r="AA55">
            <v>1674</v>
          </cell>
          <cell r="AB55">
            <v>137</v>
          </cell>
          <cell r="AC55">
            <v>27748</v>
          </cell>
          <cell r="AD55">
            <v>2269</v>
          </cell>
          <cell r="AE55">
            <v>-13218</v>
          </cell>
          <cell r="AF55">
            <v>-1165</v>
          </cell>
          <cell r="AG55">
            <v>-752</v>
          </cell>
          <cell r="AH55">
            <v>-66</v>
          </cell>
          <cell r="AI55">
            <v>-12466</v>
          </cell>
          <cell r="AJ55">
            <v>-1099</v>
          </cell>
          <cell r="AL55">
            <v>230</v>
          </cell>
          <cell r="AM55">
            <v>25</v>
          </cell>
          <cell r="AN55">
            <v>13</v>
          </cell>
          <cell r="AO55">
            <v>1</v>
          </cell>
          <cell r="AP55">
            <v>217</v>
          </cell>
          <cell r="AQ55">
            <v>24</v>
          </cell>
          <cell r="AR55">
            <v>-60</v>
          </cell>
          <cell r="AS55">
            <v>-7</v>
          </cell>
          <cell r="AT55">
            <v>-3</v>
          </cell>
          <cell r="AU55">
            <v>0</v>
          </cell>
          <cell r="AV55">
            <v>-57</v>
          </cell>
          <cell r="AW55">
            <v>-7</v>
          </cell>
        </row>
        <row r="56">
          <cell r="F56" t="str">
            <v>300BE</v>
          </cell>
          <cell r="G56">
            <v>559306</v>
          </cell>
          <cell r="H56">
            <v>0</v>
          </cell>
          <cell r="I56">
            <v>559306</v>
          </cell>
          <cell r="J56">
            <v>556067</v>
          </cell>
          <cell r="K56">
            <v>0</v>
          </cell>
          <cell r="L56">
            <v>556067</v>
          </cell>
          <cell r="M56">
            <v>-7634</v>
          </cell>
          <cell r="N56">
            <v>0</v>
          </cell>
          <cell r="O56">
            <v>-7634</v>
          </cell>
          <cell r="P56">
            <v>-230</v>
          </cell>
          <cell r="Q56">
            <v>0</v>
          </cell>
          <cell r="R56">
            <v>-230</v>
          </cell>
          <cell r="S56">
            <v>-912</v>
          </cell>
          <cell r="T56">
            <v>0</v>
          </cell>
          <cell r="U56">
            <v>-912</v>
          </cell>
          <cell r="V56">
            <v>10873</v>
          </cell>
          <cell r="W56">
            <v>0</v>
          </cell>
          <cell r="X56">
            <v>10873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</row>
        <row r="57">
          <cell r="F57" t="str">
            <v>300C</v>
          </cell>
          <cell r="G57">
            <v>73089</v>
          </cell>
          <cell r="H57">
            <v>29800</v>
          </cell>
          <cell r="I57">
            <v>43289</v>
          </cell>
          <cell r="J57">
            <v>65700</v>
          </cell>
          <cell r="K57">
            <v>26787</v>
          </cell>
          <cell r="L57">
            <v>38913</v>
          </cell>
          <cell r="M57">
            <v>-902</v>
          </cell>
          <cell r="N57">
            <v>-368</v>
          </cell>
          <cell r="O57">
            <v>-534</v>
          </cell>
          <cell r="P57">
            <v>-27</v>
          </cell>
          <cell r="Q57">
            <v>-11</v>
          </cell>
          <cell r="R57">
            <v>-16</v>
          </cell>
          <cell r="S57">
            <v>-108</v>
          </cell>
          <cell r="T57">
            <v>-44</v>
          </cell>
          <cell r="U57">
            <v>-64</v>
          </cell>
          <cell r="V57">
            <v>1233</v>
          </cell>
          <cell r="W57">
            <v>503</v>
          </cell>
          <cell r="X57">
            <v>730</v>
          </cell>
          <cell r="Y57">
            <v>18050</v>
          </cell>
          <cell r="Z57">
            <v>1588</v>
          </cell>
          <cell r="AA57">
            <v>7359</v>
          </cell>
          <cell r="AB57">
            <v>647</v>
          </cell>
          <cell r="AC57">
            <v>10691</v>
          </cell>
          <cell r="AD57">
            <v>941</v>
          </cell>
          <cell r="AE57">
            <v>-11117</v>
          </cell>
          <cell r="AF57">
            <v>-1057</v>
          </cell>
          <cell r="AG57">
            <v>-4533</v>
          </cell>
          <cell r="AH57">
            <v>-431</v>
          </cell>
          <cell r="AI57">
            <v>-6584</v>
          </cell>
          <cell r="AJ57">
            <v>-626</v>
          </cell>
          <cell r="AL57">
            <v>464</v>
          </cell>
          <cell r="AM57">
            <v>53</v>
          </cell>
          <cell r="AN57">
            <v>189</v>
          </cell>
          <cell r="AO57">
            <v>22</v>
          </cell>
          <cell r="AP57">
            <v>275</v>
          </cell>
          <cell r="AQ57">
            <v>31</v>
          </cell>
          <cell r="AR57">
            <v>-339</v>
          </cell>
          <cell r="AS57">
            <v>-42</v>
          </cell>
          <cell r="AT57">
            <v>-138</v>
          </cell>
          <cell r="AU57">
            <v>-17</v>
          </cell>
          <cell r="AV57">
            <v>-201</v>
          </cell>
          <cell r="AW57">
            <v>-25</v>
          </cell>
        </row>
        <row r="58">
          <cell r="F58" t="str">
            <v>300CE</v>
          </cell>
          <cell r="G58">
            <v>730114</v>
          </cell>
          <cell r="H58">
            <v>0</v>
          </cell>
          <cell r="I58">
            <v>730114</v>
          </cell>
          <cell r="J58">
            <v>726448</v>
          </cell>
          <cell r="K58">
            <v>0</v>
          </cell>
          <cell r="L58">
            <v>726448</v>
          </cell>
          <cell r="M58">
            <v>-9973</v>
          </cell>
          <cell r="N58">
            <v>0</v>
          </cell>
          <cell r="O58">
            <v>-9973</v>
          </cell>
          <cell r="P58">
            <v>-301</v>
          </cell>
          <cell r="Q58">
            <v>0</v>
          </cell>
          <cell r="R58">
            <v>-301</v>
          </cell>
          <cell r="S58">
            <v>-1191</v>
          </cell>
          <cell r="T58">
            <v>0</v>
          </cell>
          <cell r="U58">
            <v>-1191</v>
          </cell>
          <cell r="V58">
            <v>13639</v>
          </cell>
          <cell r="W58">
            <v>0</v>
          </cell>
          <cell r="X58">
            <v>13639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</row>
        <row r="64">
          <cell r="F64" t="str">
            <v>450B</v>
          </cell>
          <cell r="G64">
            <v>1171271</v>
          </cell>
          <cell r="H64">
            <v>43328</v>
          </cell>
          <cell r="I64">
            <v>1127943</v>
          </cell>
          <cell r="J64">
            <v>1170962</v>
          </cell>
          <cell r="K64">
            <v>43317</v>
          </cell>
          <cell r="L64">
            <v>1127645</v>
          </cell>
          <cell r="M64">
            <v>-16076</v>
          </cell>
          <cell r="N64">
            <v>-595</v>
          </cell>
          <cell r="O64">
            <v>-15481</v>
          </cell>
          <cell r="P64">
            <v>-485</v>
          </cell>
          <cell r="Q64">
            <v>-18</v>
          </cell>
          <cell r="R64">
            <v>-467</v>
          </cell>
          <cell r="S64">
            <v>-1920</v>
          </cell>
          <cell r="T64">
            <v>-71</v>
          </cell>
          <cell r="U64">
            <v>-1849</v>
          </cell>
          <cell r="V64">
            <v>21647</v>
          </cell>
          <cell r="W64">
            <v>801</v>
          </cell>
          <cell r="X64">
            <v>20846</v>
          </cell>
          <cell r="Y64">
            <v>23363</v>
          </cell>
          <cell r="Z64">
            <v>1866</v>
          </cell>
          <cell r="AA64">
            <v>864</v>
          </cell>
          <cell r="AB64">
            <v>69</v>
          </cell>
          <cell r="AC64">
            <v>22499</v>
          </cell>
          <cell r="AD64">
            <v>1797</v>
          </cell>
          <cell r="AE64">
            <v>-28485</v>
          </cell>
          <cell r="AF64">
            <v>-2453</v>
          </cell>
          <cell r="AG64">
            <v>-1054</v>
          </cell>
          <cell r="AH64">
            <v>-91</v>
          </cell>
          <cell r="AI64">
            <v>-27431</v>
          </cell>
          <cell r="AJ64">
            <v>-2362</v>
          </cell>
          <cell r="AL64">
            <v>108</v>
          </cell>
          <cell r="AM64">
            <v>11</v>
          </cell>
          <cell r="AN64">
            <v>4</v>
          </cell>
          <cell r="AO64">
            <v>0</v>
          </cell>
          <cell r="AP64">
            <v>104</v>
          </cell>
          <cell r="AQ64">
            <v>11</v>
          </cell>
          <cell r="AR64">
            <v>-248</v>
          </cell>
          <cell r="AS64">
            <v>-28</v>
          </cell>
          <cell r="AT64">
            <v>-9</v>
          </cell>
          <cell r="AU64">
            <v>-1</v>
          </cell>
          <cell r="AV64">
            <v>-239</v>
          </cell>
          <cell r="AW64">
            <v>-27</v>
          </cell>
        </row>
        <row r="65">
          <cell r="F65" t="str">
            <v>450BE</v>
          </cell>
          <cell r="G65">
            <v>132446</v>
          </cell>
          <cell r="H65">
            <v>0</v>
          </cell>
          <cell r="I65">
            <v>132446</v>
          </cell>
          <cell r="J65">
            <v>131819</v>
          </cell>
          <cell r="K65">
            <v>0</v>
          </cell>
          <cell r="L65">
            <v>131819</v>
          </cell>
          <cell r="M65">
            <v>-1810</v>
          </cell>
          <cell r="N65">
            <v>0</v>
          </cell>
          <cell r="O65">
            <v>-1810</v>
          </cell>
          <cell r="P65">
            <v>-55</v>
          </cell>
          <cell r="Q65">
            <v>0</v>
          </cell>
          <cell r="R65">
            <v>-55</v>
          </cell>
          <cell r="S65">
            <v>-216</v>
          </cell>
          <cell r="T65">
            <v>0</v>
          </cell>
          <cell r="U65">
            <v>-216</v>
          </cell>
          <cell r="V65">
            <v>2437</v>
          </cell>
          <cell r="W65">
            <v>0</v>
          </cell>
          <cell r="X65">
            <v>2437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</row>
        <row r="66">
          <cell r="F66" t="str">
            <v>450C</v>
          </cell>
          <cell r="G66">
            <v>387873</v>
          </cell>
          <cell r="H66">
            <v>17073</v>
          </cell>
          <cell r="I66">
            <v>370800</v>
          </cell>
          <cell r="J66">
            <v>388790</v>
          </cell>
          <cell r="K66">
            <v>17113</v>
          </cell>
          <cell r="L66">
            <v>371677</v>
          </cell>
          <cell r="M66">
            <v>-5338</v>
          </cell>
          <cell r="N66">
            <v>-235</v>
          </cell>
          <cell r="O66">
            <v>-5103</v>
          </cell>
          <cell r="P66">
            <v>-161</v>
          </cell>
          <cell r="Q66">
            <v>-7</v>
          </cell>
          <cell r="R66">
            <v>-154</v>
          </cell>
          <cell r="S66">
            <v>-637</v>
          </cell>
          <cell r="T66">
            <v>-28</v>
          </cell>
          <cell r="U66">
            <v>-609</v>
          </cell>
          <cell r="V66">
            <v>7172</v>
          </cell>
          <cell r="W66">
            <v>316</v>
          </cell>
          <cell r="X66">
            <v>6856</v>
          </cell>
          <cell r="Y66">
            <v>2265</v>
          </cell>
          <cell r="Z66">
            <v>195</v>
          </cell>
          <cell r="AA66">
            <v>100</v>
          </cell>
          <cell r="AB66">
            <v>9</v>
          </cell>
          <cell r="AC66">
            <v>2165</v>
          </cell>
          <cell r="AD66">
            <v>186</v>
          </cell>
          <cell r="AE66">
            <v>-5043</v>
          </cell>
          <cell r="AF66">
            <v>-469</v>
          </cell>
          <cell r="AG66">
            <v>-222</v>
          </cell>
          <cell r="AH66">
            <v>-21</v>
          </cell>
          <cell r="AI66">
            <v>-4821</v>
          </cell>
          <cell r="AJ66">
            <v>-448</v>
          </cell>
          <cell r="AL66">
            <v>34</v>
          </cell>
          <cell r="AM66">
            <v>4</v>
          </cell>
          <cell r="AN66">
            <v>1</v>
          </cell>
          <cell r="AO66">
            <v>0</v>
          </cell>
          <cell r="AP66">
            <v>33</v>
          </cell>
          <cell r="AQ66">
            <v>4</v>
          </cell>
          <cell r="AR66">
            <v>-7</v>
          </cell>
          <cell r="AS66">
            <v>-1</v>
          </cell>
          <cell r="AT66">
            <v>0</v>
          </cell>
          <cell r="AU66">
            <v>0</v>
          </cell>
          <cell r="AV66">
            <v>-7</v>
          </cell>
          <cell r="AW66">
            <v>-1</v>
          </cell>
        </row>
        <row r="67">
          <cell r="F67" t="str">
            <v>450CE</v>
          </cell>
          <cell r="G67">
            <v>39759</v>
          </cell>
          <cell r="H67">
            <v>0</v>
          </cell>
          <cell r="I67">
            <v>39759</v>
          </cell>
          <cell r="J67">
            <v>39572</v>
          </cell>
          <cell r="K67">
            <v>0</v>
          </cell>
          <cell r="L67">
            <v>39572</v>
          </cell>
          <cell r="M67">
            <v>-543</v>
          </cell>
          <cell r="N67">
            <v>0</v>
          </cell>
          <cell r="O67">
            <v>-543</v>
          </cell>
          <cell r="P67">
            <v>-16</v>
          </cell>
          <cell r="Q67">
            <v>0</v>
          </cell>
          <cell r="R67">
            <v>-16</v>
          </cell>
          <cell r="S67">
            <v>-65</v>
          </cell>
          <cell r="T67">
            <v>0</v>
          </cell>
          <cell r="U67">
            <v>-65</v>
          </cell>
          <cell r="V67">
            <v>730</v>
          </cell>
          <cell r="W67">
            <v>0</v>
          </cell>
          <cell r="X67">
            <v>730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</row>
        <row r="68">
          <cell r="F68" t="str">
            <v>600B</v>
          </cell>
          <cell r="G68">
            <v>703306</v>
          </cell>
          <cell r="H68">
            <v>52152</v>
          </cell>
          <cell r="I68">
            <v>651154</v>
          </cell>
          <cell r="J68">
            <v>700964</v>
          </cell>
          <cell r="K68">
            <v>51978</v>
          </cell>
          <cell r="L68">
            <v>648986</v>
          </cell>
          <cell r="M68">
            <v>-9624</v>
          </cell>
          <cell r="N68">
            <v>-714</v>
          </cell>
          <cell r="O68">
            <v>-8910</v>
          </cell>
          <cell r="P68">
            <v>-290</v>
          </cell>
          <cell r="Q68">
            <v>-22</v>
          </cell>
          <cell r="R68">
            <v>-268</v>
          </cell>
          <cell r="S68">
            <v>-1149</v>
          </cell>
          <cell r="T68">
            <v>-85</v>
          </cell>
          <cell r="U68">
            <v>-1064</v>
          </cell>
          <cell r="V68">
            <v>12592</v>
          </cell>
          <cell r="W68">
            <v>934</v>
          </cell>
          <cell r="X68">
            <v>11658</v>
          </cell>
          <cell r="Y68">
            <v>14136</v>
          </cell>
          <cell r="Z68">
            <v>1116</v>
          </cell>
          <cell r="AA68">
            <v>1048</v>
          </cell>
          <cell r="AB68">
            <v>83</v>
          </cell>
          <cell r="AC68">
            <v>13088</v>
          </cell>
          <cell r="AD68">
            <v>1033</v>
          </cell>
          <cell r="AE68">
            <v>-14810</v>
          </cell>
          <cell r="AF68">
            <v>-1260</v>
          </cell>
          <cell r="AG68">
            <v>-1098</v>
          </cell>
          <cell r="AH68">
            <v>-93</v>
          </cell>
          <cell r="AI68">
            <v>-13712</v>
          </cell>
          <cell r="AJ68">
            <v>-1167</v>
          </cell>
          <cell r="AL68">
            <v>102</v>
          </cell>
          <cell r="AM68">
            <v>10</v>
          </cell>
          <cell r="AN68">
            <v>8</v>
          </cell>
          <cell r="AO68">
            <v>1</v>
          </cell>
          <cell r="AP68">
            <v>94</v>
          </cell>
          <cell r="AQ68">
            <v>9</v>
          </cell>
          <cell r="AR68">
            <v>-54</v>
          </cell>
          <cell r="AS68">
            <v>-6</v>
          </cell>
          <cell r="AT68">
            <v>-4</v>
          </cell>
          <cell r="AU68">
            <v>0</v>
          </cell>
          <cell r="AV68">
            <v>-50</v>
          </cell>
          <cell r="AW68">
            <v>-6</v>
          </cell>
        </row>
        <row r="69">
          <cell r="F69" t="str">
            <v>600BE</v>
          </cell>
          <cell r="G69">
            <v>463704</v>
          </cell>
          <cell r="H69">
            <v>0</v>
          </cell>
          <cell r="I69">
            <v>463704</v>
          </cell>
          <cell r="J69">
            <v>461749</v>
          </cell>
          <cell r="K69">
            <v>0</v>
          </cell>
          <cell r="L69">
            <v>461749</v>
          </cell>
          <cell r="M69">
            <v>-6339</v>
          </cell>
          <cell r="N69">
            <v>0</v>
          </cell>
          <cell r="O69">
            <v>-6339</v>
          </cell>
          <cell r="P69">
            <v>-191</v>
          </cell>
          <cell r="Q69">
            <v>0</v>
          </cell>
          <cell r="R69">
            <v>-191</v>
          </cell>
          <cell r="S69">
            <v>-757</v>
          </cell>
          <cell r="T69">
            <v>0</v>
          </cell>
          <cell r="U69">
            <v>-757</v>
          </cell>
          <cell r="V69">
            <v>8294</v>
          </cell>
          <cell r="W69">
            <v>0</v>
          </cell>
          <cell r="X69">
            <v>8294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</row>
        <row r="70">
          <cell r="F70" t="str">
            <v>600C</v>
          </cell>
          <cell r="G70">
            <v>187494</v>
          </cell>
          <cell r="H70">
            <v>10001</v>
          </cell>
          <cell r="I70">
            <v>177493</v>
          </cell>
          <cell r="J70">
            <v>188379</v>
          </cell>
          <cell r="K70">
            <v>10048</v>
          </cell>
          <cell r="L70">
            <v>178331</v>
          </cell>
          <cell r="M70">
            <v>-2586</v>
          </cell>
          <cell r="N70">
            <v>-138</v>
          </cell>
          <cell r="O70">
            <v>-2448</v>
          </cell>
          <cell r="P70">
            <v>-78</v>
          </cell>
          <cell r="Q70">
            <v>-4</v>
          </cell>
          <cell r="R70">
            <v>-74</v>
          </cell>
          <cell r="S70">
            <v>-309</v>
          </cell>
          <cell r="T70">
            <v>-16</v>
          </cell>
          <cell r="U70">
            <v>-293</v>
          </cell>
          <cell r="V70">
            <v>3689</v>
          </cell>
          <cell r="W70">
            <v>197</v>
          </cell>
          <cell r="X70">
            <v>3492</v>
          </cell>
          <cell r="Y70">
            <v>861</v>
          </cell>
          <cell r="Z70">
            <v>73</v>
          </cell>
          <cell r="AA70">
            <v>46</v>
          </cell>
          <cell r="AB70">
            <v>4</v>
          </cell>
          <cell r="AC70">
            <v>815</v>
          </cell>
          <cell r="AD70">
            <v>69</v>
          </cell>
          <cell r="AE70">
            <v>-2817</v>
          </cell>
          <cell r="AF70">
            <v>-259</v>
          </cell>
          <cell r="AG70">
            <v>-150</v>
          </cell>
          <cell r="AH70">
            <v>-14</v>
          </cell>
          <cell r="AI70">
            <v>-2667</v>
          </cell>
          <cell r="AJ70">
            <v>-245</v>
          </cell>
          <cell r="AL70">
            <v>3</v>
          </cell>
          <cell r="AM70">
            <v>0</v>
          </cell>
          <cell r="AN70">
            <v>0</v>
          </cell>
          <cell r="AO70">
            <v>0</v>
          </cell>
          <cell r="AP70">
            <v>3</v>
          </cell>
          <cell r="AQ70">
            <v>0</v>
          </cell>
          <cell r="AR70">
            <v>-35</v>
          </cell>
          <cell r="AS70">
            <v>-4</v>
          </cell>
          <cell r="AT70">
            <v>-2</v>
          </cell>
          <cell r="AU70">
            <v>0</v>
          </cell>
          <cell r="AV70">
            <v>-33</v>
          </cell>
          <cell r="AW70">
            <v>-4</v>
          </cell>
        </row>
        <row r="71">
          <cell r="F71" t="str">
            <v>600CE</v>
          </cell>
          <cell r="G71">
            <v>60664</v>
          </cell>
          <cell r="H71">
            <v>0</v>
          </cell>
          <cell r="I71">
            <v>60664</v>
          </cell>
          <cell r="J71">
            <v>60311</v>
          </cell>
          <cell r="K71">
            <v>0</v>
          </cell>
          <cell r="L71">
            <v>60311</v>
          </cell>
          <cell r="M71">
            <v>-828</v>
          </cell>
          <cell r="N71">
            <v>0</v>
          </cell>
          <cell r="O71">
            <v>-828</v>
          </cell>
          <cell r="P71">
            <v>-25</v>
          </cell>
          <cell r="Q71">
            <v>0</v>
          </cell>
          <cell r="R71">
            <v>-25</v>
          </cell>
          <cell r="S71">
            <v>-99</v>
          </cell>
          <cell r="T71">
            <v>0</v>
          </cell>
          <cell r="U71">
            <v>-99</v>
          </cell>
          <cell r="V71">
            <v>1181</v>
          </cell>
          <cell r="W71">
            <v>0</v>
          </cell>
          <cell r="X71">
            <v>1181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</row>
        <row r="72">
          <cell r="F72" t="str">
            <v>700B</v>
          </cell>
          <cell r="G72">
            <v>5059</v>
          </cell>
          <cell r="H72">
            <v>190</v>
          </cell>
          <cell r="I72">
            <v>4869</v>
          </cell>
          <cell r="J72">
            <v>5039</v>
          </cell>
          <cell r="K72">
            <v>189</v>
          </cell>
          <cell r="L72">
            <v>4850</v>
          </cell>
          <cell r="M72">
            <v>-69</v>
          </cell>
          <cell r="N72">
            <v>-3</v>
          </cell>
          <cell r="O72">
            <v>-66</v>
          </cell>
          <cell r="P72">
            <v>-2</v>
          </cell>
          <cell r="Q72">
            <v>0</v>
          </cell>
          <cell r="R72">
            <v>-2</v>
          </cell>
          <cell r="S72">
            <v>-8</v>
          </cell>
          <cell r="T72">
            <v>0</v>
          </cell>
          <cell r="U72">
            <v>-8</v>
          </cell>
          <cell r="V72">
            <v>89</v>
          </cell>
          <cell r="W72">
            <v>3</v>
          </cell>
          <cell r="X72">
            <v>86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>
            <v>0</v>
          </cell>
          <cell r="AM78">
            <v>-4</v>
          </cell>
          <cell r="AN78">
            <v>0</v>
          </cell>
          <cell r="AO78">
            <v>0</v>
          </cell>
          <cell r="AP78">
            <v>0</v>
          </cell>
          <cell r="AQ78">
            <v>-4</v>
          </cell>
          <cell r="AR78">
            <v>0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4</v>
          </cell>
        </row>
        <row r="79">
          <cell r="F79" t="str">
            <v>130B</v>
          </cell>
          <cell r="G79">
            <v>448968</v>
          </cell>
          <cell r="H79">
            <v>387469</v>
          </cell>
          <cell r="I79">
            <v>61499</v>
          </cell>
          <cell r="J79">
            <v>454951</v>
          </cell>
          <cell r="K79">
            <v>392632</v>
          </cell>
          <cell r="L79">
            <v>62319</v>
          </cell>
          <cell r="M79">
            <v>-6246</v>
          </cell>
          <cell r="N79">
            <v>-5390</v>
          </cell>
          <cell r="O79">
            <v>-856</v>
          </cell>
          <cell r="P79">
            <v>-188</v>
          </cell>
          <cell r="Q79">
            <v>-162</v>
          </cell>
          <cell r="R79">
            <v>-26</v>
          </cell>
          <cell r="S79">
            <v>-746</v>
          </cell>
          <cell r="T79">
            <v>-644</v>
          </cell>
          <cell r="U79">
            <v>-102</v>
          </cell>
          <cell r="V79">
            <v>3753</v>
          </cell>
          <cell r="W79">
            <v>3239</v>
          </cell>
          <cell r="X79">
            <v>514</v>
          </cell>
          <cell r="Y79">
            <v>4350</v>
          </cell>
          <cell r="Z79">
            <v>388</v>
          </cell>
          <cell r="AA79">
            <v>3754</v>
          </cell>
          <cell r="AB79">
            <v>335</v>
          </cell>
          <cell r="AC79">
            <v>596</v>
          </cell>
          <cell r="AD79">
            <v>53</v>
          </cell>
          <cell r="AE79">
            <v>-7808</v>
          </cell>
          <cell r="AF79">
            <v>-751</v>
          </cell>
          <cell r="AG79">
            <v>-6738</v>
          </cell>
          <cell r="AH79">
            <v>-648</v>
          </cell>
          <cell r="AI79">
            <v>-1070</v>
          </cell>
          <cell r="AJ79">
            <v>-103</v>
          </cell>
          <cell r="AL79">
            <v>8</v>
          </cell>
          <cell r="AM79">
            <v>1</v>
          </cell>
          <cell r="AN79">
            <v>7</v>
          </cell>
          <cell r="AO79">
            <v>1</v>
          </cell>
          <cell r="AP79">
            <v>1</v>
          </cell>
          <cell r="AQ79">
            <v>0</v>
          </cell>
          <cell r="AR79">
            <v>-40</v>
          </cell>
          <cell r="AS79">
            <v>-5</v>
          </cell>
          <cell r="AT79">
            <v>-35</v>
          </cell>
          <cell r="AU79">
            <v>-4</v>
          </cell>
          <cell r="AV79">
            <v>-5</v>
          </cell>
          <cell r="AW79">
            <v>-1</v>
          </cell>
        </row>
        <row r="80">
          <cell r="F80" t="str">
            <v>78B</v>
          </cell>
          <cell r="G80">
            <v>9950</v>
          </cell>
          <cell r="H80">
            <v>563</v>
          </cell>
          <cell r="I80">
            <v>9387</v>
          </cell>
          <cell r="J80">
            <v>9894</v>
          </cell>
          <cell r="K80">
            <v>560</v>
          </cell>
          <cell r="L80">
            <v>9334</v>
          </cell>
          <cell r="M80">
            <v>-136</v>
          </cell>
          <cell r="N80">
            <v>-8</v>
          </cell>
          <cell r="O80">
            <v>-128</v>
          </cell>
          <cell r="P80">
            <v>-4</v>
          </cell>
          <cell r="Q80">
            <v>0</v>
          </cell>
          <cell r="R80">
            <v>-4</v>
          </cell>
          <cell r="S80">
            <v>-16</v>
          </cell>
          <cell r="T80">
            <v>-1</v>
          </cell>
          <cell r="U80">
            <v>-15</v>
          </cell>
          <cell r="V80">
            <v>192</v>
          </cell>
          <cell r="W80">
            <v>11</v>
          </cell>
          <cell r="X80">
            <v>181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</row>
        <row r="81">
          <cell r="F81" t="str">
            <v>50B</v>
          </cell>
          <cell r="G81">
            <v>13238</v>
          </cell>
          <cell r="H81">
            <v>4804</v>
          </cell>
          <cell r="I81">
            <v>8434</v>
          </cell>
          <cell r="J81">
            <v>13205</v>
          </cell>
          <cell r="K81">
            <v>4792</v>
          </cell>
          <cell r="L81">
            <v>8413</v>
          </cell>
          <cell r="M81">
            <v>-181</v>
          </cell>
          <cell r="N81">
            <v>-66</v>
          </cell>
          <cell r="O81">
            <v>-115</v>
          </cell>
          <cell r="P81">
            <v>-5</v>
          </cell>
          <cell r="Q81">
            <v>-2</v>
          </cell>
          <cell r="R81">
            <v>-3</v>
          </cell>
          <cell r="S81">
            <v>-22</v>
          </cell>
          <cell r="T81">
            <v>-8</v>
          </cell>
          <cell r="U81">
            <v>-14</v>
          </cell>
          <cell r="V81">
            <v>214</v>
          </cell>
          <cell r="W81">
            <v>78</v>
          </cell>
          <cell r="X81">
            <v>136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</row>
        <row r="82">
          <cell r="F82" t="str">
            <v>180C</v>
          </cell>
          <cell r="G82">
            <v>14799</v>
          </cell>
          <cell r="H82">
            <v>669</v>
          </cell>
          <cell r="I82">
            <v>14130</v>
          </cell>
          <cell r="J82">
            <v>16951</v>
          </cell>
          <cell r="K82">
            <v>766</v>
          </cell>
          <cell r="L82">
            <v>16185</v>
          </cell>
          <cell r="M82">
            <v>-233</v>
          </cell>
          <cell r="N82">
            <v>-11</v>
          </cell>
          <cell r="O82">
            <v>-222</v>
          </cell>
          <cell r="P82">
            <v>-7</v>
          </cell>
          <cell r="Q82">
            <v>0</v>
          </cell>
          <cell r="R82">
            <v>-7</v>
          </cell>
          <cell r="S82">
            <v>-28</v>
          </cell>
          <cell r="T82">
            <v>-1</v>
          </cell>
          <cell r="U82">
            <v>-27</v>
          </cell>
          <cell r="V82">
            <v>316</v>
          </cell>
          <cell r="W82">
            <v>14</v>
          </cell>
          <cell r="X82">
            <v>302</v>
          </cell>
          <cell r="Y82">
            <v>343</v>
          </cell>
          <cell r="Z82">
            <v>31</v>
          </cell>
          <cell r="AA82">
            <v>16</v>
          </cell>
          <cell r="AB82">
            <v>1</v>
          </cell>
          <cell r="AC82">
            <v>327</v>
          </cell>
          <cell r="AD82">
            <v>30</v>
          </cell>
          <cell r="AE82">
            <v>-2434</v>
          </cell>
          <cell r="AF82">
            <v>-241</v>
          </cell>
          <cell r="AG82">
            <v>-110</v>
          </cell>
          <cell r="AH82">
            <v>-11</v>
          </cell>
          <cell r="AI82">
            <v>-2324</v>
          </cell>
          <cell r="AJ82">
            <v>-230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-144</v>
          </cell>
          <cell r="AS82">
            <v>-19</v>
          </cell>
          <cell r="AT82">
            <v>-7</v>
          </cell>
          <cell r="AU82">
            <v>-1</v>
          </cell>
          <cell r="AV82">
            <v>-137</v>
          </cell>
          <cell r="AW82">
            <v>-18</v>
          </cell>
        </row>
        <row r="83">
          <cell r="F83" t="str">
            <v>35B</v>
          </cell>
          <cell r="G83">
            <v>1031</v>
          </cell>
          <cell r="H83">
            <v>471</v>
          </cell>
          <cell r="I83">
            <v>560</v>
          </cell>
          <cell r="J83">
            <v>1139</v>
          </cell>
          <cell r="K83">
            <v>520</v>
          </cell>
          <cell r="L83">
            <v>619</v>
          </cell>
          <cell r="M83">
            <v>-16</v>
          </cell>
          <cell r="N83">
            <v>-7</v>
          </cell>
          <cell r="O83">
            <v>-9</v>
          </cell>
          <cell r="P83">
            <v>0</v>
          </cell>
          <cell r="Q83">
            <v>0</v>
          </cell>
          <cell r="R83">
            <v>0</v>
          </cell>
          <cell r="S83">
            <v>-2</v>
          </cell>
          <cell r="T83">
            <v>-1</v>
          </cell>
          <cell r="U83">
            <v>-1</v>
          </cell>
          <cell r="V83">
            <v>23</v>
          </cell>
          <cell r="W83">
            <v>11</v>
          </cell>
          <cell r="X83">
            <v>12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-115</v>
          </cell>
          <cell r="AF83">
            <v>-15</v>
          </cell>
          <cell r="AG83">
            <v>-53</v>
          </cell>
          <cell r="AH83">
            <v>-7</v>
          </cell>
          <cell r="AI83">
            <v>-62</v>
          </cell>
          <cell r="AJ83">
            <v>-8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F84" t="str">
            <v>30B</v>
          </cell>
          <cell r="G84">
            <v>6752</v>
          </cell>
          <cell r="H84">
            <v>2263</v>
          </cell>
          <cell r="I84">
            <v>4489</v>
          </cell>
          <cell r="J84">
            <v>6681</v>
          </cell>
          <cell r="K84">
            <v>2239</v>
          </cell>
          <cell r="L84">
            <v>4442</v>
          </cell>
          <cell r="M84">
            <v>-92</v>
          </cell>
          <cell r="N84">
            <v>-31</v>
          </cell>
          <cell r="O84">
            <v>-61</v>
          </cell>
          <cell r="P84">
            <v>-3</v>
          </cell>
          <cell r="Q84">
            <v>-1</v>
          </cell>
          <cell r="R84">
            <v>-2</v>
          </cell>
          <cell r="S84">
            <v>-11</v>
          </cell>
          <cell r="T84">
            <v>-4</v>
          </cell>
          <cell r="U84">
            <v>-7</v>
          </cell>
          <cell r="V84">
            <v>163</v>
          </cell>
          <cell r="W84">
            <v>55</v>
          </cell>
          <cell r="X84">
            <v>108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</row>
        <row r="85">
          <cell r="F85" t="str">
            <v>150DE</v>
          </cell>
          <cell r="G85">
            <v>10919</v>
          </cell>
          <cell r="H85">
            <v>0</v>
          </cell>
          <cell r="I85">
            <v>10919</v>
          </cell>
          <cell r="J85">
            <v>10857</v>
          </cell>
          <cell r="K85">
            <v>0</v>
          </cell>
          <cell r="L85">
            <v>10857</v>
          </cell>
          <cell r="M85">
            <v>-149</v>
          </cell>
          <cell r="N85">
            <v>0</v>
          </cell>
          <cell r="O85">
            <v>-149</v>
          </cell>
          <cell r="P85">
            <v>-4</v>
          </cell>
          <cell r="Q85">
            <v>0</v>
          </cell>
          <cell r="R85">
            <v>-4</v>
          </cell>
          <cell r="S85">
            <v>-18</v>
          </cell>
          <cell r="T85">
            <v>0</v>
          </cell>
          <cell r="U85">
            <v>-18</v>
          </cell>
          <cell r="V85">
            <v>211</v>
          </cell>
          <cell r="W85">
            <v>0</v>
          </cell>
          <cell r="X85">
            <v>211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</row>
        <row r="93">
          <cell r="F93" t="str">
            <v>151-1500 (A)L</v>
          </cell>
          <cell r="G93">
            <v>3970580</v>
          </cell>
          <cell r="H93">
            <v>217041</v>
          </cell>
          <cell r="I93">
            <v>3753539</v>
          </cell>
          <cell r="J93">
            <v>3944404</v>
          </cell>
          <cell r="K93">
            <v>212873</v>
          </cell>
          <cell r="L93">
            <v>3731531</v>
          </cell>
          <cell r="M93">
            <v>-54153</v>
          </cell>
          <cell r="N93">
            <v>-2924</v>
          </cell>
          <cell r="O93">
            <v>-51229</v>
          </cell>
          <cell r="P93">
            <v>-1633</v>
          </cell>
          <cell r="Q93">
            <v>-88</v>
          </cell>
          <cell r="R93">
            <v>-1545</v>
          </cell>
          <cell r="S93">
            <v>-6466</v>
          </cell>
          <cell r="T93">
            <v>-348</v>
          </cell>
          <cell r="U93">
            <v>-6118</v>
          </cell>
          <cell r="V93">
            <v>73311</v>
          </cell>
          <cell r="W93">
            <v>3963</v>
          </cell>
          <cell r="X93">
            <v>69348</v>
          </cell>
          <cell r="Y93">
            <v>96651</v>
          </cell>
          <cell r="Z93">
            <v>7965</v>
          </cell>
          <cell r="AA93">
            <v>11372</v>
          </cell>
          <cell r="AB93">
            <v>973</v>
          </cell>
          <cell r="AC93">
            <v>85279</v>
          </cell>
          <cell r="AD93">
            <v>6992</v>
          </cell>
          <cell r="AE93">
            <v>-89803</v>
          </cell>
          <cell r="AF93">
            <v>-7981</v>
          </cell>
          <cell r="AG93">
            <v>-8302</v>
          </cell>
          <cell r="AH93">
            <v>-761</v>
          </cell>
          <cell r="AI93">
            <v>-81501</v>
          </cell>
          <cell r="AJ93">
            <v>-7220</v>
          </cell>
          <cell r="AK93">
            <v>0</v>
          </cell>
          <cell r="AL93">
            <v>1234</v>
          </cell>
          <cell r="AM93">
            <v>132</v>
          </cell>
          <cell r="AN93">
            <v>224</v>
          </cell>
          <cell r="AO93">
            <v>25</v>
          </cell>
          <cell r="AP93">
            <v>1010</v>
          </cell>
          <cell r="AQ93">
            <v>107</v>
          </cell>
          <cell r="AR93">
            <v>-1064</v>
          </cell>
          <cell r="AS93">
            <v>-125</v>
          </cell>
          <cell r="AT93">
            <v>-169</v>
          </cell>
          <cell r="AU93">
            <v>-19</v>
          </cell>
          <cell r="AV93">
            <v>-895</v>
          </cell>
          <cell r="AW93">
            <v>-106</v>
          </cell>
          <cell r="AX93">
            <v>0</v>
          </cell>
          <cell r="AY93">
            <v>0</v>
          </cell>
        </row>
        <row r="94">
          <cell r="F94" t="str">
            <v>151-1500 (A)E</v>
          </cell>
          <cell r="G94">
            <v>2005936</v>
          </cell>
          <cell r="H94">
            <v>0</v>
          </cell>
          <cell r="I94">
            <v>2005936</v>
          </cell>
          <cell r="J94">
            <v>1995821</v>
          </cell>
          <cell r="K94">
            <v>0</v>
          </cell>
          <cell r="L94">
            <v>1995821</v>
          </cell>
          <cell r="M94">
            <v>-27400</v>
          </cell>
          <cell r="N94">
            <v>0</v>
          </cell>
          <cell r="O94">
            <v>-27400</v>
          </cell>
          <cell r="P94">
            <v>-826</v>
          </cell>
          <cell r="Q94">
            <v>0</v>
          </cell>
          <cell r="R94">
            <v>-826</v>
          </cell>
          <cell r="S94">
            <v>-3273</v>
          </cell>
          <cell r="T94">
            <v>0</v>
          </cell>
          <cell r="U94">
            <v>-3273</v>
          </cell>
          <cell r="V94">
            <v>37515</v>
          </cell>
          <cell r="W94">
            <v>0</v>
          </cell>
          <cell r="X94">
            <v>37515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</row>
        <row r="95">
          <cell r="F95" t="str">
            <v>151-1500 (A) (L+E)</v>
          </cell>
          <cell r="G95">
            <v>5976516</v>
          </cell>
          <cell r="H95">
            <v>217041</v>
          </cell>
          <cell r="I95">
            <v>5759475</v>
          </cell>
          <cell r="J95">
            <v>5940225</v>
          </cell>
          <cell r="K95">
            <v>212873</v>
          </cell>
          <cell r="L95">
            <v>5727352</v>
          </cell>
          <cell r="M95">
            <v>-81553</v>
          </cell>
          <cell r="N95">
            <v>-2924</v>
          </cell>
          <cell r="O95">
            <v>-78629</v>
          </cell>
          <cell r="P95">
            <v>-2459</v>
          </cell>
          <cell r="Q95">
            <v>-88</v>
          </cell>
          <cell r="R95">
            <v>-2371</v>
          </cell>
          <cell r="S95">
            <v>-9739</v>
          </cell>
          <cell r="T95">
            <v>-348</v>
          </cell>
          <cell r="U95">
            <v>-9391</v>
          </cell>
          <cell r="V95">
            <v>110826</v>
          </cell>
          <cell r="W95">
            <v>3963</v>
          </cell>
          <cell r="X95">
            <v>106863</v>
          </cell>
          <cell r="Y95">
            <v>96651</v>
          </cell>
          <cell r="Z95">
            <v>7965</v>
          </cell>
          <cell r="AA95">
            <v>11372</v>
          </cell>
          <cell r="AB95">
            <v>973</v>
          </cell>
          <cell r="AC95">
            <v>85279</v>
          </cell>
          <cell r="AD95">
            <v>6992</v>
          </cell>
          <cell r="AE95">
            <v>-89803</v>
          </cell>
          <cell r="AF95">
            <v>-7981</v>
          </cell>
          <cell r="AG95">
            <v>-8302</v>
          </cell>
          <cell r="AH95">
            <v>-761</v>
          </cell>
          <cell r="AI95">
            <v>-81501</v>
          </cell>
          <cell r="AJ95">
            <v>-7220</v>
          </cell>
          <cell r="AK95">
            <v>0</v>
          </cell>
          <cell r="AL95">
            <v>1234</v>
          </cell>
          <cell r="AM95">
            <v>132</v>
          </cell>
          <cell r="AN95">
            <v>224</v>
          </cell>
          <cell r="AO95">
            <v>25</v>
          </cell>
          <cell r="AP95">
            <v>1010</v>
          </cell>
          <cell r="AQ95">
            <v>107</v>
          </cell>
          <cell r="AR95">
            <v>-1064</v>
          </cell>
          <cell r="AS95">
            <v>-125</v>
          </cell>
          <cell r="AT95">
            <v>-169</v>
          </cell>
          <cell r="AU95">
            <v>-19</v>
          </cell>
          <cell r="AV95">
            <v>-895</v>
          </cell>
          <cell r="AW95">
            <v>-106</v>
          </cell>
          <cell r="AX95">
            <v>0</v>
          </cell>
          <cell r="AY95">
            <v>0</v>
          </cell>
        </row>
      </sheetData>
      <sheetData sheetId="27">
        <row r="14">
          <cell r="F14">
            <v>1</v>
          </cell>
          <cell r="J14">
            <v>3</v>
          </cell>
          <cell r="K14">
            <v>4</v>
          </cell>
          <cell r="P14">
            <v>5</v>
          </cell>
          <cell r="Q14">
            <v>6</v>
          </cell>
          <cell r="V14">
            <v>7</v>
          </cell>
          <cell r="W14">
            <v>8</v>
          </cell>
          <cell r="AB14">
            <v>9</v>
          </cell>
          <cell r="AC14">
            <v>10</v>
          </cell>
          <cell r="AH14">
            <v>11</v>
          </cell>
          <cell r="AI14">
            <v>12</v>
          </cell>
          <cell r="AN14">
            <v>13</v>
          </cell>
          <cell r="AO14">
            <v>14</v>
          </cell>
          <cell r="AT14">
            <v>15</v>
          </cell>
          <cell r="AU14">
            <v>16</v>
          </cell>
          <cell r="AZ14">
            <v>19</v>
          </cell>
        </row>
        <row r="15">
          <cell r="F15" t="str">
            <v>Linked Info</v>
          </cell>
          <cell r="G15">
            <v>0</v>
          </cell>
          <cell r="H15">
            <v>0</v>
          </cell>
          <cell r="I15">
            <v>0</v>
          </cell>
          <cell r="J15">
            <v>12118.432000000001</v>
          </cell>
          <cell r="K15">
            <v>465256</v>
          </cell>
          <cell r="P15">
            <v>50863.815999999999</v>
          </cell>
          <cell r="Q15">
            <v>214861</v>
          </cell>
          <cell r="V15">
            <v>92.548000000000002</v>
          </cell>
          <cell r="W15">
            <v>19609</v>
          </cell>
          <cell r="AB15">
            <v>9797.1810000000005</v>
          </cell>
          <cell r="AC15">
            <v>117772</v>
          </cell>
          <cell r="AH15">
            <v>14943.939</v>
          </cell>
          <cell r="AI15">
            <v>16693</v>
          </cell>
          <cell r="AN15">
            <v>4701.7340000000004</v>
          </cell>
          <cell r="AO15">
            <v>74765</v>
          </cell>
          <cell r="AT15">
            <v>323.33</v>
          </cell>
          <cell r="AU15">
            <v>3934</v>
          </cell>
          <cell r="AZ15" t="e">
            <v>#REF!</v>
          </cell>
        </row>
        <row r="16">
          <cell r="F16" t="str">
            <v>2002-2003</v>
          </cell>
          <cell r="G16" t="str">
            <v>TOTAL</v>
          </cell>
          <cell r="H16" t="str">
            <v>INPUT</v>
          </cell>
          <cell r="I16" t="str">
            <v>INPUT</v>
          </cell>
          <cell r="J16" t="str">
            <v>WOODPULP</v>
          </cell>
          <cell r="K16" t="str">
            <v>WOODPULP</v>
          </cell>
          <cell r="L16" t="str">
            <v>WOODPULP</v>
          </cell>
          <cell r="M16" t="str">
            <v>WOODPULP</v>
          </cell>
          <cell r="N16" t="str">
            <v>WOODPULP</v>
          </cell>
          <cell r="O16" t="str">
            <v>WOODPULP</v>
          </cell>
          <cell r="P16" t="str">
            <v>WOODPULP</v>
          </cell>
          <cell r="Q16" t="str">
            <v>WOODPULP</v>
          </cell>
          <cell r="R16" t="str">
            <v>WOODPULP</v>
          </cell>
          <cell r="S16" t="str">
            <v>WOODPULP</v>
          </cell>
          <cell r="T16" t="str">
            <v>WOODPULP</v>
          </cell>
          <cell r="U16" t="str">
            <v>WOODPULP</v>
          </cell>
          <cell r="V16" t="str">
            <v>ZINK(L+I)</v>
          </cell>
          <cell r="W16" t="str">
            <v>ZINK(L+I)</v>
          </cell>
          <cell r="X16" t="str">
            <v>ZINK(L+I)</v>
          </cell>
          <cell r="Y16" t="str">
            <v>ZINK(L+I)</v>
          </cell>
          <cell r="Z16" t="str">
            <v>ZINK(L+I)</v>
          </cell>
          <cell r="AA16" t="str">
            <v>ZINK(L+I)</v>
          </cell>
          <cell r="AB16" t="str">
            <v>C.SODA</v>
          </cell>
          <cell r="AC16" t="str">
            <v>C.SODA</v>
          </cell>
          <cell r="AD16" t="str">
            <v>C.SODA</v>
          </cell>
          <cell r="AE16" t="str">
            <v>C.SODA</v>
          </cell>
          <cell r="AF16" t="str">
            <v>C.SODA</v>
          </cell>
          <cell r="AG16" t="str">
            <v>C.SODA</v>
          </cell>
          <cell r="AH16" t="str">
            <v>SUL.ACID</v>
          </cell>
          <cell r="AI16" t="str">
            <v>SUL.ACID</v>
          </cell>
          <cell r="AJ16" t="str">
            <v>SUL.ACID</v>
          </cell>
          <cell r="AK16" t="str">
            <v>SUL.ACID</v>
          </cell>
          <cell r="AL16" t="str">
            <v>SUL.ACID</v>
          </cell>
          <cell r="AM16" t="str">
            <v>SUL.ACID</v>
          </cell>
          <cell r="AN16" t="str">
            <v>CS2</v>
          </cell>
          <cell r="AO16" t="str">
            <v>CS2</v>
          </cell>
          <cell r="AP16" t="str">
            <v>CS2</v>
          </cell>
          <cell r="AQ16" t="str">
            <v>CS2</v>
          </cell>
          <cell r="AR16" t="str">
            <v>CS2</v>
          </cell>
          <cell r="AS16" t="str">
            <v>CS2</v>
          </cell>
          <cell r="AT16" t="str">
            <v>S.SULPHIDE</v>
          </cell>
          <cell r="AU16" t="str">
            <v>S.SULPHIDE</v>
          </cell>
          <cell r="AV16" t="str">
            <v>S.SULPHIDE</v>
          </cell>
          <cell r="AW16" t="str">
            <v>S.SULPHIDE</v>
          </cell>
          <cell r="AX16" t="str">
            <v>S.SULPHIDE</v>
          </cell>
          <cell r="AY16" t="str">
            <v>S.SULPHIDE</v>
          </cell>
          <cell r="AZ16" t="str">
            <v>TOTAL</v>
          </cell>
          <cell r="BA16" t="str">
            <v>TOTAL</v>
          </cell>
          <cell r="BB16" t="str">
            <v>TOTAL</v>
          </cell>
          <cell r="BC16" t="str">
            <v>DIRECT</v>
          </cell>
          <cell r="BD16" t="str">
            <v>DIRECT</v>
          </cell>
          <cell r="BE16" t="str">
            <v>DIRECT</v>
          </cell>
        </row>
        <row r="17">
          <cell r="G17" t="str">
            <v>INPUT</v>
          </cell>
          <cell r="H17" t="str">
            <v>CAKES</v>
          </cell>
          <cell r="I17" t="str">
            <v>CONES</v>
          </cell>
          <cell r="J17" t="str">
            <v>(LOCAL)</v>
          </cell>
          <cell r="K17" t="str">
            <v>(LOCAL)</v>
          </cell>
          <cell r="L17" t="str">
            <v>(LOCAL)</v>
          </cell>
          <cell r="M17" t="str">
            <v>(LOCAL)</v>
          </cell>
          <cell r="N17" t="str">
            <v>(LOCAL)</v>
          </cell>
          <cell r="O17" t="str">
            <v>(LOCAL)</v>
          </cell>
          <cell r="P17" t="str">
            <v>(IMPORTED)</v>
          </cell>
          <cell r="Q17" t="str">
            <v>(IMPORTED)</v>
          </cell>
          <cell r="R17" t="str">
            <v>(IMPORTED)</v>
          </cell>
          <cell r="S17" t="str">
            <v>(IMPORTED)</v>
          </cell>
          <cell r="T17" t="str">
            <v>(IMPORTED)</v>
          </cell>
          <cell r="U17" t="str">
            <v>(IMPORTED)</v>
          </cell>
          <cell r="AZ17" t="str">
            <v>AUX. MAT.</v>
          </cell>
          <cell r="BA17" t="str">
            <v>AUX. MAT.</v>
          </cell>
          <cell r="BB17" t="str">
            <v>AUX. MAT.</v>
          </cell>
          <cell r="BC17" t="str">
            <v>LABOUR</v>
          </cell>
          <cell r="BD17" t="str">
            <v>LABOUR</v>
          </cell>
          <cell r="BE17" t="str">
            <v>LABOUR</v>
          </cell>
        </row>
        <row r="18">
          <cell r="F18" t="str">
            <v>DENIER</v>
          </cell>
          <cell r="G18" t="str">
            <v>CNS+CKS</v>
          </cell>
          <cell r="L18" t="str">
            <v>CAKES</v>
          </cell>
          <cell r="M18" t="str">
            <v>CAKES</v>
          </cell>
          <cell r="N18" t="str">
            <v>CONES</v>
          </cell>
          <cell r="O18" t="str">
            <v>CONES</v>
          </cell>
          <cell r="R18" t="str">
            <v>CAKES</v>
          </cell>
          <cell r="S18" t="str">
            <v>CAKES</v>
          </cell>
          <cell r="T18" t="str">
            <v>CONES</v>
          </cell>
          <cell r="U18" t="str">
            <v>CONES</v>
          </cell>
          <cell r="X18" t="str">
            <v>CAKES</v>
          </cell>
          <cell r="Y18" t="str">
            <v>CAKES</v>
          </cell>
          <cell r="Z18" t="str">
            <v>CONES</v>
          </cell>
          <cell r="AA18" t="str">
            <v>CONES</v>
          </cell>
          <cell r="AD18" t="str">
            <v>CAKES</v>
          </cell>
          <cell r="AE18" t="str">
            <v>CAKES</v>
          </cell>
          <cell r="AF18" t="str">
            <v>CONES</v>
          </cell>
          <cell r="AG18" t="str">
            <v>CONES</v>
          </cell>
          <cell r="AJ18" t="str">
            <v>CAKES</v>
          </cell>
          <cell r="AK18" t="str">
            <v>CAKES</v>
          </cell>
          <cell r="AL18" t="str">
            <v>CONES</v>
          </cell>
          <cell r="AM18" t="str">
            <v>CONES</v>
          </cell>
          <cell r="AP18" t="str">
            <v>CAKES</v>
          </cell>
          <cell r="AQ18" t="str">
            <v>CAKES</v>
          </cell>
          <cell r="AR18" t="str">
            <v>CONES</v>
          </cell>
          <cell r="AS18" t="str">
            <v>CONES</v>
          </cell>
          <cell r="AV18" t="str">
            <v>CAKES</v>
          </cell>
          <cell r="AW18" t="str">
            <v>CAKES</v>
          </cell>
          <cell r="AX18" t="str">
            <v>CONES</v>
          </cell>
          <cell r="AY18" t="str">
            <v>CONES</v>
          </cell>
          <cell r="BA18" t="str">
            <v>CAKES</v>
          </cell>
          <cell r="BB18" t="str">
            <v>CONES</v>
          </cell>
          <cell r="BC18" t="str">
            <v>UPTO</v>
          </cell>
          <cell r="BD18" t="str">
            <v>CAKES</v>
          </cell>
          <cell r="BE18" t="str">
            <v>CONES</v>
          </cell>
        </row>
        <row r="19">
          <cell r="BC19" t="str">
            <v>COND.</v>
          </cell>
        </row>
        <row r="20">
          <cell r="G20" t="str">
            <v>KGS</v>
          </cell>
          <cell r="H20" t="str">
            <v>KGS</v>
          </cell>
          <cell r="I20" t="str">
            <v>KGS</v>
          </cell>
          <cell r="J20" t="str">
            <v>M . T .</v>
          </cell>
          <cell r="K20" t="str">
            <v>Rs.'000</v>
          </cell>
          <cell r="L20" t="str">
            <v>M . T .</v>
          </cell>
          <cell r="M20" t="str">
            <v>Rs.'000</v>
          </cell>
          <cell r="N20" t="str">
            <v>M . T .</v>
          </cell>
          <cell r="O20" t="str">
            <v>Rs.'000</v>
          </cell>
          <cell r="P20" t="str">
            <v>M . T .</v>
          </cell>
          <cell r="Q20" t="str">
            <v>Rs.'000</v>
          </cell>
          <cell r="R20" t="str">
            <v>M . T .</v>
          </cell>
          <cell r="S20" t="str">
            <v>Rs.'000</v>
          </cell>
          <cell r="T20" t="str">
            <v>M . T .</v>
          </cell>
          <cell r="U20" t="str">
            <v>Rs.'000</v>
          </cell>
          <cell r="V20" t="str">
            <v>M . T .</v>
          </cell>
          <cell r="W20" t="str">
            <v>Rs.'000</v>
          </cell>
          <cell r="X20" t="str">
            <v>M . T .</v>
          </cell>
          <cell r="Y20" t="str">
            <v>Rs.'000</v>
          </cell>
          <cell r="Z20" t="str">
            <v>M . T .</v>
          </cell>
          <cell r="AA20" t="str">
            <v>Rs.'000</v>
          </cell>
          <cell r="AB20" t="str">
            <v>M . T .</v>
          </cell>
          <cell r="AC20" t="str">
            <v>Rs.'000</v>
          </cell>
          <cell r="AD20" t="str">
            <v>M . T .</v>
          </cell>
          <cell r="AE20" t="str">
            <v>Rs.'000</v>
          </cell>
          <cell r="AF20" t="str">
            <v>M . T .</v>
          </cell>
          <cell r="AG20" t="str">
            <v>Rs.'000</v>
          </cell>
          <cell r="AH20" t="str">
            <v>M . T .</v>
          </cell>
          <cell r="AI20" t="str">
            <v>Rs.'000</v>
          </cell>
          <cell r="AJ20" t="str">
            <v>M . T .</v>
          </cell>
          <cell r="AK20" t="str">
            <v>Rs.'000</v>
          </cell>
          <cell r="AL20" t="str">
            <v>M . T .</v>
          </cell>
          <cell r="AM20" t="str">
            <v>Rs.'000</v>
          </cell>
          <cell r="AN20" t="str">
            <v>M . T .</v>
          </cell>
          <cell r="AO20" t="str">
            <v>Rs.'000</v>
          </cell>
          <cell r="AP20" t="str">
            <v>M . T .</v>
          </cell>
          <cell r="AQ20" t="str">
            <v>Rs.'000</v>
          </cell>
          <cell r="AR20" t="str">
            <v>M . T .</v>
          </cell>
          <cell r="AS20" t="str">
            <v>Rs.'000</v>
          </cell>
          <cell r="AT20" t="str">
            <v>M . T .</v>
          </cell>
          <cell r="AU20" t="str">
            <v>Rs.'000</v>
          </cell>
          <cell r="AV20" t="str">
            <v>M . T .</v>
          </cell>
          <cell r="AW20" t="str">
            <v>Rs.'000</v>
          </cell>
          <cell r="AX20" t="str">
            <v>M . T .</v>
          </cell>
          <cell r="AY20" t="str">
            <v>Rs.'000</v>
          </cell>
          <cell r="AZ20" t="str">
            <v>Rs.'000</v>
          </cell>
          <cell r="BA20" t="str">
            <v>M . T .</v>
          </cell>
          <cell r="BB20" t="str">
            <v>Rs.'000</v>
          </cell>
          <cell r="BC20" t="str">
            <v>Rs.'000</v>
          </cell>
          <cell r="BD20" t="str">
            <v>Rs.'000</v>
          </cell>
          <cell r="BE20" t="str">
            <v>M . T .</v>
          </cell>
        </row>
        <row r="21">
          <cell r="F21" t="str">
            <v>Rounding Off</v>
          </cell>
          <cell r="G21">
            <v>-16558371</v>
          </cell>
          <cell r="H21">
            <v>-2004543</v>
          </cell>
          <cell r="I21">
            <v>-14553828</v>
          </cell>
          <cell r="J21">
            <v>0</v>
          </cell>
          <cell r="K21">
            <v>0</v>
          </cell>
          <cell r="P21">
            <v>0</v>
          </cell>
          <cell r="Q21">
            <v>0</v>
          </cell>
          <cell r="V21">
            <v>0</v>
          </cell>
          <cell r="W21">
            <v>0</v>
          </cell>
          <cell r="AB21">
            <v>0</v>
          </cell>
          <cell r="AC21">
            <v>0</v>
          </cell>
          <cell r="AH21">
            <v>0</v>
          </cell>
          <cell r="AI21">
            <v>0</v>
          </cell>
          <cell r="AN21">
            <v>0</v>
          </cell>
          <cell r="AO21">
            <v>0</v>
          </cell>
          <cell r="AT21">
            <v>0</v>
          </cell>
          <cell r="AU21">
            <v>0</v>
          </cell>
          <cell r="AZ21" t="e">
            <v>#REF!</v>
          </cell>
        </row>
        <row r="22">
          <cell r="F22" t="str">
            <v>Total</v>
          </cell>
          <cell r="G22">
            <v>16558371</v>
          </cell>
          <cell r="H22">
            <v>2004543</v>
          </cell>
          <cell r="I22">
            <v>14553828</v>
          </cell>
          <cell r="J22">
            <v>12118.431999999997</v>
          </cell>
          <cell r="K22">
            <v>465256</v>
          </cell>
          <cell r="L22">
            <v>1472.3049999999998</v>
          </cell>
          <cell r="M22">
            <v>56527</v>
          </cell>
          <cell r="N22">
            <v>10646.127000000002</v>
          </cell>
          <cell r="O22">
            <v>408729</v>
          </cell>
          <cell r="P22">
            <v>50863.816000000013</v>
          </cell>
          <cell r="Q22">
            <v>214861</v>
          </cell>
          <cell r="R22">
            <v>6179.6090000000004</v>
          </cell>
          <cell r="S22">
            <v>26104</v>
          </cell>
          <cell r="T22">
            <v>44684.207000000009</v>
          </cell>
          <cell r="U22">
            <v>188757</v>
          </cell>
          <cell r="V22">
            <v>92.547999999999973</v>
          </cell>
          <cell r="W22">
            <v>19609</v>
          </cell>
          <cell r="X22">
            <v>11.244999999999997</v>
          </cell>
          <cell r="Y22">
            <v>2383</v>
          </cell>
          <cell r="Z22">
            <v>81.302999999999997</v>
          </cell>
          <cell r="AA22">
            <v>17226</v>
          </cell>
          <cell r="AB22">
            <v>9797.1810000000041</v>
          </cell>
          <cell r="AC22">
            <v>117772</v>
          </cell>
          <cell r="AD22">
            <v>1190.2889999999995</v>
          </cell>
          <cell r="AE22">
            <v>14307</v>
          </cell>
          <cell r="AF22">
            <v>8606.8920000000035</v>
          </cell>
          <cell r="AG22">
            <v>103465</v>
          </cell>
          <cell r="AH22">
            <v>14943.938999999998</v>
          </cell>
          <cell r="AI22">
            <v>16693</v>
          </cell>
          <cell r="AJ22">
            <v>1815.5869999999995</v>
          </cell>
          <cell r="AK22">
            <v>2029</v>
          </cell>
          <cell r="AL22">
            <v>13128.352000000004</v>
          </cell>
          <cell r="AM22">
            <v>14664</v>
          </cell>
          <cell r="AN22">
            <v>4701.7340000000004</v>
          </cell>
          <cell r="AO22">
            <v>74765</v>
          </cell>
          <cell r="AP22">
            <v>571.22600000000011</v>
          </cell>
          <cell r="AQ22">
            <v>9086</v>
          </cell>
          <cell r="AR22">
            <v>4130.5079999999998</v>
          </cell>
          <cell r="AS22">
            <v>65679</v>
          </cell>
          <cell r="AT22">
            <v>323.33000000000004</v>
          </cell>
          <cell r="AU22">
            <v>3934</v>
          </cell>
          <cell r="AV22">
            <v>39.283000000000001</v>
          </cell>
          <cell r="AW22">
            <v>476</v>
          </cell>
          <cell r="AX22">
            <v>284.04700000000003</v>
          </cell>
          <cell r="AY22">
            <v>3458</v>
          </cell>
          <cell r="AZ22">
            <v>42195</v>
          </cell>
          <cell r="BA22">
            <v>3688</v>
          </cell>
          <cell r="BB22">
            <v>38507</v>
          </cell>
          <cell r="BC22">
            <v>322585</v>
          </cell>
          <cell r="BD22">
            <v>39121</v>
          </cell>
          <cell r="BE22">
            <v>283464</v>
          </cell>
        </row>
        <row r="23">
          <cell r="F23" t="str">
            <v>Samples</v>
          </cell>
          <cell r="G23">
            <v>0</v>
          </cell>
          <cell r="H23">
            <v>0</v>
          </cell>
          <cell r="I23">
            <v>0</v>
          </cell>
        </row>
        <row r="24">
          <cell r="F24" t="str">
            <v>G.TOTAL(L+E)</v>
          </cell>
          <cell r="G24">
            <v>16558371</v>
          </cell>
          <cell r="H24">
            <v>2004543</v>
          </cell>
          <cell r="I24">
            <v>14553828</v>
          </cell>
          <cell r="J24">
            <v>12118.431999999997</v>
          </cell>
          <cell r="K24">
            <v>465256</v>
          </cell>
          <cell r="L24">
            <v>1472.3049999999998</v>
          </cell>
          <cell r="M24">
            <v>56527</v>
          </cell>
          <cell r="N24">
            <v>10646.127000000002</v>
          </cell>
          <cell r="O24">
            <v>408729</v>
          </cell>
          <cell r="P24">
            <v>50863.816000000013</v>
          </cell>
          <cell r="Q24">
            <v>214861</v>
          </cell>
          <cell r="R24">
            <v>6179.6090000000004</v>
          </cell>
          <cell r="S24">
            <v>26104</v>
          </cell>
          <cell r="T24">
            <v>44684.207000000009</v>
          </cell>
          <cell r="U24">
            <v>188757</v>
          </cell>
          <cell r="V24">
            <v>92.547999999999973</v>
          </cell>
          <cell r="W24">
            <v>19609</v>
          </cell>
          <cell r="X24">
            <v>11.244999999999997</v>
          </cell>
          <cell r="Y24">
            <v>2383</v>
          </cell>
          <cell r="Z24">
            <v>81.302999999999997</v>
          </cell>
          <cell r="AA24">
            <v>17226</v>
          </cell>
          <cell r="AB24">
            <v>9797.1810000000041</v>
          </cell>
          <cell r="AC24">
            <v>117772</v>
          </cell>
          <cell r="AD24">
            <v>1190.2889999999995</v>
          </cell>
          <cell r="AE24">
            <v>14307</v>
          </cell>
          <cell r="AF24">
            <v>8606.8920000000035</v>
          </cell>
          <cell r="AG24">
            <v>103465</v>
          </cell>
          <cell r="AH24">
            <v>14943.938999999998</v>
          </cell>
          <cell r="AI24">
            <v>16693</v>
          </cell>
          <cell r="AJ24">
            <v>1815.5869999999995</v>
          </cell>
          <cell r="AK24">
            <v>2029</v>
          </cell>
          <cell r="AL24">
            <v>13128.352000000004</v>
          </cell>
          <cell r="AM24">
            <v>14664</v>
          </cell>
          <cell r="AN24">
            <v>4701.7340000000004</v>
          </cell>
          <cell r="AO24">
            <v>74765</v>
          </cell>
          <cell r="AP24">
            <v>571.22600000000011</v>
          </cell>
          <cell r="AQ24">
            <v>9086</v>
          </cell>
          <cell r="AR24">
            <v>4130.5079999999998</v>
          </cell>
          <cell r="AS24">
            <v>65679</v>
          </cell>
          <cell r="AT24">
            <v>323.33000000000004</v>
          </cell>
          <cell r="AU24">
            <v>3934</v>
          </cell>
          <cell r="AV24">
            <v>39.283000000000001</v>
          </cell>
          <cell r="AW24">
            <v>476</v>
          </cell>
          <cell r="AX24">
            <v>284.04700000000003</v>
          </cell>
          <cell r="AY24">
            <v>3458</v>
          </cell>
          <cell r="AZ24">
            <v>42195</v>
          </cell>
          <cell r="BA24">
            <v>3688</v>
          </cell>
          <cell r="BB24">
            <v>38507</v>
          </cell>
          <cell r="BC24">
            <v>322585</v>
          </cell>
          <cell r="BD24">
            <v>39121</v>
          </cell>
          <cell r="BE24">
            <v>283464</v>
          </cell>
        </row>
        <row r="25">
          <cell r="F25" t="str">
            <v>G.TOTAL(L)</v>
          </cell>
          <cell r="G25">
            <v>13830855</v>
          </cell>
          <cell r="H25">
            <v>2004543</v>
          </cell>
          <cell r="I25">
            <v>11826312</v>
          </cell>
          <cell r="J25">
            <v>10123.060999999996</v>
          </cell>
          <cell r="K25">
            <v>388649</v>
          </cell>
          <cell r="L25">
            <v>1472.3049999999998</v>
          </cell>
          <cell r="M25">
            <v>56527</v>
          </cell>
          <cell r="N25">
            <v>8650.7560000000012</v>
          </cell>
          <cell r="O25">
            <v>332122</v>
          </cell>
          <cell r="P25">
            <v>42488.79800000001</v>
          </cell>
          <cell r="Q25">
            <v>179482</v>
          </cell>
          <cell r="R25">
            <v>6179.6090000000004</v>
          </cell>
          <cell r="S25">
            <v>26104</v>
          </cell>
          <cell r="T25">
            <v>36309.189000000013</v>
          </cell>
          <cell r="U25">
            <v>153378</v>
          </cell>
          <cell r="V25">
            <v>77.308999999999969</v>
          </cell>
          <cell r="W25">
            <v>16380</v>
          </cell>
          <cell r="X25">
            <v>11.244999999999997</v>
          </cell>
          <cell r="Y25">
            <v>2383</v>
          </cell>
          <cell r="Z25">
            <v>66.063999999999993</v>
          </cell>
          <cell r="AA25">
            <v>13997</v>
          </cell>
          <cell r="AB25">
            <v>8184.0180000000037</v>
          </cell>
          <cell r="AC25">
            <v>98379</v>
          </cell>
          <cell r="AD25">
            <v>1190.2889999999995</v>
          </cell>
          <cell r="AE25">
            <v>14307</v>
          </cell>
          <cell r="AF25">
            <v>6993.729000000003</v>
          </cell>
          <cell r="AG25">
            <v>84072</v>
          </cell>
          <cell r="AH25">
            <v>12483.334999999999</v>
          </cell>
          <cell r="AI25">
            <v>13945</v>
          </cell>
          <cell r="AJ25">
            <v>1815.5869999999995</v>
          </cell>
          <cell r="AK25">
            <v>2029</v>
          </cell>
          <cell r="AL25">
            <v>10667.748000000005</v>
          </cell>
          <cell r="AM25">
            <v>11916</v>
          </cell>
          <cell r="AN25">
            <v>3927.5640000000003</v>
          </cell>
          <cell r="AO25">
            <v>62456</v>
          </cell>
          <cell r="AP25">
            <v>571.22600000000011</v>
          </cell>
          <cell r="AQ25">
            <v>9086</v>
          </cell>
          <cell r="AR25">
            <v>3356.3379999999997</v>
          </cell>
          <cell r="AS25">
            <v>53370</v>
          </cell>
          <cell r="AT25">
            <v>270.09100000000001</v>
          </cell>
          <cell r="AU25">
            <v>3288</v>
          </cell>
          <cell r="AV25">
            <v>39.283000000000001</v>
          </cell>
          <cell r="AW25">
            <v>476</v>
          </cell>
          <cell r="AX25">
            <v>230.80800000000002</v>
          </cell>
          <cell r="AY25">
            <v>2812</v>
          </cell>
          <cell r="AZ25">
            <v>31767</v>
          </cell>
          <cell r="BA25">
            <v>3688</v>
          </cell>
          <cell r="BB25">
            <v>28079</v>
          </cell>
          <cell r="BC25">
            <v>269457</v>
          </cell>
          <cell r="BD25">
            <v>39121</v>
          </cell>
          <cell r="BE25">
            <v>230336</v>
          </cell>
        </row>
        <row r="26">
          <cell r="F26" t="str">
            <v>G.TOTAL(E</v>
          </cell>
          <cell r="G26">
            <v>2727516</v>
          </cell>
          <cell r="H26">
            <v>0</v>
          </cell>
          <cell r="I26">
            <v>2727516</v>
          </cell>
          <cell r="J26">
            <v>1995.3710000000003</v>
          </cell>
          <cell r="K26">
            <v>76607</v>
          </cell>
          <cell r="L26">
            <v>0</v>
          </cell>
          <cell r="M26">
            <v>0</v>
          </cell>
          <cell r="N26">
            <v>1995.3710000000003</v>
          </cell>
          <cell r="O26">
            <v>76607</v>
          </cell>
          <cell r="P26">
            <v>8375.018</v>
          </cell>
          <cell r="Q26">
            <v>35379</v>
          </cell>
          <cell r="R26">
            <v>0</v>
          </cell>
          <cell r="S26">
            <v>0</v>
          </cell>
          <cell r="T26">
            <v>8375.018</v>
          </cell>
          <cell r="U26">
            <v>35379</v>
          </cell>
          <cell r="V26">
            <v>15.238999999999999</v>
          </cell>
          <cell r="W26">
            <v>3229</v>
          </cell>
          <cell r="X26">
            <v>0</v>
          </cell>
          <cell r="Y26">
            <v>0</v>
          </cell>
          <cell r="Z26">
            <v>15.238999999999999</v>
          </cell>
          <cell r="AA26">
            <v>3229</v>
          </cell>
          <cell r="AB26">
            <v>1613.163</v>
          </cell>
          <cell r="AC26">
            <v>19393</v>
          </cell>
          <cell r="AD26">
            <v>0</v>
          </cell>
          <cell r="AE26">
            <v>0</v>
          </cell>
          <cell r="AF26">
            <v>1613.163</v>
          </cell>
          <cell r="AG26">
            <v>19393</v>
          </cell>
          <cell r="AH26">
            <v>2460.6039999999998</v>
          </cell>
          <cell r="AI26">
            <v>2748</v>
          </cell>
          <cell r="AJ26">
            <v>0</v>
          </cell>
          <cell r="AK26">
            <v>0</v>
          </cell>
          <cell r="AL26">
            <v>2460.6039999999998</v>
          </cell>
          <cell r="AM26">
            <v>2748</v>
          </cell>
          <cell r="AN26">
            <v>774.17</v>
          </cell>
          <cell r="AO26">
            <v>12309</v>
          </cell>
          <cell r="AP26">
            <v>0</v>
          </cell>
          <cell r="AQ26">
            <v>0</v>
          </cell>
          <cell r="AR26">
            <v>774.17</v>
          </cell>
          <cell r="AS26">
            <v>12309</v>
          </cell>
          <cell r="AT26">
            <v>53.239000000000004</v>
          </cell>
          <cell r="AU26">
            <v>646</v>
          </cell>
          <cell r="AV26">
            <v>0</v>
          </cell>
          <cell r="AW26">
            <v>0</v>
          </cell>
          <cell r="AX26">
            <v>53.239000000000004</v>
          </cell>
          <cell r="AY26">
            <v>646</v>
          </cell>
          <cell r="AZ26">
            <v>10428</v>
          </cell>
          <cell r="BA26">
            <v>0</v>
          </cell>
          <cell r="BB26">
            <v>10428</v>
          </cell>
          <cell r="BC26">
            <v>53128</v>
          </cell>
          <cell r="BD26">
            <v>0</v>
          </cell>
          <cell r="BE26">
            <v>53128</v>
          </cell>
        </row>
        <row r="28">
          <cell r="F28" t="str">
            <v>40B</v>
          </cell>
          <cell r="G28">
            <v>70430</v>
          </cell>
          <cell r="H28">
            <v>11800</v>
          </cell>
          <cell r="I28">
            <v>58630</v>
          </cell>
          <cell r="J28">
            <v>52.168999999999997</v>
          </cell>
          <cell r="K28">
            <v>2003</v>
          </cell>
          <cell r="L28">
            <v>8.7409999999999997</v>
          </cell>
          <cell r="M28">
            <v>336</v>
          </cell>
          <cell r="N28">
            <v>43.427999999999997</v>
          </cell>
          <cell r="O28">
            <v>1667</v>
          </cell>
          <cell r="P28">
            <v>218.96600000000001</v>
          </cell>
          <cell r="Q28">
            <v>925</v>
          </cell>
          <cell r="R28">
            <v>36.686</v>
          </cell>
          <cell r="S28">
            <v>155</v>
          </cell>
          <cell r="T28">
            <v>182.28</v>
          </cell>
          <cell r="U28">
            <v>770</v>
          </cell>
          <cell r="V28">
            <v>0.39800000000000002</v>
          </cell>
          <cell r="W28">
            <v>84</v>
          </cell>
          <cell r="X28">
            <v>6.7000000000000004E-2</v>
          </cell>
          <cell r="Y28">
            <v>14</v>
          </cell>
          <cell r="Z28">
            <v>0.33100000000000002</v>
          </cell>
          <cell r="AA28">
            <v>70</v>
          </cell>
          <cell r="AB28">
            <v>42.178000000000004</v>
          </cell>
          <cell r="AC28">
            <v>507</v>
          </cell>
          <cell r="AD28">
            <v>7.0670000000000002</v>
          </cell>
          <cell r="AE28">
            <v>85</v>
          </cell>
          <cell r="AF28">
            <v>35.111000000000004</v>
          </cell>
          <cell r="AG28">
            <v>422</v>
          </cell>
          <cell r="AH28">
            <v>64.332999999999998</v>
          </cell>
          <cell r="AI28">
            <v>72</v>
          </cell>
          <cell r="AJ28">
            <v>10.778</v>
          </cell>
          <cell r="AK28">
            <v>12</v>
          </cell>
          <cell r="AL28">
            <v>53.555</v>
          </cell>
          <cell r="AM28">
            <v>60</v>
          </cell>
          <cell r="AN28">
            <v>20.241</v>
          </cell>
          <cell r="AO28">
            <v>322</v>
          </cell>
          <cell r="AP28">
            <v>3.391</v>
          </cell>
          <cell r="AQ28">
            <v>54</v>
          </cell>
          <cell r="AR28">
            <v>16.850000000000001</v>
          </cell>
          <cell r="AS28">
            <v>268</v>
          </cell>
          <cell r="AT28">
            <v>1.3919999999999999</v>
          </cell>
          <cell r="AU28">
            <v>17</v>
          </cell>
          <cell r="AV28">
            <v>0.23300000000000001</v>
          </cell>
          <cell r="AW28">
            <v>3</v>
          </cell>
          <cell r="AX28">
            <v>1.1589999999999998</v>
          </cell>
          <cell r="AY28">
            <v>14</v>
          </cell>
          <cell r="AZ28">
            <v>99</v>
          </cell>
          <cell r="BA28">
            <v>17</v>
          </cell>
          <cell r="BB28">
            <v>82</v>
          </cell>
          <cell r="BC28">
            <v>1381</v>
          </cell>
          <cell r="BD28">
            <v>231</v>
          </cell>
          <cell r="BE28">
            <v>1150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</row>
        <row r="30">
          <cell r="F30" t="str">
            <v>75B</v>
          </cell>
          <cell r="G30">
            <v>408079</v>
          </cell>
          <cell r="H30">
            <v>38564</v>
          </cell>
          <cell r="I30">
            <v>369515</v>
          </cell>
          <cell r="J30">
            <v>298.49700000000001</v>
          </cell>
          <cell r="K30">
            <v>11460</v>
          </cell>
          <cell r="L30">
            <v>28.207999999999998</v>
          </cell>
          <cell r="M30">
            <v>1083</v>
          </cell>
          <cell r="N30">
            <v>270.28899999999999</v>
          </cell>
          <cell r="O30">
            <v>10377</v>
          </cell>
          <cell r="P30">
            <v>1252.8610000000001</v>
          </cell>
          <cell r="Q30">
            <v>5292</v>
          </cell>
          <cell r="R30">
            <v>118.39700000000001</v>
          </cell>
          <cell r="S30">
            <v>500</v>
          </cell>
          <cell r="T30">
            <v>1134.4640000000002</v>
          </cell>
          <cell r="U30">
            <v>4792</v>
          </cell>
          <cell r="V30">
            <v>2.2799999999999998</v>
          </cell>
          <cell r="W30">
            <v>483</v>
          </cell>
          <cell r="X30">
            <v>0.215</v>
          </cell>
          <cell r="Y30">
            <v>46</v>
          </cell>
          <cell r="Z30">
            <v>2.0649999999999999</v>
          </cell>
          <cell r="AA30">
            <v>437</v>
          </cell>
          <cell r="AB30">
            <v>241.321</v>
          </cell>
          <cell r="AC30">
            <v>2901</v>
          </cell>
          <cell r="AD30">
            <v>22.805</v>
          </cell>
          <cell r="AE30">
            <v>274</v>
          </cell>
          <cell r="AF30">
            <v>218.51599999999999</v>
          </cell>
          <cell r="AG30">
            <v>2627</v>
          </cell>
          <cell r="AH30">
            <v>368.09399999999999</v>
          </cell>
          <cell r="AI30">
            <v>411</v>
          </cell>
          <cell r="AJ30">
            <v>34.784999999999997</v>
          </cell>
          <cell r="AK30">
            <v>39</v>
          </cell>
          <cell r="AL30">
            <v>333.30899999999997</v>
          </cell>
          <cell r="AM30">
            <v>372</v>
          </cell>
          <cell r="AN30">
            <v>115.812</v>
          </cell>
          <cell r="AO30">
            <v>1842</v>
          </cell>
          <cell r="AP30">
            <v>10.944000000000001</v>
          </cell>
          <cell r="AQ30">
            <v>174</v>
          </cell>
          <cell r="AR30">
            <v>104.86799999999999</v>
          </cell>
          <cell r="AS30">
            <v>1668</v>
          </cell>
          <cell r="AT30">
            <v>7.9640000000000004</v>
          </cell>
          <cell r="AU30">
            <v>97</v>
          </cell>
          <cell r="AV30">
            <v>0.753</v>
          </cell>
          <cell r="AW30">
            <v>9</v>
          </cell>
          <cell r="AX30">
            <v>7.2110000000000003</v>
          </cell>
          <cell r="AY30">
            <v>88</v>
          </cell>
          <cell r="AZ30">
            <v>564</v>
          </cell>
          <cell r="BA30">
            <v>53</v>
          </cell>
          <cell r="BB30">
            <v>511</v>
          </cell>
          <cell r="BC30">
            <v>7948</v>
          </cell>
          <cell r="BD30">
            <v>751</v>
          </cell>
          <cell r="BE30">
            <v>7197</v>
          </cell>
        </row>
        <row r="31">
          <cell r="F31" t="str">
            <v>75BE</v>
          </cell>
          <cell r="G31">
            <v>18140</v>
          </cell>
          <cell r="H31">
            <v>0</v>
          </cell>
          <cell r="I31">
            <v>18140</v>
          </cell>
          <cell r="J31">
            <v>13.271000000000001</v>
          </cell>
          <cell r="K31">
            <v>509</v>
          </cell>
          <cell r="L31">
            <v>0</v>
          </cell>
          <cell r="M31">
            <v>0</v>
          </cell>
          <cell r="N31">
            <v>13.271000000000001</v>
          </cell>
          <cell r="O31">
            <v>509</v>
          </cell>
          <cell r="P31">
            <v>55.7</v>
          </cell>
          <cell r="Q31">
            <v>235</v>
          </cell>
          <cell r="R31">
            <v>0</v>
          </cell>
          <cell r="S31">
            <v>0</v>
          </cell>
          <cell r="T31">
            <v>55.7</v>
          </cell>
          <cell r="U31">
            <v>235</v>
          </cell>
          <cell r="V31">
            <v>0.10100000000000001</v>
          </cell>
          <cell r="W31">
            <v>21</v>
          </cell>
          <cell r="X31">
            <v>0</v>
          </cell>
          <cell r="Y31">
            <v>0</v>
          </cell>
          <cell r="Z31">
            <v>0.10100000000000001</v>
          </cell>
          <cell r="AA31">
            <v>21</v>
          </cell>
          <cell r="AB31">
            <v>10.728999999999999</v>
          </cell>
          <cell r="AC31">
            <v>129</v>
          </cell>
          <cell r="AD31">
            <v>0</v>
          </cell>
          <cell r="AE31">
            <v>0</v>
          </cell>
          <cell r="AF31">
            <v>10.728999999999999</v>
          </cell>
          <cell r="AG31">
            <v>129</v>
          </cell>
          <cell r="AH31">
            <v>16.364999999999998</v>
          </cell>
          <cell r="AI31">
            <v>18</v>
          </cell>
          <cell r="AJ31">
            <v>0</v>
          </cell>
          <cell r="AK31">
            <v>0</v>
          </cell>
          <cell r="AL31">
            <v>16.364999999999998</v>
          </cell>
          <cell r="AM31">
            <v>18</v>
          </cell>
          <cell r="AN31">
            <v>5.149</v>
          </cell>
          <cell r="AO31">
            <v>82</v>
          </cell>
          <cell r="AP31">
            <v>0</v>
          </cell>
          <cell r="AQ31">
            <v>0</v>
          </cell>
          <cell r="AR31">
            <v>5.149</v>
          </cell>
          <cell r="AS31">
            <v>82</v>
          </cell>
          <cell r="AT31">
            <v>0.35399999999999998</v>
          </cell>
          <cell r="AU31">
            <v>4</v>
          </cell>
          <cell r="AV31">
            <v>0</v>
          </cell>
          <cell r="AW31">
            <v>0</v>
          </cell>
          <cell r="AX31">
            <v>0.35399999999999998</v>
          </cell>
          <cell r="AY31">
            <v>4</v>
          </cell>
          <cell r="AZ31">
            <v>25</v>
          </cell>
          <cell r="BA31">
            <v>0</v>
          </cell>
          <cell r="BB31">
            <v>25</v>
          </cell>
          <cell r="BC31">
            <v>353</v>
          </cell>
          <cell r="BD31">
            <v>0</v>
          </cell>
          <cell r="BE31">
            <v>353</v>
          </cell>
        </row>
        <row r="32">
          <cell r="F32" t="str">
            <v>75C</v>
          </cell>
          <cell r="G32">
            <v>10480</v>
          </cell>
          <cell r="H32">
            <v>1350</v>
          </cell>
          <cell r="I32">
            <v>9130</v>
          </cell>
          <cell r="J32">
            <v>7.0830000000000002</v>
          </cell>
          <cell r="K32">
            <v>272</v>
          </cell>
          <cell r="L32">
            <v>0.91200000000000003</v>
          </cell>
          <cell r="M32">
            <v>35</v>
          </cell>
          <cell r="N32">
            <v>6.1710000000000003</v>
          </cell>
          <cell r="O32">
            <v>237</v>
          </cell>
          <cell r="P32">
            <v>29.728999999999999</v>
          </cell>
          <cell r="Q32">
            <v>126</v>
          </cell>
          <cell r="R32">
            <v>3.83</v>
          </cell>
          <cell r="S32">
            <v>16</v>
          </cell>
          <cell r="T32">
            <v>25.899000000000001</v>
          </cell>
          <cell r="U32">
            <v>110</v>
          </cell>
          <cell r="V32">
            <v>5.3999999999999999E-2</v>
          </cell>
          <cell r="W32">
            <v>11</v>
          </cell>
          <cell r="X32">
            <v>7.0000000000000001E-3</v>
          </cell>
          <cell r="Y32">
            <v>1</v>
          </cell>
          <cell r="Z32">
            <v>4.7E-2</v>
          </cell>
          <cell r="AA32">
            <v>10</v>
          </cell>
          <cell r="AB32">
            <v>5.726</v>
          </cell>
          <cell r="AC32">
            <v>69</v>
          </cell>
          <cell r="AD32">
            <v>0.73799999999999999</v>
          </cell>
          <cell r="AE32">
            <v>9</v>
          </cell>
          <cell r="AF32">
            <v>4.9879999999999995</v>
          </cell>
          <cell r="AG32">
            <v>60</v>
          </cell>
          <cell r="AH32">
            <v>8.7349999999999994</v>
          </cell>
          <cell r="AI32">
            <v>10</v>
          </cell>
          <cell r="AJ32">
            <v>1.125</v>
          </cell>
          <cell r="AK32">
            <v>1</v>
          </cell>
          <cell r="AL32">
            <v>7.6099999999999994</v>
          </cell>
          <cell r="AM32">
            <v>9</v>
          </cell>
          <cell r="AN32">
            <v>2.7480000000000002</v>
          </cell>
          <cell r="AO32">
            <v>44</v>
          </cell>
          <cell r="AP32">
            <v>0.35399999999999998</v>
          </cell>
          <cell r="AQ32">
            <v>6</v>
          </cell>
          <cell r="AR32">
            <v>2.3940000000000001</v>
          </cell>
          <cell r="AS32">
            <v>38</v>
          </cell>
          <cell r="AT32">
            <v>0.189</v>
          </cell>
          <cell r="AU32">
            <v>2</v>
          </cell>
          <cell r="AV32">
            <v>2.4E-2</v>
          </cell>
          <cell r="AW32">
            <v>0</v>
          </cell>
          <cell r="AX32">
            <v>0.16500000000000001</v>
          </cell>
          <cell r="AY32">
            <v>2</v>
          </cell>
          <cell r="AZ32">
            <v>80</v>
          </cell>
          <cell r="BA32">
            <v>10</v>
          </cell>
          <cell r="BB32">
            <v>70</v>
          </cell>
          <cell r="BC32">
            <v>196</v>
          </cell>
          <cell r="BD32">
            <v>25</v>
          </cell>
          <cell r="BE32">
            <v>171</v>
          </cell>
        </row>
        <row r="33">
          <cell r="F33" t="str">
            <v>100B</v>
          </cell>
          <cell r="G33">
            <v>2515210</v>
          </cell>
          <cell r="H33">
            <v>135095</v>
          </cell>
          <cell r="I33">
            <v>2380115</v>
          </cell>
          <cell r="J33">
            <v>1824.7670000000001</v>
          </cell>
          <cell r="K33">
            <v>70057</v>
          </cell>
          <cell r="L33">
            <v>98.01</v>
          </cell>
          <cell r="M33">
            <v>3763</v>
          </cell>
          <cell r="N33">
            <v>1726.7570000000001</v>
          </cell>
          <cell r="O33">
            <v>66294</v>
          </cell>
          <cell r="P33">
            <v>7658.9620000000004</v>
          </cell>
          <cell r="Q33">
            <v>32353</v>
          </cell>
          <cell r="R33">
            <v>411.37200000000001</v>
          </cell>
          <cell r="S33">
            <v>1738</v>
          </cell>
          <cell r="T33">
            <v>7247.59</v>
          </cell>
          <cell r="U33">
            <v>30615</v>
          </cell>
          <cell r="V33">
            <v>13.936</v>
          </cell>
          <cell r="W33">
            <v>2953</v>
          </cell>
          <cell r="X33">
            <v>0.749</v>
          </cell>
          <cell r="Y33">
            <v>159</v>
          </cell>
          <cell r="Z33">
            <v>13.186999999999999</v>
          </cell>
          <cell r="AA33">
            <v>2794</v>
          </cell>
          <cell r="AB33">
            <v>1475.2380000000001</v>
          </cell>
          <cell r="AC33">
            <v>17734</v>
          </cell>
          <cell r="AD33">
            <v>79.236999999999995</v>
          </cell>
          <cell r="AE33">
            <v>953</v>
          </cell>
          <cell r="AF33">
            <v>1396.001</v>
          </cell>
          <cell r="AG33">
            <v>16781</v>
          </cell>
          <cell r="AH33">
            <v>2250.2249999999999</v>
          </cell>
          <cell r="AI33">
            <v>2514</v>
          </cell>
          <cell r="AJ33">
            <v>120.86199999999999</v>
          </cell>
          <cell r="AK33">
            <v>135</v>
          </cell>
          <cell r="AL33">
            <v>2129.3629999999998</v>
          </cell>
          <cell r="AM33">
            <v>2379</v>
          </cell>
          <cell r="AN33">
            <v>707.97699999999998</v>
          </cell>
          <cell r="AO33">
            <v>11258</v>
          </cell>
          <cell r="AP33">
            <v>38.026000000000003</v>
          </cell>
          <cell r="AQ33">
            <v>605</v>
          </cell>
          <cell r="AR33">
            <v>669.95100000000002</v>
          </cell>
          <cell r="AS33">
            <v>10653</v>
          </cell>
          <cell r="AT33">
            <v>48.686</v>
          </cell>
          <cell r="AU33">
            <v>593</v>
          </cell>
          <cell r="AV33">
            <v>2.6150000000000002</v>
          </cell>
          <cell r="AW33">
            <v>32</v>
          </cell>
          <cell r="AX33">
            <v>46.070999999999998</v>
          </cell>
          <cell r="AY33">
            <v>561</v>
          </cell>
          <cell r="AZ33">
            <v>3448</v>
          </cell>
          <cell r="BA33">
            <v>185</v>
          </cell>
          <cell r="BB33">
            <v>3263</v>
          </cell>
          <cell r="BC33">
            <v>48785</v>
          </cell>
          <cell r="BD33">
            <v>2620</v>
          </cell>
          <cell r="BE33">
            <v>46165</v>
          </cell>
        </row>
        <row r="34">
          <cell r="F34" t="str">
            <v>100BE</v>
          </cell>
          <cell r="G34">
            <v>715</v>
          </cell>
          <cell r="H34">
            <v>0</v>
          </cell>
          <cell r="I34">
            <v>715</v>
          </cell>
          <cell r="J34">
            <v>0.52300000000000002</v>
          </cell>
          <cell r="K34">
            <v>20</v>
          </cell>
          <cell r="L34">
            <v>0</v>
          </cell>
          <cell r="M34">
            <v>0</v>
          </cell>
          <cell r="N34">
            <v>0.52300000000000002</v>
          </cell>
          <cell r="O34">
            <v>20</v>
          </cell>
          <cell r="P34">
            <v>2.1949999999999998</v>
          </cell>
          <cell r="Q34">
            <v>9</v>
          </cell>
          <cell r="R34">
            <v>0</v>
          </cell>
          <cell r="S34">
            <v>0</v>
          </cell>
          <cell r="T34">
            <v>2.1949999999999998</v>
          </cell>
          <cell r="U34">
            <v>9</v>
          </cell>
          <cell r="V34">
            <v>4.0000000000000001E-3</v>
          </cell>
          <cell r="W34">
            <v>1</v>
          </cell>
          <cell r="X34">
            <v>0</v>
          </cell>
          <cell r="Y34">
            <v>0</v>
          </cell>
          <cell r="Z34">
            <v>4.0000000000000001E-3</v>
          </cell>
          <cell r="AA34">
            <v>1</v>
          </cell>
          <cell r="AB34">
            <v>0.42299999999999999</v>
          </cell>
          <cell r="AC34">
            <v>5</v>
          </cell>
          <cell r="AD34">
            <v>0</v>
          </cell>
          <cell r="AE34">
            <v>0</v>
          </cell>
          <cell r="AF34">
            <v>0.42299999999999999</v>
          </cell>
          <cell r="AG34">
            <v>5</v>
          </cell>
          <cell r="AH34">
            <v>0.64500000000000002</v>
          </cell>
          <cell r="AI34">
            <v>1</v>
          </cell>
          <cell r="AJ34">
            <v>0</v>
          </cell>
          <cell r="AK34">
            <v>0</v>
          </cell>
          <cell r="AL34">
            <v>0.64500000000000002</v>
          </cell>
          <cell r="AM34">
            <v>1</v>
          </cell>
          <cell r="AN34">
            <v>0.20300000000000001</v>
          </cell>
          <cell r="AO34">
            <v>3</v>
          </cell>
          <cell r="AP34">
            <v>0</v>
          </cell>
          <cell r="AQ34">
            <v>0</v>
          </cell>
          <cell r="AR34">
            <v>0.20300000000000001</v>
          </cell>
          <cell r="AS34">
            <v>3</v>
          </cell>
          <cell r="AT34">
            <v>1.4E-2</v>
          </cell>
          <cell r="AU34">
            <v>0</v>
          </cell>
          <cell r="AV34">
            <v>0</v>
          </cell>
          <cell r="AW34">
            <v>0</v>
          </cell>
          <cell r="AX34">
            <v>1.4E-2</v>
          </cell>
          <cell r="AY34">
            <v>0</v>
          </cell>
          <cell r="AZ34">
            <v>1</v>
          </cell>
          <cell r="BA34">
            <v>0</v>
          </cell>
          <cell r="BB34">
            <v>1</v>
          </cell>
          <cell r="BC34">
            <v>14</v>
          </cell>
          <cell r="BD34">
            <v>0</v>
          </cell>
          <cell r="BE34">
            <v>14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F36" t="str">
            <v>120B</v>
          </cell>
          <cell r="G36">
            <v>1802349</v>
          </cell>
          <cell r="H36">
            <v>607696</v>
          </cell>
          <cell r="I36">
            <v>1194653</v>
          </cell>
          <cell r="J36">
            <v>1333.9650000000001</v>
          </cell>
          <cell r="K36">
            <v>51216</v>
          </cell>
          <cell r="L36">
            <v>449.77100000000002</v>
          </cell>
          <cell r="M36">
            <v>17268</v>
          </cell>
          <cell r="N36">
            <v>884.19400000000019</v>
          </cell>
          <cell r="O36">
            <v>33948</v>
          </cell>
          <cell r="P36">
            <v>5598.9629999999997</v>
          </cell>
          <cell r="Q36">
            <v>23648</v>
          </cell>
          <cell r="R36">
            <v>1887.796</v>
          </cell>
          <cell r="S36">
            <v>7973</v>
          </cell>
          <cell r="T36">
            <v>3711.1669999999995</v>
          </cell>
          <cell r="U36">
            <v>15675</v>
          </cell>
          <cell r="V36">
            <v>10.187999999999999</v>
          </cell>
          <cell r="W36">
            <v>2159</v>
          </cell>
          <cell r="X36">
            <v>3.4350000000000001</v>
          </cell>
          <cell r="Y36">
            <v>728</v>
          </cell>
          <cell r="Z36">
            <v>6.7529999999999983</v>
          </cell>
          <cell r="AA36">
            <v>1431</v>
          </cell>
          <cell r="AB36">
            <v>1078.4470000000001</v>
          </cell>
          <cell r="AC36">
            <v>12964</v>
          </cell>
          <cell r="AD36">
            <v>363.61900000000003</v>
          </cell>
          <cell r="AE36">
            <v>4371</v>
          </cell>
          <cell r="AF36">
            <v>714.82800000000009</v>
          </cell>
          <cell r="AG36">
            <v>8593</v>
          </cell>
          <cell r="AH36">
            <v>1644.9939999999999</v>
          </cell>
          <cell r="AI36">
            <v>1837</v>
          </cell>
          <cell r="AJ36">
            <v>554.64099999999996</v>
          </cell>
          <cell r="AK36">
            <v>619</v>
          </cell>
          <cell r="AL36">
            <v>1090.3530000000001</v>
          </cell>
          <cell r="AM36">
            <v>1218</v>
          </cell>
          <cell r="AN36">
            <v>517.553</v>
          </cell>
          <cell r="AO36">
            <v>8232</v>
          </cell>
          <cell r="AP36">
            <v>174.50299999999999</v>
          </cell>
          <cell r="AQ36">
            <v>2776</v>
          </cell>
          <cell r="AR36">
            <v>343.05</v>
          </cell>
          <cell r="AS36">
            <v>5456</v>
          </cell>
          <cell r="AT36">
            <v>35.593000000000004</v>
          </cell>
          <cell r="AU36">
            <v>434</v>
          </cell>
          <cell r="AV36">
            <v>12.000999999999999</v>
          </cell>
          <cell r="AW36">
            <v>146</v>
          </cell>
          <cell r="AX36">
            <v>23.592000000000006</v>
          </cell>
          <cell r="AY36">
            <v>288</v>
          </cell>
          <cell r="AZ36">
            <v>2523</v>
          </cell>
          <cell r="BA36">
            <v>851</v>
          </cell>
          <cell r="BB36">
            <v>1672</v>
          </cell>
          <cell r="BC36">
            <v>35310</v>
          </cell>
          <cell r="BD36">
            <v>11905</v>
          </cell>
          <cell r="BE36">
            <v>23405</v>
          </cell>
        </row>
        <row r="37">
          <cell r="F37" t="str">
            <v>120BE</v>
          </cell>
          <cell r="G37">
            <v>92655</v>
          </cell>
          <cell r="H37">
            <v>0</v>
          </cell>
          <cell r="I37">
            <v>92655</v>
          </cell>
          <cell r="J37">
            <v>67.784000000000006</v>
          </cell>
          <cell r="K37">
            <v>2602</v>
          </cell>
          <cell r="L37">
            <v>0</v>
          </cell>
          <cell r="M37">
            <v>0</v>
          </cell>
          <cell r="N37">
            <v>67.784000000000006</v>
          </cell>
          <cell r="O37">
            <v>2602</v>
          </cell>
          <cell r="P37">
            <v>284.50299999999999</v>
          </cell>
          <cell r="Q37">
            <v>1202</v>
          </cell>
          <cell r="R37">
            <v>0</v>
          </cell>
          <cell r="S37">
            <v>0</v>
          </cell>
          <cell r="T37">
            <v>284.50299999999999</v>
          </cell>
          <cell r="U37">
            <v>1202</v>
          </cell>
          <cell r="V37">
            <v>0.51800000000000002</v>
          </cell>
          <cell r="W37">
            <v>110</v>
          </cell>
          <cell r="X37">
            <v>0</v>
          </cell>
          <cell r="Y37">
            <v>0</v>
          </cell>
          <cell r="Z37">
            <v>0.51800000000000002</v>
          </cell>
          <cell r="AA37">
            <v>110</v>
          </cell>
          <cell r="AB37">
            <v>54.8</v>
          </cell>
          <cell r="AC37">
            <v>659</v>
          </cell>
          <cell r="AD37">
            <v>0</v>
          </cell>
          <cell r="AE37">
            <v>0</v>
          </cell>
          <cell r="AF37">
            <v>54.8</v>
          </cell>
          <cell r="AG37">
            <v>659</v>
          </cell>
          <cell r="AH37">
            <v>83.587999999999994</v>
          </cell>
          <cell r="AI37">
            <v>93</v>
          </cell>
          <cell r="AJ37">
            <v>0</v>
          </cell>
          <cell r="AK37">
            <v>0</v>
          </cell>
          <cell r="AL37">
            <v>83.587999999999994</v>
          </cell>
          <cell r="AM37">
            <v>93</v>
          </cell>
          <cell r="AN37">
            <v>26.298999999999999</v>
          </cell>
          <cell r="AO37">
            <v>418</v>
          </cell>
          <cell r="AP37">
            <v>0</v>
          </cell>
          <cell r="AQ37">
            <v>0</v>
          </cell>
          <cell r="AR37">
            <v>26.298999999999999</v>
          </cell>
          <cell r="AS37">
            <v>418</v>
          </cell>
          <cell r="AT37">
            <v>1.8089999999999999</v>
          </cell>
          <cell r="AU37">
            <v>22</v>
          </cell>
          <cell r="AV37">
            <v>0</v>
          </cell>
          <cell r="AW37">
            <v>0</v>
          </cell>
          <cell r="AX37">
            <v>1.8089999999999999</v>
          </cell>
          <cell r="AY37">
            <v>22</v>
          </cell>
          <cell r="AZ37">
            <v>128</v>
          </cell>
          <cell r="BA37">
            <v>0</v>
          </cell>
          <cell r="BB37">
            <v>128</v>
          </cell>
          <cell r="BC37">
            <v>1805</v>
          </cell>
          <cell r="BD37">
            <v>0</v>
          </cell>
          <cell r="BE37">
            <v>1805</v>
          </cell>
        </row>
        <row r="38">
          <cell r="F38" t="str">
            <v>120C</v>
          </cell>
          <cell r="G38">
            <v>809943</v>
          </cell>
          <cell r="H38">
            <v>44688</v>
          </cell>
          <cell r="I38">
            <v>765255</v>
          </cell>
          <cell r="J38">
            <v>590.51599999999996</v>
          </cell>
          <cell r="K38">
            <v>22671</v>
          </cell>
          <cell r="L38">
            <v>32.581000000000003</v>
          </cell>
          <cell r="M38">
            <v>1251</v>
          </cell>
          <cell r="N38">
            <v>557.93499999999995</v>
          </cell>
          <cell r="O38">
            <v>21420</v>
          </cell>
          <cell r="P38">
            <v>2478.5300000000002</v>
          </cell>
          <cell r="Q38">
            <v>10470</v>
          </cell>
          <cell r="R38">
            <v>136.751</v>
          </cell>
          <cell r="S38">
            <v>578</v>
          </cell>
          <cell r="T38">
            <v>2341.779</v>
          </cell>
          <cell r="U38">
            <v>9892</v>
          </cell>
          <cell r="V38">
            <v>4.51</v>
          </cell>
          <cell r="W38">
            <v>956</v>
          </cell>
          <cell r="X38">
            <v>0.249</v>
          </cell>
          <cell r="Y38">
            <v>53</v>
          </cell>
          <cell r="Z38">
            <v>4.2610000000000001</v>
          </cell>
          <cell r="AA38">
            <v>903</v>
          </cell>
          <cell r="AB38">
            <v>477.404</v>
          </cell>
          <cell r="AC38">
            <v>5739</v>
          </cell>
          <cell r="AD38">
            <v>26.34</v>
          </cell>
          <cell r="AE38">
            <v>317</v>
          </cell>
          <cell r="AF38">
            <v>451.06400000000002</v>
          </cell>
          <cell r="AG38">
            <v>5422</v>
          </cell>
          <cell r="AH38">
            <v>728.19899999999996</v>
          </cell>
          <cell r="AI38">
            <v>813</v>
          </cell>
          <cell r="AJ38">
            <v>40.177999999999997</v>
          </cell>
          <cell r="AK38">
            <v>45</v>
          </cell>
          <cell r="AL38">
            <v>688.02099999999996</v>
          </cell>
          <cell r="AM38">
            <v>768</v>
          </cell>
          <cell r="AN38">
            <v>229.11</v>
          </cell>
          <cell r="AO38">
            <v>3643</v>
          </cell>
          <cell r="AP38">
            <v>12.641</v>
          </cell>
          <cell r="AQ38">
            <v>201</v>
          </cell>
          <cell r="AR38">
            <v>216.46900000000002</v>
          </cell>
          <cell r="AS38">
            <v>3442</v>
          </cell>
          <cell r="AT38">
            <v>15.755000000000001</v>
          </cell>
          <cell r="AU38">
            <v>193</v>
          </cell>
          <cell r="AV38">
            <v>0.86899999999999999</v>
          </cell>
          <cell r="AW38">
            <v>11</v>
          </cell>
          <cell r="AX38">
            <v>14.886000000000001</v>
          </cell>
          <cell r="AY38">
            <v>182</v>
          </cell>
          <cell r="AZ38">
            <v>6683</v>
          </cell>
          <cell r="BA38">
            <v>369</v>
          </cell>
          <cell r="BB38">
            <v>6314</v>
          </cell>
          <cell r="BC38">
            <v>15749</v>
          </cell>
          <cell r="BD38">
            <v>867</v>
          </cell>
          <cell r="BE38">
            <v>14882</v>
          </cell>
        </row>
        <row r="39">
          <cell r="F39" t="str">
            <v>120CE</v>
          </cell>
          <cell r="G39">
            <v>2042</v>
          </cell>
          <cell r="H39">
            <v>0</v>
          </cell>
          <cell r="I39">
            <v>2042</v>
          </cell>
          <cell r="J39">
            <v>1.494</v>
          </cell>
          <cell r="K39">
            <v>57</v>
          </cell>
          <cell r="L39">
            <v>0</v>
          </cell>
          <cell r="M39">
            <v>0</v>
          </cell>
          <cell r="N39">
            <v>1.494</v>
          </cell>
          <cell r="O39">
            <v>57</v>
          </cell>
          <cell r="P39">
            <v>6.27</v>
          </cell>
          <cell r="Q39">
            <v>26</v>
          </cell>
          <cell r="R39">
            <v>0</v>
          </cell>
          <cell r="S39">
            <v>0</v>
          </cell>
          <cell r="T39">
            <v>6.27</v>
          </cell>
          <cell r="U39">
            <v>26</v>
          </cell>
          <cell r="V39">
            <v>1.0999999999999999E-2</v>
          </cell>
          <cell r="W39">
            <v>2</v>
          </cell>
          <cell r="X39">
            <v>0</v>
          </cell>
          <cell r="Y39">
            <v>0</v>
          </cell>
          <cell r="Z39">
            <v>1.0999999999999999E-2</v>
          </cell>
          <cell r="AA39">
            <v>2</v>
          </cell>
          <cell r="AB39">
            <v>1.208</v>
          </cell>
          <cell r="AC39">
            <v>15</v>
          </cell>
          <cell r="AD39">
            <v>0</v>
          </cell>
          <cell r="AE39">
            <v>0</v>
          </cell>
          <cell r="AF39">
            <v>1.208</v>
          </cell>
          <cell r="AG39">
            <v>15</v>
          </cell>
          <cell r="AH39">
            <v>1.8420000000000001</v>
          </cell>
          <cell r="AI39">
            <v>2</v>
          </cell>
          <cell r="AJ39">
            <v>0</v>
          </cell>
          <cell r="AK39">
            <v>0</v>
          </cell>
          <cell r="AL39">
            <v>1.8420000000000001</v>
          </cell>
          <cell r="AM39">
            <v>2</v>
          </cell>
          <cell r="AN39">
            <v>0.57999999999999996</v>
          </cell>
          <cell r="AO39">
            <v>9</v>
          </cell>
          <cell r="AP39">
            <v>0</v>
          </cell>
          <cell r="AQ39">
            <v>0</v>
          </cell>
          <cell r="AR39">
            <v>0.57999999999999996</v>
          </cell>
          <cell r="AS39">
            <v>9</v>
          </cell>
          <cell r="AT39">
            <v>0.04</v>
          </cell>
          <cell r="AU39">
            <v>0</v>
          </cell>
          <cell r="AV39">
            <v>0</v>
          </cell>
          <cell r="AW39">
            <v>0</v>
          </cell>
          <cell r="AX39">
            <v>0.04</v>
          </cell>
          <cell r="AY39">
            <v>0</v>
          </cell>
          <cell r="AZ39">
            <v>17</v>
          </cell>
          <cell r="BA39">
            <v>0</v>
          </cell>
          <cell r="BB39">
            <v>17</v>
          </cell>
          <cell r="BC39">
            <v>40</v>
          </cell>
          <cell r="BD39">
            <v>0</v>
          </cell>
          <cell r="BE39">
            <v>40</v>
          </cell>
        </row>
        <row r="40">
          <cell r="F40" t="str">
            <v>120D</v>
          </cell>
          <cell r="G40">
            <v>57984</v>
          </cell>
          <cell r="H40">
            <v>2727</v>
          </cell>
          <cell r="I40">
            <v>55257</v>
          </cell>
          <cell r="J40">
            <v>40.408999999999999</v>
          </cell>
          <cell r="K40">
            <v>1551</v>
          </cell>
          <cell r="L40">
            <v>1.9</v>
          </cell>
          <cell r="M40">
            <v>73</v>
          </cell>
          <cell r="N40">
            <v>38.509</v>
          </cell>
          <cell r="O40">
            <v>1478</v>
          </cell>
          <cell r="P40">
            <v>169.60599999999999</v>
          </cell>
          <cell r="Q40">
            <v>716</v>
          </cell>
          <cell r="R40">
            <v>7.9770000000000003</v>
          </cell>
          <cell r="S40">
            <v>35</v>
          </cell>
          <cell r="T40">
            <v>161.62899999999999</v>
          </cell>
          <cell r="U40">
            <v>681</v>
          </cell>
          <cell r="V40">
            <v>0.309</v>
          </cell>
          <cell r="W40">
            <v>65</v>
          </cell>
          <cell r="X40">
            <v>1.4999999999999999E-2</v>
          </cell>
          <cell r="Y40">
            <v>3</v>
          </cell>
          <cell r="Z40">
            <v>0.29399999999999998</v>
          </cell>
          <cell r="AA40">
            <v>62</v>
          </cell>
          <cell r="AB40">
            <v>32.668999999999997</v>
          </cell>
          <cell r="AC40">
            <v>393</v>
          </cell>
          <cell r="AD40">
            <v>1.536</v>
          </cell>
          <cell r="AE40">
            <v>19</v>
          </cell>
          <cell r="AF40">
            <v>31.132999999999996</v>
          </cell>
          <cell r="AG40">
            <v>374</v>
          </cell>
          <cell r="AH40">
            <v>49.831000000000003</v>
          </cell>
          <cell r="AI40">
            <v>56</v>
          </cell>
          <cell r="AJ40">
            <v>2.3439999999999999</v>
          </cell>
          <cell r="AK40">
            <v>3</v>
          </cell>
          <cell r="AL40">
            <v>47.487000000000002</v>
          </cell>
          <cell r="AM40">
            <v>53</v>
          </cell>
          <cell r="AN40">
            <v>15.678000000000001</v>
          </cell>
          <cell r="AO40">
            <v>249</v>
          </cell>
          <cell r="AP40">
            <v>0.73699999999999999</v>
          </cell>
          <cell r="AQ40">
            <v>12</v>
          </cell>
          <cell r="AR40">
            <v>14.941000000000001</v>
          </cell>
          <cell r="AS40">
            <v>237</v>
          </cell>
          <cell r="AT40">
            <v>1.0780000000000001</v>
          </cell>
          <cell r="AU40">
            <v>13</v>
          </cell>
          <cell r="AV40">
            <v>5.0999999999999997E-2</v>
          </cell>
          <cell r="AW40">
            <v>1</v>
          </cell>
          <cell r="AX40">
            <v>1.0270000000000001</v>
          </cell>
          <cell r="AY40">
            <v>12</v>
          </cell>
          <cell r="AZ40">
            <v>274</v>
          </cell>
          <cell r="BA40">
            <v>13</v>
          </cell>
          <cell r="BB40">
            <v>261</v>
          </cell>
          <cell r="BC40">
            <v>1103</v>
          </cell>
          <cell r="BD40">
            <v>52</v>
          </cell>
          <cell r="BE40">
            <v>1051</v>
          </cell>
        </row>
        <row r="41">
          <cell r="F41" t="str">
            <v>120DE</v>
          </cell>
          <cell r="G41">
            <v>2701</v>
          </cell>
          <cell r="H41">
            <v>0</v>
          </cell>
          <cell r="I41">
            <v>2701</v>
          </cell>
          <cell r="J41">
            <v>1.976</v>
          </cell>
          <cell r="K41">
            <v>76</v>
          </cell>
          <cell r="L41">
            <v>0</v>
          </cell>
          <cell r="M41">
            <v>0</v>
          </cell>
          <cell r="N41">
            <v>1.976</v>
          </cell>
          <cell r="O41">
            <v>76</v>
          </cell>
          <cell r="P41">
            <v>8.2940000000000005</v>
          </cell>
          <cell r="Q41">
            <v>35</v>
          </cell>
          <cell r="R41">
            <v>0</v>
          </cell>
          <cell r="S41">
            <v>0</v>
          </cell>
          <cell r="T41">
            <v>8.2940000000000005</v>
          </cell>
          <cell r="U41">
            <v>35</v>
          </cell>
          <cell r="V41">
            <v>1.4999999999999999E-2</v>
          </cell>
          <cell r="W41">
            <v>3</v>
          </cell>
          <cell r="X41">
            <v>0</v>
          </cell>
          <cell r="Y41">
            <v>0</v>
          </cell>
          <cell r="Z41">
            <v>1.4999999999999999E-2</v>
          </cell>
          <cell r="AA41">
            <v>3</v>
          </cell>
          <cell r="AB41">
            <v>1.597</v>
          </cell>
          <cell r="AC41">
            <v>19</v>
          </cell>
          <cell r="AD41">
            <v>0</v>
          </cell>
          <cell r="AE41">
            <v>0</v>
          </cell>
          <cell r="AF41">
            <v>1.597</v>
          </cell>
          <cell r="AG41">
            <v>19</v>
          </cell>
          <cell r="AH41">
            <v>2.4369999999999998</v>
          </cell>
          <cell r="AI41">
            <v>3</v>
          </cell>
          <cell r="AJ41">
            <v>0</v>
          </cell>
          <cell r="AK41">
            <v>0</v>
          </cell>
          <cell r="AL41">
            <v>2.4369999999999998</v>
          </cell>
          <cell r="AM41">
            <v>3</v>
          </cell>
          <cell r="AN41">
            <v>0.76700000000000002</v>
          </cell>
          <cell r="AO41">
            <v>12</v>
          </cell>
          <cell r="AP41">
            <v>0</v>
          </cell>
          <cell r="AQ41">
            <v>0</v>
          </cell>
          <cell r="AR41">
            <v>0.76700000000000002</v>
          </cell>
          <cell r="AS41">
            <v>12</v>
          </cell>
          <cell r="AT41">
            <v>5.2999999999999999E-2</v>
          </cell>
          <cell r="AU41">
            <v>1</v>
          </cell>
          <cell r="AV41">
            <v>0</v>
          </cell>
          <cell r="AW41">
            <v>0</v>
          </cell>
          <cell r="AX41">
            <v>5.2999999999999999E-2</v>
          </cell>
          <cell r="AY41">
            <v>1</v>
          </cell>
          <cell r="AZ41">
            <v>14</v>
          </cell>
          <cell r="BA41">
            <v>0</v>
          </cell>
          <cell r="BB41">
            <v>14</v>
          </cell>
          <cell r="BC41">
            <v>53</v>
          </cell>
          <cell r="BD41">
            <v>0</v>
          </cell>
          <cell r="BE41">
            <v>53</v>
          </cell>
        </row>
        <row r="42">
          <cell r="F42" t="str">
            <v>150B</v>
          </cell>
          <cell r="G42">
            <v>3415677</v>
          </cell>
          <cell r="H42">
            <v>522699</v>
          </cell>
          <cell r="I42">
            <v>2892978</v>
          </cell>
          <cell r="J42">
            <v>2509.5520000000001</v>
          </cell>
          <cell r="K42">
            <v>96348</v>
          </cell>
          <cell r="L42">
            <v>384.03500000000003</v>
          </cell>
          <cell r="M42">
            <v>14744</v>
          </cell>
          <cell r="N42">
            <v>2125.5170000000003</v>
          </cell>
          <cell r="O42">
            <v>81604</v>
          </cell>
          <cell r="P42">
            <v>10533.159</v>
          </cell>
          <cell r="Q42">
            <v>44495</v>
          </cell>
          <cell r="R42">
            <v>1611.883</v>
          </cell>
          <cell r="S42">
            <v>6809</v>
          </cell>
          <cell r="T42">
            <v>8921.2759999999998</v>
          </cell>
          <cell r="U42">
            <v>37686</v>
          </cell>
          <cell r="V42">
            <v>19.164999999999999</v>
          </cell>
          <cell r="W42">
            <v>4061</v>
          </cell>
          <cell r="X42">
            <v>2.9329999999999998</v>
          </cell>
          <cell r="Y42">
            <v>621</v>
          </cell>
          <cell r="Z42">
            <v>16.231999999999999</v>
          </cell>
          <cell r="AA42">
            <v>3440</v>
          </cell>
          <cell r="AB42">
            <v>2028.854</v>
          </cell>
          <cell r="AC42">
            <v>24389</v>
          </cell>
          <cell r="AD42">
            <v>310.47399999999999</v>
          </cell>
          <cell r="AE42">
            <v>3732</v>
          </cell>
          <cell r="AF42">
            <v>1718.38</v>
          </cell>
          <cell r="AG42">
            <v>20657</v>
          </cell>
          <cell r="AH42">
            <v>3094.6729999999998</v>
          </cell>
          <cell r="AI42">
            <v>3457</v>
          </cell>
          <cell r="AJ42">
            <v>473.57600000000002</v>
          </cell>
          <cell r="AK42">
            <v>529</v>
          </cell>
          <cell r="AL42">
            <v>2621.0969999999998</v>
          </cell>
          <cell r="AM42">
            <v>2928</v>
          </cell>
          <cell r="AN42">
            <v>973.66099999999994</v>
          </cell>
          <cell r="AO42">
            <v>15483</v>
          </cell>
          <cell r="AP42">
            <v>148.999</v>
          </cell>
          <cell r="AQ42">
            <v>2369</v>
          </cell>
          <cell r="AR42">
            <v>824.66199999999992</v>
          </cell>
          <cell r="AS42">
            <v>13114</v>
          </cell>
          <cell r="AT42">
            <v>66.956999999999994</v>
          </cell>
          <cell r="AU42">
            <v>816</v>
          </cell>
          <cell r="AV42">
            <v>10.246</v>
          </cell>
          <cell r="AW42">
            <v>125</v>
          </cell>
          <cell r="AX42">
            <v>56.710999999999991</v>
          </cell>
          <cell r="AY42">
            <v>691</v>
          </cell>
          <cell r="AZ42">
            <v>4742</v>
          </cell>
          <cell r="BA42">
            <v>726</v>
          </cell>
          <cell r="BB42">
            <v>4016</v>
          </cell>
          <cell r="BC42">
            <v>66675</v>
          </cell>
          <cell r="BD42">
            <v>10203</v>
          </cell>
          <cell r="BE42">
            <v>56472</v>
          </cell>
        </row>
        <row r="43">
          <cell r="F43" t="str">
            <v>150BE</v>
          </cell>
          <cell r="G43">
            <v>468942</v>
          </cell>
          <cell r="H43">
            <v>0</v>
          </cell>
          <cell r="I43">
            <v>468942</v>
          </cell>
          <cell r="J43">
            <v>343.06400000000002</v>
          </cell>
          <cell r="K43">
            <v>13171</v>
          </cell>
          <cell r="L43">
            <v>0</v>
          </cell>
          <cell r="M43">
            <v>0</v>
          </cell>
          <cell r="N43">
            <v>343.06400000000002</v>
          </cell>
          <cell r="O43">
            <v>13171</v>
          </cell>
          <cell r="P43">
            <v>1439.9169999999999</v>
          </cell>
          <cell r="Q43">
            <v>6083</v>
          </cell>
          <cell r="R43">
            <v>0</v>
          </cell>
          <cell r="S43">
            <v>0</v>
          </cell>
          <cell r="T43">
            <v>1439.9169999999999</v>
          </cell>
          <cell r="U43">
            <v>6083</v>
          </cell>
          <cell r="V43">
            <v>2.62</v>
          </cell>
          <cell r="W43">
            <v>555</v>
          </cell>
          <cell r="X43">
            <v>0</v>
          </cell>
          <cell r="Y43">
            <v>0</v>
          </cell>
          <cell r="Z43">
            <v>2.62</v>
          </cell>
          <cell r="AA43">
            <v>555</v>
          </cell>
          <cell r="AB43">
            <v>277.351</v>
          </cell>
          <cell r="AC43">
            <v>3334</v>
          </cell>
          <cell r="AD43">
            <v>0</v>
          </cell>
          <cell r="AE43">
            <v>0</v>
          </cell>
          <cell r="AF43">
            <v>277.351</v>
          </cell>
          <cell r="AG43">
            <v>3334</v>
          </cell>
          <cell r="AH43">
            <v>423.05200000000002</v>
          </cell>
          <cell r="AI43">
            <v>473</v>
          </cell>
          <cell r="AJ43">
            <v>0</v>
          </cell>
          <cell r="AK43">
            <v>0</v>
          </cell>
          <cell r="AL43">
            <v>423.05200000000002</v>
          </cell>
          <cell r="AM43">
            <v>473</v>
          </cell>
          <cell r="AN43">
            <v>133.10300000000001</v>
          </cell>
          <cell r="AO43">
            <v>2117</v>
          </cell>
          <cell r="AP43">
            <v>0</v>
          </cell>
          <cell r="AQ43">
            <v>0</v>
          </cell>
          <cell r="AR43">
            <v>133.10300000000001</v>
          </cell>
          <cell r="AS43">
            <v>2117</v>
          </cell>
          <cell r="AT43">
            <v>9.1530000000000005</v>
          </cell>
          <cell r="AU43">
            <v>111</v>
          </cell>
          <cell r="AV43">
            <v>0</v>
          </cell>
          <cell r="AW43">
            <v>0</v>
          </cell>
          <cell r="AX43">
            <v>9.1530000000000005</v>
          </cell>
          <cell r="AY43">
            <v>111</v>
          </cell>
          <cell r="AZ43">
            <v>648</v>
          </cell>
          <cell r="BA43">
            <v>0</v>
          </cell>
          <cell r="BB43">
            <v>648</v>
          </cell>
          <cell r="BC43">
            <v>9134</v>
          </cell>
          <cell r="BD43">
            <v>0</v>
          </cell>
          <cell r="BE43">
            <v>9134</v>
          </cell>
        </row>
        <row r="44">
          <cell r="F44" t="str">
            <v>150C</v>
          </cell>
          <cell r="G44">
            <v>276371</v>
          </cell>
          <cell r="H44">
            <v>26283</v>
          </cell>
          <cell r="I44">
            <v>250088</v>
          </cell>
          <cell r="J44">
            <v>202.62799999999999</v>
          </cell>
          <cell r="K44">
            <v>7779</v>
          </cell>
          <cell r="L44">
            <v>19.27</v>
          </cell>
          <cell r="M44">
            <v>740</v>
          </cell>
          <cell r="N44">
            <v>183.35799999999998</v>
          </cell>
          <cell r="O44">
            <v>7039</v>
          </cell>
          <cell r="P44">
            <v>850.476</v>
          </cell>
          <cell r="Q44">
            <v>3593</v>
          </cell>
          <cell r="R44">
            <v>80.881</v>
          </cell>
          <cell r="S44">
            <v>342</v>
          </cell>
          <cell r="T44">
            <v>769.59500000000003</v>
          </cell>
          <cell r="U44">
            <v>3251</v>
          </cell>
          <cell r="V44">
            <v>1.5469999999999999</v>
          </cell>
          <cell r="W44">
            <v>328</v>
          </cell>
          <cell r="X44">
            <v>0.14699999999999999</v>
          </cell>
          <cell r="Y44">
            <v>31</v>
          </cell>
          <cell r="Z44">
            <v>1.4</v>
          </cell>
          <cell r="AA44">
            <v>297</v>
          </cell>
          <cell r="AB44">
            <v>163.815</v>
          </cell>
          <cell r="AC44">
            <v>1969</v>
          </cell>
          <cell r="AD44">
            <v>15.579000000000001</v>
          </cell>
          <cell r="AE44">
            <v>187</v>
          </cell>
          <cell r="AF44">
            <v>148.23599999999999</v>
          </cell>
          <cell r="AG44">
            <v>1782</v>
          </cell>
          <cell r="AH44">
            <v>249.87200000000001</v>
          </cell>
          <cell r="AI44">
            <v>279</v>
          </cell>
          <cell r="AJ44">
            <v>23.763000000000002</v>
          </cell>
          <cell r="AK44">
            <v>27</v>
          </cell>
          <cell r="AL44">
            <v>226.10900000000001</v>
          </cell>
          <cell r="AM44">
            <v>252</v>
          </cell>
          <cell r="AN44">
            <v>78.616</v>
          </cell>
          <cell r="AO44">
            <v>1250</v>
          </cell>
          <cell r="AP44">
            <v>7.476</v>
          </cell>
          <cell r="AQ44">
            <v>119</v>
          </cell>
          <cell r="AR44">
            <v>71.14</v>
          </cell>
          <cell r="AS44">
            <v>1131</v>
          </cell>
          <cell r="AT44">
            <v>5.4059999999999997</v>
          </cell>
          <cell r="AU44">
            <v>66</v>
          </cell>
          <cell r="AV44">
            <v>0.51400000000000001</v>
          </cell>
          <cell r="AW44">
            <v>6</v>
          </cell>
          <cell r="AX44">
            <v>4.8919999999999995</v>
          </cell>
          <cell r="AY44">
            <v>60</v>
          </cell>
          <cell r="AZ44">
            <v>2294</v>
          </cell>
          <cell r="BA44">
            <v>218</v>
          </cell>
          <cell r="BB44">
            <v>2076</v>
          </cell>
          <cell r="BC44">
            <v>5390</v>
          </cell>
          <cell r="BD44">
            <v>513</v>
          </cell>
          <cell r="BE44">
            <v>4877</v>
          </cell>
        </row>
        <row r="45">
          <cell r="F45" t="str">
            <v>150CE</v>
          </cell>
          <cell r="G45">
            <v>125466</v>
          </cell>
          <cell r="H45">
            <v>0</v>
          </cell>
          <cell r="I45">
            <v>125466</v>
          </cell>
          <cell r="J45">
            <v>91.787000000000006</v>
          </cell>
          <cell r="K45">
            <v>3524</v>
          </cell>
          <cell r="L45">
            <v>0</v>
          </cell>
          <cell r="M45">
            <v>0</v>
          </cell>
          <cell r="N45">
            <v>91.787000000000006</v>
          </cell>
          <cell r="O45">
            <v>3524</v>
          </cell>
          <cell r="P45">
            <v>385.25200000000001</v>
          </cell>
          <cell r="Q45">
            <v>1627</v>
          </cell>
          <cell r="R45">
            <v>0</v>
          </cell>
          <cell r="S45">
            <v>0</v>
          </cell>
          <cell r="T45">
            <v>385.25200000000001</v>
          </cell>
          <cell r="U45">
            <v>1627</v>
          </cell>
          <cell r="V45">
            <v>0.70099999999999996</v>
          </cell>
          <cell r="W45">
            <v>149</v>
          </cell>
          <cell r="X45">
            <v>0</v>
          </cell>
          <cell r="Y45">
            <v>0</v>
          </cell>
          <cell r="Z45">
            <v>0.70099999999999996</v>
          </cell>
          <cell r="AA45">
            <v>149</v>
          </cell>
          <cell r="AB45">
            <v>74.206000000000003</v>
          </cell>
          <cell r="AC45">
            <v>892</v>
          </cell>
          <cell r="AD45">
            <v>0</v>
          </cell>
          <cell r="AE45">
            <v>0</v>
          </cell>
          <cell r="AF45">
            <v>74.206000000000003</v>
          </cell>
          <cell r="AG45">
            <v>892</v>
          </cell>
          <cell r="AH45">
            <v>113.188</v>
          </cell>
          <cell r="AI45">
            <v>126</v>
          </cell>
          <cell r="AJ45">
            <v>0</v>
          </cell>
          <cell r="AK45">
            <v>0</v>
          </cell>
          <cell r="AL45">
            <v>113.188</v>
          </cell>
          <cell r="AM45">
            <v>126</v>
          </cell>
          <cell r="AN45">
            <v>35.612000000000002</v>
          </cell>
          <cell r="AO45">
            <v>566</v>
          </cell>
          <cell r="AP45">
            <v>0</v>
          </cell>
          <cell r="AQ45">
            <v>0</v>
          </cell>
          <cell r="AR45">
            <v>35.612000000000002</v>
          </cell>
          <cell r="AS45">
            <v>566</v>
          </cell>
          <cell r="AT45">
            <v>2.4489999999999998</v>
          </cell>
          <cell r="AU45">
            <v>30</v>
          </cell>
          <cell r="AV45">
            <v>0</v>
          </cell>
          <cell r="AW45">
            <v>0</v>
          </cell>
          <cell r="AX45">
            <v>2.4489999999999998</v>
          </cell>
          <cell r="AY45">
            <v>30</v>
          </cell>
          <cell r="AZ45">
            <v>1039</v>
          </cell>
          <cell r="BA45">
            <v>0</v>
          </cell>
          <cell r="BB45">
            <v>1039</v>
          </cell>
          <cell r="BC45">
            <v>2444</v>
          </cell>
          <cell r="BD45">
            <v>0</v>
          </cell>
          <cell r="BE45">
            <v>2444</v>
          </cell>
        </row>
        <row r="46">
          <cell r="F46" t="str">
            <v>150D</v>
          </cell>
          <cell r="G46">
            <v>13813</v>
          </cell>
          <cell r="H46">
            <v>1030</v>
          </cell>
          <cell r="I46">
            <v>12783</v>
          </cell>
          <cell r="J46">
            <v>10.105</v>
          </cell>
          <cell r="K46">
            <v>388</v>
          </cell>
          <cell r="L46">
            <v>0.754</v>
          </cell>
          <cell r="M46">
            <v>29</v>
          </cell>
          <cell r="N46">
            <v>9.3510000000000009</v>
          </cell>
          <cell r="O46">
            <v>359</v>
          </cell>
          <cell r="P46">
            <v>42.414000000000001</v>
          </cell>
          <cell r="Q46">
            <v>179</v>
          </cell>
          <cell r="R46">
            <v>3.1629999999999998</v>
          </cell>
          <cell r="S46">
            <v>13</v>
          </cell>
          <cell r="T46">
            <v>39.251000000000005</v>
          </cell>
          <cell r="U46">
            <v>166</v>
          </cell>
          <cell r="V46">
            <v>7.6999999999999999E-2</v>
          </cell>
          <cell r="W46">
            <v>16</v>
          </cell>
          <cell r="X46">
            <v>6.0000000000000001E-3</v>
          </cell>
          <cell r="Y46">
            <v>1</v>
          </cell>
          <cell r="Z46">
            <v>7.0999999999999994E-2</v>
          </cell>
          <cell r="AA46">
            <v>15</v>
          </cell>
          <cell r="AB46">
            <v>8.17</v>
          </cell>
          <cell r="AC46">
            <v>98</v>
          </cell>
          <cell r="AD46">
            <v>0.60899999999999999</v>
          </cell>
          <cell r="AE46">
            <v>7</v>
          </cell>
          <cell r="AF46">
            <v>7.5609999999999999</v>
          </cell>
          <cell r="AG46">
            <v>91</v>
          </cell>
          <cell r="AH46">
            <v>12.461</v>
          </cell>
          <cell r="AI46">
            <v>14</v>
          </cell>
          <cell r="AJ46">
            <v>0.92900000000000005</v>
          </cell>
          <cell r="AK46">
            <v>1</v>
          </cell>
          <cell r="AL46">
            <v>11.532</v>
          </cell>
          <cell r="AM46">
            <v>13</v>
          </cell>
          <cell r="AN46">
            <v>3.9209999999999998</v>
          </cell>
          <cell r="AO46">
            <v>62</v>
          </cell>
          <cell r="AP46">
            <v>0.29199999999999998</v>
          </cell>
          <cell r="AQ46">
            <v>5</v>
          </cell>
          <cell r="AR46">
            <v>3.629</v>
          </cell>
          <cell r="AS46">
            <v>57</v>
          </cell>
          <cell r="AT46">
            <v>0.27</v>
          </cell>
          <cell r="AU46">
            <v>3</v>
          </cell>
          <cell r="AV46">
            <v>0.02</v>
          </cell>
          <cell r="AW46">
            <v>0</v>
          </cell>
          <cell r="AX46">
            <v>0.25</v>
          </cell>
          <cell r="AY46">
            <v>3</v>
          </cell>
          <cell r="AZ46">
            <v>69</v>
          </cell>
          <cell r="BA46">
            <v>5</v>
          </cell>
          <cell r="BB46">
            <v>64</v>
          </cell>
          <cell r="BC46">
            <v>269</v>
          </cell>
          <cell r="BD46">
            <v>20</v>
          </cell>
          <cell r="BE46">
            <v>249</v>
          </cell>
        </row>
        <row r="47">
          <cell r="F47" t="str">
            <v>180B</v>
          </cell>
          <cell r="G47">
            <v>161491</v>
          </cell>
          <cell r="H47">
            <v>5495</v>
          </cell>
          <cell r="I47">
            <v>155996</v>
          </cell>
          <cell r="J47">
            <v>118.56699999999999</v>
          </cell>
          <cell r="K47">
            <v>4552</v>
          </cell>
          <cell r="L47">
            <v>4.0339999999999998</v>
          </cell>
          <cell r="M47">
            <v>155</v>
          </cell>
          <cell r="N47">
            <v>114.53299999999999</v>
          </cell>
          <cell r="O47">
            <v>4397</v>
          </cell>
          <cell r="P47">
            <v>497.65300000000002</v>
          </cell>
          <cell r="Q47">
            <v>2102</v>
          </cell>
          <cell r="R47">
            <v>16.933</v>
          </cell>
          <cell r="S47">
            <v>72</v>
          </cell>
          <cell r="T47">
            <v>480.72</v>
          </cell>
          <cell r="U47">
            <v>2030</v>
          </cell>
          <cell r="V47">
            <v>0.90500000000000003</v>
          </cell>
          <cell r="W47">
            <v>192</v>
          </cell>
          <cell r="X47">
            <v>3.1E-2</v>
          </cell>
          <cell r="Y47">
            <v>7</v>
          </cell>
          <cell r="Z47">
            <v>0.874</v>
          </cell>
          <cell r="AA47">
            <v>185</v>
          </cell>
          <cell r="AB47">
            <v>95.855999999999995</v>
          </cell>
          <cell r="AC47">
            <v>1152</v>
          </cell>
          <cell r="AD47">
            <v>3.262</v>
          </cell>
          <cell r="AE47">
            <v>39</v>
          </cell>
          <cell r="AF47">
            <v>92.593999999999994</v>
          </cell>
          <cell r="AG47">
            <v>1113</v>
          </cell>
          <cell r="AH47">
            <v>146.21199999999999</v>
          </cell>
          <cell r="AI47">
            <v>163</v>
          </cell>
          <cell r="AJ47">
            <v>4.9749999999999996</v>
          </cell>
          <cell r="AK47">
            <v>6</v>
          </cell>
          <cell r="AL47">
            <v>141.23699999999999</v>
          </cell>
          <cell r="AM47">
            <v>157</v>
          </cell>
          <cell r="AN47">
            <v>46.002000000000002</v>
          </cell>
          <cell r="AO47">
            <v>732</v>
          </cell>
          <cell r="AP47">
            <v>1.5649999999999999</v>
          </cell>
          <cell r="AQ47">
            <v>25</v>
          </cell>
          <cell r="AR47">
            <v>44.437000000000005</v>
          </cell>
          <cell r="AS47">
            <v>707</v>
          </cell>
          <cell r="AT47">
            <v>3.1629999999999998</v>
          </cell>
          <cell r="AU47">
            <v>38</v>
          </cell>
          <cell r="AV47">
            <v>0.108</v>
          </cell>
          <cell r="AW47">
            <v>1</v>
          </cell>
          <cell r="AX47">
            <v>3.0549999999999997</v>
          </cell>
          <cell r="AY47">
            <v>37</v>
          </cell>
          <cell r="AZ47">
            <v>224</v>
          </cell>
          <cell r="BA47">
            <v>8</v>
          </cell>
          <cell r="BB47">
            <v>216</v>
          </cell>
          <cell r="BC47">
            <v>3150</v>
          </cell>
          <cell r="BD47">
            <v>107</v>
          </cell>
          <cell r="BE47">
            <v>3043</v>
          </cell>
        </row>
        <row r="48">
          <cell r="F48" t="str">
            <v>180BE</v>
          </cell>
          <cell r="G48">
            <v>3004</v>
          </cell>
          <cell r="H48">
            <v>0</v>
          </cell>
          <cell r="I48">
            <v>3004</v>
          </cell>
          <cell r="J48">
            <v>2.198</v>
          </cell>
          <cell r="K48">
            <v>84</v>
          </cell>
          <cell r="L48">
            <v>0</v>
          </cell>
          <cell r="M48">
            <v>0</v>
          </cell>
          <cell r="N48">
            <v>2.198</v>
          </cell>
          <cell r="O48">
            <v>84</v>
          </cell>
          <cell r="P48">
            <v>9.2240000000000002</v>
          </cell>
          <cell r="Q48">
            <v>39</v>
          </cell>
          <cell r="R48">
            <v>0</v>
          </cell>
          <cell r="S48">
            <v>0</v>
          </cell>
          <cell r="T48">
            <v>9.2240000000000002</v>
          </cell>
          <cell r="U48">
            <v>39</v>
          </cell>
          <cell r="V48">
            <v>1.7000000000000001E-2</v>
          </cell>
          <cell r="W48">
            <v>4</v>
          </cell>
          <cell r="X48">
            <v>0</v>
          </cell>
          <cell r="Y48">
            <v>0</v>
          </cell>
          <cell r="Z48">
            <v>1.7000000000000001E-2</v>
          </cell>
          <cell r="AA48">
            <v>4</v>
          </cell>
          <cell r="AB48">
            <v>1.7769999999999999</v>
          </cell>
          <cell r="AC48">
            <v>21</v>
          </cell>
          <cell r="AD48">
            <v>0</v>
          </cell>
          <cell r="AE48">
            <v>0</v>
          </cell>
          <cell r="AF48">
            <v>1.7769999999999999</v>
          </cell>
          <cell r="AG48">
            <v>21</v>
          </cell>
          <cell r="AH48">
            <v>2.71</v>
          </cell>
          <cell r="AI48">
            <v>3</v>
          </cell>
          <cell r="AJ48">
            <v>0</v>
          </cell>
          <cell r="AK48">
            <v>0</v>
          </cell>
          <cell r="AL48">
            <v>2.71</v>
          </cell>
          <cell r="AM48">
            <v>3</v>
          </cell>
          <cell r="AN48">
            <v>0.85299999999999998</v>
          </cell>
          <cell r="AO48">
            <v>14</v>
          </cell>
          <cell r="AP48">
            <v>0</v>
          </cell>
          <cell r="AQ48">
            <v>0</v>
          </cell>
          <cell r="AR48">
            <v>0.85299999999999998</v>
          </cell>
          <cell r="AS48">
            <v>14</v>
          </cell>
          <cell r="AT48">
            <v>5.8999999999999997E-2</v>
          </cell>
          <cell r="AU48">
            <v>1</v>
          </cell>
          <cell r="AV48">
            <v>0</v>
          </cell>
          <cell r="AW48">
            <v>0</v>
          </cell>
          <cell r="AX48">
            <v>5.8999999999999997E-2</v>
          </cell>
          <cell r="AY48">
            <v>1</v>
          </cell>
          <cell r="AZ48">
            <v>4</v>
          </cell>
          <cell r="BA48">
            <v>0</v>
          </cell>
          <cell r="BB48">
            <v>4</v>
          </cell>
          <cell r="BC48">
            <v>59</v>
          </cell>
          <cell r="BD48">
            <v>0</v>
          </cell>
          <cell r="BE48">
            <v>59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</row>
        <row r="51">
          <cell r="F51" t="str">
            <v>225B</v>
          </cell>
          <cell r="G51">
            <v>536498</v>
          </cell>
          <cell r="H51">
            <v>17028</v>
          </cell>
          <cell r="I51">
            <v>519470</v>
          </cell>
          <cell r="J51">
            <v>394.65899999999999</v>
          </cell>
          <cell r="K51">
            <v>15152</v>
          </cell>
          <cell r="L51">
            <v>12.526</v>
          </cell>
          <cell r="M51">
            <v>481</v>
          </cell>
          <cell r="N51">
            <v>382.13299999999998</v>
          </cell>
          <cell r="O51">
            <v>14671</v>
          </cell>
          <cell r="P51">
            <v>1656.4749999999999</v>
          </cell>
          <cell r="Q51">
            <v>6997</v>
          </cell>
          <cell r="R51">
            <v>52.575000000000003</v>
          </cell>
          <cell r="S51">
            <v>222</v>
          </cell>
          <cell r="T51">
            <v>1603.8999999999999</v>
          </cell>
          <cell r="U51">
            <v>6775</v>
          </cell>
          <cell r="V51">
            <v>3.0139999999999998</v>
          </cell>
          <cell r="W51">
            <v>639</v>
          </cell>
          <cell r="X51">
            <v>9.6000000000000002E-2</v>
          </cell>
          <cell r="Y51">
            <v>20</v>
          </cell>
          <cell r="Z51">
            <v>2.9179999999999997</v>
          </cell>
          <cell r="AA51">
            <v>619</v>
          </cell>
          <cell r="AB51">
            <v>319.06299999999999</v>
          </cell>
          <cell r="AC51">
            <v>3835</v>
          </cell>
          <cell r="AD51">
            <v>10.127000000000001</v>
          </cell>
          <cell r="AE51">
            <v>122</v>
          </cell>
          <cell r="AF51">
            <v>308.93599999999998</v>
          </cell>
          <cell r="AG51">
            <v>3713</v>
          </cell>
          <cell r="AH51">
            <v>486.67700000000002</v>
          </cell>
          <cell r="AI51">
            <v>544</v>
          </cell>
          <cell r="AJ51">
            <v>15.446999999999999</v>
          </cell>
          <cell r="AK51">
            <v>17</v>
          </cell>
          <cell r="AL51">
            <v>471.23</v>
          </cell>
          <cell r="AM51">
            <v>527</v>
          </cell>
          <cell r="AN51">
            <v>153.12100000000001</v>
          </cell>
          <cell r="AO51">
            <v>2435</v>
          </cell>
          <cell r="AP51">
            <v>4.8600000000000003</v>
          </cell>
          <cell r="AQ51">
            <v>77</v>
          </cell>
          <cell r="AR51">
            <v>148.261</v>
          </cell>
          <cell r="AS51">
            <v>2358</v>
          </cell>
          <cell r="AT51">
            <v>10.53</v>
          </cell>
          <cell r="AU51">
            <v>128</v>
          </cell>
          <cell r="AV51">
            <v>0.33400000000000002</v>
          </cell>
          <cell r="AW51">
            <v>4</v>
          </cell>
          <cell r="AX51">
            <v>10.196</v>
          </cell>
          <cell r="AY51">
            <v>124</v>
          </cell>
          <cell r="AZ51">
            <v>746</v>
          </cell>
          <cell r="BA51">
            <v>24</v>
          </cell>
          <cell r="BB51">
            <v>722</v>
          </cell>
          <cell r="BC51">
            <v>10479</v>
          </cell>
          <cell r="BD51">
            <v>333</v>
          </cell>
          <cell r="BE51">
            <v>10146</v>
          </cell>
        </row>
        <row r="52">
          <cell r="F52" t="str">
            <v>225BE</v>
          </cell>
          <cell r="G52">
            <v>16939</v>
          </cell>
          <cell r="H52">
            <v>0</v>
          </cell>
          <cell r="I52">
            <v>16939</v>
          </cell>
          <cell r="J52">
            <v>12.391999999999999</v>
          </cell>
          <cell r="K52">
            <v>476</v>
          </cell>
          <cell r="L52">
            <v>0</v>
          </cell>
          <cell r="M52">
            <v>0</v>
          </cell>
          <cell r="N52">
            <v>12.391999999999999</v>
          </cell>
          <cell r="O52">
            <v>476</v>
          </cell>
          <cell r="P52">
            <v>52.012</v>
          </cell>
          <cell r="Q52">
            <v>220</v>
          </cell>
          <cell r="R52">
            <v>0</v>
          </cell>
          <cell r="S52">
            <v>0</v>
          </cell>
          <cell r="T52">
            <v>52.012</v>
          </cell>
          <cell r="U52">
            <v>220</v>
          </cell>
          <cell r="V52">
            <v>9.5000000000000001E-2</v>
          </cell>
          <cell r="W52">
            <v>20</v>
          </cell>
          <cell r="X52">
            <v>0</v>
          </cell>
          <cell r="Y52">
            <v>0</v>
          </cell>
          <cell r="Z52">
            <v>9.5000000000000001E-2</v>
          </cell>
          <cell r="AA52">
            <v>20</v>
          </cell>
          <cell r="AB52">
            <v>10.018000000000001</v>
          </cell>
          <cell r="AC52">
            <v>120</v>
          </cell>
          <cell r="AD52">
            <v>0</v>
          </cell>
          <cell r="AE52">
            <v>0</v>
          </cell>
          <cell r="AF52">
            <v>10.018000000000001</v>
          </cell>
          <cell r="AG52">
            <v>120</v>
          </cell>
          <cell r="AH52">
            <v>15.281000000000001</v>
          </cell>
          <cell r="AI52">
            <v>17</v>
          </cell>
          <cell r="AJ52">
            <v>0</v>
          </cell>
          <cell r="AK52">
            <v>0</v>
          </cell>
          <cell r="AL52">
            <v>15.281000000000001</v>
          </cell>
          <cell r="AM52">
            <v>17</v>
          </cell>
          <cell r="AN52">
            <v>4.8079999999999998</v>
          </cell>
          <cell r="AO52">
            <v>76</v>
          </cell>
          <cell r="AP52">
            <v>0</v>
          </cell>
          <cell r="AQ52">
            <v>0</v>
          </cell>
          <cell r="AR52">
            <v>4.8079999999999998</v>
          </cell>
          <cell r="AS52">
            <v>76</v>
          </cell>
          <cell r="AT52">
            <v>0.33100000000000002</v>
          </cell>
          <cell r="AU52">
            <v>4</v>
          </cell>
          <cell r="AV52">
            <v>0</v>
          </cell>
          <cell r="AW52">
            <v>0</v>
          </cell>
          <cell r="AX52">
            <v>0.33100000000000002</v>
          </cell>
          <cell r="AY52">
            <v>4</v>
          </cell>
          <cell r="AZ52">
            <v>23</v>
          </cell>
          <cell r="BA52">
            <v>0</v>
          </cell>
          <cell r="BB52">
            <v>23</v>
          </cell>
          <cell r="BC52">
            <v>330</v>
          </cell>
          <cell r="BD52">
            <v>0</v>
          </cell>
          <cell r="BE52">
            <v>330</v>
          </cell>
        </row>
        <row r="53">
          <cell r="F53" t="str">
            <v>225C</v>
          </cell>
          <cell r="G53">
            <v>38830</v>
          </cell>
          <cell r="H53">
            <v>2002</v>
          </cell>
          <cell r="I53">
            <v>36828</v>
          </cell>
          <cell r="J53">
            <v>28.407</v>
          </cell>
          <cell r="K53">
            <v>1091</v>
          </cell>
          <cell r="L53">
            <v>1.4650000000000001</v>
          </cell>
          <cell r="M53">
            <v>56</v>
          </cell>
          <cell r="N53">
            <v>26.942</v>
          </cell>
          <cell r="O53">
            <v>1035</v>
          </cell>
          <cell r="P53">
            <v>119.23</v>
          </cell>
          <cell r="Q53">
            <v>504</v>
          </cell>
          <cell r="R53">
            <v>6.1470000000000002</v>
          </cell>
          <cell r="S53">
            <v>26</v>
          </cell>
          <cell r="T53">
            <v>113.083</v>
          </cell>
          <cell r="U53">
            <v>478</v>
          </cell>
          <cell r="V53">
            <v>0.217</v>
          </cell>
          <cell r="W53">
            <v>46</v>
          </cell>
          <cell r="X53">
            <v>1.0999999999999999E-2</v>
          </cell>
          <cell r="Y53">
            <v>2</v>
          </cell>
          <cell r="Z53">
            <v>0.20599999999999999</v>
          </cell>
          <cell r="AA53">
            <v>44</v>
          </cell>
          <cell r="AB53">
            <v>22.966000000000001</v>
          </cell>
          <cell r="AC53">
            <v>276</v>
          </cell>
          <cell r="AD53">
            <v>1.1839999999999999</v>
          </cell>
          <cell r="AE53">
            <v>14</v>
          </cell>
          <cell r="AF53">
            <v>21.782</v>
          </cell>
          <cell r="AG53">
            <v>262</v>
          </cell>
          <cell r="AH53">
            <v>35.03</v>
          </cell>
          <cell r="AI53">
            <v>39</v>
          </cell>
          <cell r="AJ53">
            <v>1.806</v>
          </cell>
          <cell r="AK53">
            <v>2</v>
          </cell>
          <cell r="AL53">
            <v>33.224000000000004</v>
          </cell>
          <cell r="AM53">
            <v>37</v>
          </cell>
          <cell r="AN53">
            <v>11.021000000000001</v>
          </cell>
          <cell r="AO53">
            <v>175</v>
          </cell>
          <cell r="AP53">
            <v>0.56799999999999995</v>
          </cell>
          <cell r="AQ53">
            <v>9</v>
          </cell>
          <cell r="AR53">
            <v>10.453000000000001</v>
          </cell>
          <cell r="AS53">
            <v>166</v>
          </cell>
          <cell r="AT53">
            <v>0.75800000000000001</v>
          </cell>
          <cell r="AU53">
            <v>9</v>
          </cell>
          <cell r="AV53">
            <v>3.9E-2</v>
          </cell>
          <cell r="AW53">
            <v>0</v>
          </cell>
          <cell r="AX53">
            <v>0.71899999999999997</v>
          </cell>
          <cell r="AY53">
            <v>9</v>
          </cell>
          <cell r="AZ53">
            <v>322</v>
          </cell>
          <cell r="BA53">
            <v>17</v>
          </cell>
          <cell r="BB53">
            <v>305</v>
          </cell>
          <cell r="BC53">
            <v>756</v>
          </cell>
          <cell r="BD53">
            <v>39</v>
          </cell>
          <cell r="BE53">
            <v>717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</row>
        <row r="55">
          <cell r="F55" t="str">
            <v>300B</v>
          </cell>
          <cell r="G55">
            <v>690870</v>
          </cell>
          <cell r="H55">
            <v>39303</v>
          </cell>
          <cell r="I55">
            <v>651567</v>
          </cell>
          <cell r="J55">
            <v>493.44099999999997</v>
          </cell>
          <cell r="K55">
            <v>18944</v>
          </cell>
          <cell r="L55">
            <v>28.071000000000002</v>
          </cell>
          <cell r="M55">
            <v>1078</v>
          </cell>
          <cell r="N55">
            <v>465.36999999999995</v>
          </cell>
          <cell r="O55">
            <v>17866</v>
          </cell>
          <cell r="P55">
            <v>2071.0839999999998</v>
          </cell>
          <cell r="Q55">
            <v>8749</v>
          </cell>
          <cell r="R55">
            <v>117.822</v>
          </cell>
          <cell r="S55">
            <v>498</v>
          </cell>
          <cell r="T55">
            <v>1953.2619999999997</v>
          </cell>
          <cell r="U55">
            <v>8251</v>
          </cell>
          <cell r="V55">
            <v>3.7679999999999998</v>
          </cell>
          <cell r="W55">
            <v>798</v>
          </cell>
          <cell r="X55">
            <v>0.214</v>
          </cell>
          <cell r="Y55">
            <v>45</v>
          </cell>
          <cell r="Z55">
            <v>3.5539999999999998</v>
          </cell>
          <cell r="AA55">
            <v>753</v>
          </cell>
          <cell r="AB55">
            <v>398.92399999999998</v>
          </cell>
          <cell r="AC55">
            <v>4795</v>
          </cell>
          <cell r="AD55">
            <v>22.693999999999999</v>
          </cell>
          <cell r="AE55">
            <v>273</v>
          </cell>
          <cell r="AF55">
            <v>376.22999999999996</v>
          </cell>
          <cell r="AG55">
            <v>4522</v>
          </cell>
          <cell r="AH55">
            <v>608.49099999999999</v>
          </cell>
          <cell r="AI55">
            <v>680</v>
          </cell>
          <cell r="AJ55">
            <v>34.616999999999997</v>
          </cell>
          <cell r="AK55">
            <v>39</v>
          </cell>
          <cell r="AL55">
            <v>573.87400000000002</v>
          </cell>
          <cell r="AM55">
            <v>641</v>
          </cell>
          <cell r="AN55">
            <v>191.446</v>
          </cell>
          <cell r="AO55">
            <v>3044</v>
          </cell>
          <cell r="AP55">
            <v>10.891</v>
          </cell>
          <cell r="AQ55">
            <v>173</v>
          </cell>
          <cell r="AR55">
            <v>180.55500000000001</v>
          </cell>
          <cell r="AS55">
            <v>2871</v>
          </cell>
          <cell r="AT55">
            <v>13.164999999999999</v>
          </cell>
          <cell r="AU55">
            <v>160</v>
          </cell>
          <cell r="AV55">
            <v>0.749</v>
          </cell>
          <cell r="AW55">
            <v>9</v>
          </cell>
          <cell r="AX55">
            <v>12.415999999999999</v>
          </cell>
          <cell r="AY55">
            <v>151</v>
          </cell>
          <cell r="AZ55">
            <v>932</v>
          </cell>
          <cell r="BA55">
            <v>53</v>
          </cell>
          <cell r="BB55">
            <v>879</v>
          </cell>
          <cell r="BC55">
            <v>13295</v>
          </cell>
          <cell r="BD55">
            <v>756</v>
          </cell>
          <cell r="BE55">
            <v>12539</v>
          </cell>
        </row>
        <row r="56">
          <cell r="F56" t="str">
            <v>300BE</v>
          </cell>
          <cell r="G56">
            <v>559306</v>
          </cell>
          <cell r="H56">
            <v>0</v>
          </cell>
          <cell r="I56">
            <v>559306</v>
          </cell>
          <cell r="J56">
            <v>409.17200000000003</v>
          </cell>
          <cell r="K56">
            <v>15709</v>
          </cell>
          <cell r="L56">
            <v>0</v>
          </cell>
          <cell r="M56">
            <v>0</v>
          </cell>
          <cell r="N56">
            <v>409.17200000000003</v>
          </cell>
          <cell r="O56">
            <v>15709</v>
          </cell>
          <cell r="P56">
            <v>1717.386</v>
          </cell>
          <cell r="Q56">
            <v>7255</v>
          </cell>
          <cell r="R56">
            <v>0</v>
          </cell>
          <cell r="S56">
            <v>0</v>
          </cell>
          <cell r="T56">
            <v>1717.386</v>
          </cell>
          <cell r="U56">
            <v>7255</v>
          </cell>
          <cell r="V56">
            <v>3.125</v>
          </cell>
          <cell r="W56">
            <v>662</v>
          </cell>
          <cell r="X56">
            <v>0</v>
          </cell>
          <cell r="Y56">
            <v>0</v>
          </cell>
          <cell r="Z56">
            <v>3.125</v>
          </cell>
          <cell r="AA56">
            <v>662</v>
          </cell>
          <cell r="AB56">
            <v>330.79599999999999</v>
          </cell>
          <cell r="AC56">
            <v>3977</v>
          </cell>
          <cell r="AD56">
            <v>0</v>
          </cell>
          <cell r="AE56">
            <v>0</v>
          </cell>
          <cell r="AF56">
            <v>330.79599999999999</v>
          </cell>
          <cell r="AG56">
            <v>3977</v>
          </cell>
          <cell r="AH56">
            <v>504.57299999999998</v>
          </cell>
          <cell r="AI56">
            <v>564</v>
          </cell>
          <cell r="AJ56">
            <v>0</v>
          </cell>
          <cell r="AK56">
            <v>0</v>
          </cell>
          <cell r="AL56">
            <v>504.57299999999998</v>
          </cell>
          <cell r="AM56">
            <v>564</v>
          </cell>
          <cell r="AN56">
            <v>158.751</v>
          </cell>
          <cell r="AO56">
            <v>2524</v>
          </cell>
          <cell r="AP56">
            <v>0</v>
          </cell>
          <cell r="AQ56">
            <v>0</v>
          </cell>
          <cell r="AR56">
            <v>158.751</v>
          </cell>
          <cell r="AS56">
            <v>2524</v>
          </cell>
          <cell r="AT56">
            <v>10.917</v>
          </cell>
          <cell r="AU56">
            <v>133</v>
          </cell>
          <cell r="AV56">
            <v>0</v>
          </cell>
          <cell r="AW56">
            <v>0</v>
          </cell>
          <cell r="AX56">
            <v>10.917</v>
          </cell>
          <cell r="AY56">
            <v>133</v>
          </cell>
          <cell r="AZ56">
            <v>773</v>
          </cell>
          <cell r="BA56">
            <v>0</v>
          </cell>
          <cell r="BB56">
            <v>773</v>
          </cell>
          <cell r="BC56">
            <v>10894</v>
          </cell>
          <cell r="BD56">
            <v>0</v>
          </cell>
          <cell r="BE56">
            <v>10894</v>
          </cell>
        </row>
        <row r="57">
          <cell r="F57" t="str">
            <v>300C</v>
          </cell>
          <cell r="G57">
            <v>73089</v>
          </cell>
          <cell r="H57">
            <v>29800</v>
          </cell>
          <cell r="I57">
            <v>43289</v>
          </cell>
          <cell r="J57">
            <v>48.305999999999997</v>
          </cell>
          <cell r="K57">
            <v>1855</v>
          </cell>
          <cell r="L57">
            <v>19.695</v>
          </cell>
          <cell r="M57">
            <v>756</v>
          </cell>
          <cell r="N57">
            <v>28.610999999999997</v>
          </cell>
          <cell r="O57">
            <v>1099</v>
          </cell>
          <cell r="P57">
            <v>202.75299999999999</v>
          </cell>
          <cell r="Q57">
            <v>856</v>
          </cell>
          <cell r="R57">
            <v>82.667000000000002</v>
          </cell>
          <cell r="S57">
            <v>349</v>
          </cell>
          <cell r="T57">
            <v>120.08599999999998</v>
          </cell>
          <cell r="U57">
            <v>507</v>
          </cell>
          <cell r="V57">
            <v>0.36899999999999999</v>
          </cell>
          <cell r="W57">
            <v>78</v>
          </cell>
          <cell r="X57">
            <v>0.15</v>
          </cell>
          <cell r="Y57">
            <v>32</v>
          </cell>
          <cell r="Z57">
            <v>0.219</v>
          </cell>
          <cell r="AA57">
            <v>46</v>
          </cell>
          <cell r="AB57">
            <v>39.052999999999997</v>
          </cell>
          <cell r="AC57">
            <v>469</v>
          </cell>
          <cell r="AD57">
            <v>15.923</v>
          </cell>
          <cell r="AE57">
            <v>191</v>
          </cell>
          <cell r="AF57">
            <v>23.129999999999995</v>
          </cell>
          <cell r="AG57">
            <v>278</v>
          </cell>
          <cell r="AH57">
            <v>59.569000000000003</v>
          </cell>
          <cell r="AI57">
            <v>67</v>
          </cell>
          <cell r="AJ57">
            <v>24.288</v>
          </cell>
          <cell r="AK57">
            <v>27</v>
          </cell>
          <cell r="AL57">
            <v>35.281000000000006</v>
          </cell>
          <cell r="AM57">
            <v>40</v>
          </cell>
          <cell r="AN57">
            <v>18.742000000000001</v>
          </cell>
          <cell r="AO57">
            <v>298</v>
          </cell>
          <cell r="AP57">
            <v>7.6420000000000003</v>
          </cell>
          <cell r="AQ57">
            <v>122</v>
          </cell>
          <cell r="AR57">
            <v>11.100000000000001</v>
          </cell>
          <cell r="AS57">
            <v>176</v>
          </cell>
          <cell r="AT57">
            <v>1.2889999999999999</v>
          </cell>
          <cell r="AU57">
            <v>16</v>
          </cell>
          <cell r="AV57">
            <v>0.52600000000000002</v>
          </cell>
          <cell r="AW57">
            <v>7</v>
          </cell>
          <cell r="AX57">
            <v>0.7629999999999999</v>
          </cell>
          <cell r="AY57">
            <v>9</v>
          </cell>
          <cell r="AZ57">
            <v>547</v>
          </cell>
          <cell r="BA57">
            <v>223</v>
          </cell>
          <cell r="BB57">
            <v>324</v>
          </cell>
          <cell r="BC57">
            <v>1354</v>
          </cell>
          <cell r="BD57">
            <v>553</v>
          </cell>
          <cell r="BE57">
            <v>801</v>
          </cell>
        </row>
        <row r="58">
          <cell r="F58" t="str">
            <v>300CE</v>
          </cell>
          <cell r="G58">
            <v>730114</v>
          </cell>
          <cell r="H58">
            <v>0</v>
          </cell>
          <cell r="I58">
            <v>730114</v>
          </cell>
          <cell r="J58">
            <v>534.13</v>
          </cell>
          <cell r="K58">
            <v>20507</v>
          </cell>
          <cell r="L58">
            <v>0</v>
          </cell>
          <cell r="M58">
            <v>0</v>
          </cell>
          <cell r="N58">
            <v>534.13</v>
          </cell>
          <cell r="O58">
            <v>20507</v>
          </cell>
          <cell r="P58">
            <v>2241.8629999999998</v>
          </cell>
          <cell r="Q58">
            <v>9470</v>
          </cell>
          <cell r="R58">
            <v>0</v>
          </cell>
          <cell r="S58">
            <v>0</v>
          </cell>
          <cell r="T58">
            <v>2241.8629999999998</v>
          </cell>
          <cell r="U58">
            <v>9470</v>
          </cell>
          <cell r="V58">
            <v>4.0789999999999997</v>
          </cell>
          <cell r="W58">
            <v>864</v>
          </cell>
          <cell r="X58">
            <v>0</v>
          </cell>
          <cell r="Y58">
            <v>0</v>
          </cell>
          <cell r="Z58">
            <v>4.0789999999999997</v>
          </cell>
          <cell r="AA58">
            <v>864</v>
          </cell>
          <cell r="AB58">
            <v>431.81900000000002</v>
          </cell>
          <cell r="AC58">
            <v>5191</v>
          </cell>
          <cell r="AD58">
            <v>0</v>
          </cell>
          <cell r="AE58">
            <v>0</v>
          </cell>
          <cell r="AF58">
            <v>431.81900000000002</v>
          </cell>
          <cell r="AG58">
            <v>5191</v>
          </cell>
          <cell r="AH58">
            <v>658.66600000000005</v>
          </cell>
          <cell r="AI58">
            <v>736</v>
          </cell>
          <cell r="AJ58">
            <v>0</v>
          </cell>
          <cell r="AK58">
            <v>0</v>
          </cell>
          <cell r="AL58">
            <v>658.66600000000005</v>
          </cell>
          <cell r="AM58">
            <v>736</v>
          </cell>
          <cell r="AN58">
            <v>207.233</v>
          </cell>
          <cell r="AO58">
            <v>3295</v>
          </cell>
          <cell r="AP58">
            <v>0</v>
          </cell>
          <cell r="AQ58">
            <v>0</v>
          </cell>
          <cell r="AR58">
            <v>207.233</v>
          </cell>
          <cell r="AS58">
            <v>3295</v>
          </cell>
          <cell r="AT58">
            <v>14.250999999999999</v>
          </cell>
          <cell r="AU58">
            <v>173</v>
          </cell>
          <cell r="AV58">
            <v>0</v>
          </cell>
          <cell r="AW58">
            <v>0</v>
          </cell>
          <cell r="AX58">
            <v>14.250999999999999</v>
          </cell>
          <cell r="AY58">
            <v>173</v>
          </cell>
          <cell r="AZ58">
            <v>6046</v>
          </cell>
          <cell r="BA58">
            <v>0</v>
          </cell>
          <cell r="BB58">
            <v>6046</v>
          </cell>
          <cell r="BC58">
            <v>14221</v>
          </cell>
          <cell r="BD58">
            <v>0</v>
          </cell>
          <cell r="BE58">
            <v>14221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</row>
        <row r="64">
          <cell r="F64" t="str">
            <v>450B</v>
          </cell>
          <cell r="G64">
            <v>1171271</v>
          </cell>
          <cell r="H64">
            <v>43328</v>
          </cell>
          <cell r="I64">
            <v>1127943</v>
          </cell>
          <cell r="J64">
            <v>860.71600000000001</v>
          </cell>
          <cell r="K64">
            <v>33045</v>
          </cell>
          <cell r="L64">
            <v>31.84</v>
          </cell>
          <cell r="M64">
            <v>1222</v>
          </cell>
          <cell r="N64">
            <v>828.87599999999998</v>
          </cell>
          <cell r="O64">
            <v>31823</v>
          </cell>
          <cell r="P64">
            <v>3612.6219999999998</v>
          </cell>
          <cell r="Q64">
            <v>15261</v>
          </cell>
          <cell r="R64">
            <v>133.63900000000001</v>
          </cell>
          <cell r="S64">
            <v>565</v>
          </cell>
          <cell r="T64">
            <v>3478.9829999999997</v>
          </cell>
          <cell r="U64">
            <v>14696</v>
          </cell>
          <cell r="V64">
            <v>6.5730000000000004</v>
          </cell>
          <cell r="W64">
            <v>1393</v>
          </cell>
          <cell r="X64">
            <v>0.24299999999999999</v>
          </cell>
          <cell r="Y64">
            <v>52</v>
          </cell>
          <cell r="Z64">
            <v>6.33</v>
          </cell>
          <cell r="AA64">
            <v>1341</v>
          </cell>
          <cell r="AB64">
            <v>695.84900000000005</v>
          </cell>
          <cell r="AC64">
            <v>8365</v>
          </cell>
          <cell r="AD64">
            <v>25.741</v>
          </cell>
          <cell r="AE64">
            <v>309</v>
          </cell>
          <cell r="AF64">
            <v>670.10800000000006</v>
          </cell>
          <cell r="AG64">
            <v>8056</v>
          </cell>
          <cell r="AH64">
            <v>1061.3989999999999</v>
          </cell>
          <cell r="AI64">
            <v>1186</v>
          </cell>
          <cell r="AJ64">
            <v>39.264000000000003</v>
          </cell>
          <cell r="AK64">
            <v>44</v>
          </cell>
          <cell r="AL64">
            <v>1022.1349999999999</v>
          </cell>
          <cell r="AM64">
            <v>1142</v>
          </cell>
          <cell r="AN64">
            <v>333.94200000000001</v>
          </cell>
          <cell r="AO64">
            <v>5310</v>
          </cell>
          <cell r="AP64">
            <v>12.353</v>
          </cell>
          <cell r="AQ64">
            <v>196</v>
          </cell>
          <cell r="AR64">
            <v>321.589</v>
          </cell>
          <cell r="AS64">
            <v>5114</v>
          </cell>
          <cell r="AT64">
            <v>22.965</v>
          </cell>
          <cell r="AU64">
            <v>279</v>
          </cell>
          <cell r="AV64">
            <v>0.85</v>
          </cell>
          <cell r="AW64">
            <v>10</v>
          </cell>
          <cell r="AX64">
            <v>22.114999999999998</v>
          </cell>
          <cell r="AY64">
            <v>269</v>
          </cell>
          <cell r="AZ64">
            <v>1626</v>
          </cell>
          <cell r="BA64">
            <v>60</v>
          </cell>
          <cell r="BB64">
            <v>1566</v>
          </cell>
          <cell r="BC64">
            <v>22866</v>
          </cell>
          <cell r="BD64">
            <v>846</v>
          </cell>
          <cell r="BE64">
            <v>22020</v>
          </cell>
        </row>
        <row r="65">
          <cell r="F65" t="str">
            <v>450BE</v>
          </cell>
          <cell r="G65">
            <v>132446</v>
          </cell>
          <cell r="H65">
            <v>0</v>
          </cell>
          <cell r="I65">
            <v>132446</v>
          </cell>
          <cell r="J65">
            <v>96.894000000000005</v>
          </cell>
          <cell r="K65">
            <v>3720</v>
          </cell>
          <cell r="L65">
            <v>0</v>
          </cell>
          <cell r="M65">
            <v>0</v>
          </cell>
          <cell r="N65">
            <v>96.894000000000005</v>
          </cell>
          <cell r="O65">
            <v>3720</v>
          </cell>
          <cell r="P65">
            <v>406.68400000000003</v>
          </cell>
          <cell r="Q65">
            <v>1718</v>
          </cell>
          <cell r="R65">
            <v>0</v>
          </cell>
          <cell r="S65">
            <v>0</v>
          </cell>
          <cell r="T65">
            <v>406.68400000000003</v>
          </cell>
          <cell r="U65">
            <v>1718</v>
          </cell>
          <cell r="V65">
            <v>0.74</v>
          </cell>
          <cell r="W65">
            <v>157</v>
          </cell>
          <cell r="X65">
            <v>0</v>
          </cell>
          <cell r="Y65">
            <v>0</v>
          </cell>
          <cell r="Z65">
            <v>0.74</v>
          </cell>
          <cell r="AA65">
            <v>157</v>
          </cell>
          <cell r="AB65">
            <v>78.334000000000003</v>
          </cell>
          <cell r="AC65">
            <v>942</v>
          </cell>
          <cell r="AD65">
            <v>0</v>
          </cell>
          <cell r="AE65">
            <v>0</v>
          </cell>
          <cell r="AF65">
            <v>78.334000000000003</v>
          </cell>
          <cell r="AG65">
            <v>942</v>
          </cell>
          <cell r="AH65">
            <v>119.485</v>
          </cell>
          <cell r="AI65">
            <v>133</v>
          </cell>
          <cell r="AJ65">
            <v>0</v>
          </cell>
          <cell r="AK65">
            <v>0</v>
          </cell>
          <cell r="AL65">
            <v>119.485</v>
          </cell>
          <cell r="AM65">
            <v>133</v>
          </cell>
          <cell r="AN65">
            <v>37.593000000000004</v>
          </cell>
          <cell r="AO65">
            <v>598</v>
          </cell>
          <cell r="AP65">
            <v>0</v>
          </cell>
          <cell r="AQ65">
            <v>0</v>
          </cell>
          <cell r="AR65">
            <v>37.593000000000004</v>
          </cell>
          <cell r="AS65">
            <v>598</v>
          </cell>
          <cell r="AT65">
            <v>2.585</v>
          </cell>
          <cell r="AU65">
            <v>31</v>
          </cell>
          <cell r="AV65">
            <v>0</v>
          </cell>
          <cell r="AW65">
            <v>0</v>
          </cell>
          <cell r="AX65">
            <v>2.585</v>
          </cell>
          <cell r="AY65">
            <v>31</v>
          </cell>
          <cell r="AZ65">
            <v>183</v>
          </cell>
          <cell r="BA65">
            <v>0</v>
          </cell>
          <cell r="BB65">
            <v>183</v>
          </cell>
          <cell r="BC65">
            <v>2580</v>
          </cell>
          <cell r="BD65">
            <v>0</v>
          </cell>
          <cell r="BE65">
            <v>2580</v>
          </cell>
        </row>
        <row r="66">
          <cell r="F66" t="str">
            <v>450C</v>
          </cell>
          <cell r="G66">
            <v>387873</v>
          </cell>
          <cell r="H66">
            <v>17073</v>
          </cell>
          <cell r="I66">
            <v>370800</v>
          </cell>
          <cell r="J66">
            <v>285.76900000000001</v>
          </cell>
          <cell r="K66">
            <v>10971</v>
          </cell>
          <cell r="L66">
            <v>12.579000000000001</v>
          </cell>
          <cell r="M66">
            <v>483</v>
          </cell>
          <cell r="N66">
            <v>273.19</v>
          </cell>
          <cell r="O66">
            <v>10488</v>
          </cell>
          <cell r="P66">
            <v>1199.4369999999999</v>
          </cell>
          <cell r="Q66">
            <v>5067</v>
          </cell>
          <cell r="R66">
            <v>52.795999999999999</v>
          </cell>
          <cell r="S66">
            <v>223</v>
          </cell>
          <cell r="T66">
            <v>1146.6409999999998</v>
          </cell>
          <cell r="U66">
            <v>4844</v>
          </cell>
          <cell r="V66">
            <v>2.1819999999999999</v>
          </cell>
          <cell r="W66">
            <v>462</v>
          </cell>
          <cell r="X66">
            <v>9.6000000000000002E-2</v>
          </cell>
          <cell r="Y66">
            <v>20</v>
          </cell>
          <cell r="Z66">
            <v>2.0859999999999999</v>
          </cell>
          <cell r="AA66">
            <v>442</v>
          </cell>
          <cell r="AB66">
            <v>231.03100000000001</v>
          </cell>
          <cell r="AC66">
            <v>2777</v>
          </cell>
          <cell r="AD66">
            <v>10.169</v>
          </cell>
          <cell r="AE66">
            <v>122</v>
          </cell>
          <cell r="AF66">
            <v>220.86199999999999</v>
          </cell>
          <cell r="AG66">
            <v>2655</v>
          </cell>
          <cell r="AH66">
            <v>352.39800000000002</v>
          </cell>
          <cell r="AI66">
            <v>394</v>
          </cell>
          <cell r="AJ66">
            <v>15.510999999999999</v>
          </cell>
          <cell r="AK66">
            <v>17</v>
          </cell>
          <cell r="AL66">
            <v>336.887</v>
          </cell>
          <cell r="AM66">
            <v>377</v>
          </cell>
          <cell r="AN66">
            <v>110.873</v>
          </cell>
          <cell r="AO66">
            <v>1763</v>
          </cell>
          <cell r="AP66">
            <v>4.88</v>
          </cell>
          <cell r="AQ66">
            <v>78</v>
          </cell>
          <cell r="AR66">
            <v>105.99300000000001</v>
          </cell>
          <cell r="AS66">
            <v>1685</v>
          </cell>
          <cell r="AT66">
            <v>7.625</v>
          </cell>
          <cell r="AU66">
            <v>93</v>
          </cell>
          <cell r="AV66">
            <v>0.33600000000000002</v>
          </cell>
          <cell r="AW66">
            <v>4</v>
          </cell>
          <cell r="AX66">
            <v>7.2889999999999997</v>
          </cell>
          <cell r="AY66">
            <v>89</v>
          </cell>
          <cell r="AZ66">
            <v>3235</v>
          </cell>
          <cell r="BA66">
            <v>142</v>
          </cell>
          <cell r="BB66">
            <v>3093</v>
          </cell>
          <cell r="BC66">
            <v>7581</v>
          </cell>
          <cell r="BD66">
            <v>333</v>
          </cell>
          <cell r="BE66">
            <v>7248</v>
          </cell>
        </row>
        <row r="67">
          <cell r="F67" t="str">
            <v>450CE</v>
          </cell>
          <cell r="G67">
            <v>39759</v>
          </cell>
          <cell r="H67">
            <v>0</v>
          </cell>
          <cell r="I67">
            <v>39759</v>
          </cell>
          <cell r="J67">
            <v>29.085999999999999</v>
          </cell>
          <cell r="K67">
            <v>1117</v>
          </cell>
          <cell r="L67">
            <v>0</v>
          </cell>
          <cell r="M67">
            <v>0</v>
          </cell>
          <cell r="N67">
            <v>29.085999999999999</v>
          </cell>
          <cell r="O67">
            <v>1117</v>
          </cell>
          <cell r="P67">
            <v>122.083</v>
          </cell>
          <cell r="Q67">
            <v>516</v>
          </cell>
          <cell r="R67">
            <v>0</v>
          </cell>
          <cell r="S67">
            <v>0</v>
          </cell>
          <cell r="T67">
            <v>122.083</v>
          </cell>
          <cell r="U67">
            <v>516</v>
          </cell>
          <cell r="V67">
            <v>0.222</v>
          </cell>
          <cell r="W67">
            <v>47</v>
          </cell>
          <cell r="X67">
            <v>0</v>
          </cell>
          <cell r="Y67">
            <v>0</v>
          </cell>
          <cell r="Z67">
            <v>0.222</v>
          </cell>
          <cell r="AA67">
            <v>47</v>
          </cell>
          <cell r="AB67">
            <v>23.515000000000001</v>
          </cell>
          <cell r="AC67">
            <v>283</v>
          </cell>
          <cell r="AD67">
            <v>0</v>
          </cell>
          <cell r="AE67">
            <v>0</v>
          </cell>
          <cell r="AF67">
            <v>23.515000000000001</v>
          </cell>
          <cell r="AG67">
            <v>283</v>
          </cell>
          <cell r="AH67">
            <v>35.868000000000002</v>
          </cell>
          <cell r="AI67">
            <v>40</v>
          </cell>
          <cell r="AJ67">
            <v>0</v>
          </cell>
          <cell r="AK67">
            <v>0</v>
          </cell>
          <cell r="AL67">
            <v>35.868000000000002</v>
          </cell>
          <cell r="AM67">
            <v>40</v>
          </cell>
          <cell r="AN67">
            <v>11.285</v>
          </cell>
          <cell r="AO67">
            <v>179</v>
          </cell>
          <cell r="AP67">
            <v>0</v>
          </cell>
          <cell r="AQ67">
            <v>0</v>
          </cell>
          <cell r="AR67">
            <v>11.285</v>
          </cell>
          <cell r="AS67">
            <v>179</v>
          </cell>
          <cell r="AT67">
            <v>0.77600000000000002</v>
          </cell>
          <cell r="AU67">
            <v>9</v>
          </cell>
          <cell r="AV67">
            <v>0</v>
          </cell>
          <cell r="AW67">
            <v>0</v>
          </cell>
          <cell r="AX67">
            <v>0.77600000000000002</v>
          </cell>
          <cell r="AY67">
            <v>9</v>
          </cell>
          <cell r="AZ67">
            <v>329</v>
          </cell>
          <cell r="BA67">
            <v>0</v>
          </cell>
          <cell r="BB67">
            <v>329</v>
          </cell>
          <cell r="BC67">
            <v>774</v>
          </cell>
          <cell r="BD67">
            <v>0</v>
          </cell>
          <cell r="BE67">
            <v>774</v>
          </cell>
        </row>
        <row r="68">
          <cell r="F68" t="str">
            <v>600B</v>
          </cell>
          <cell r="G68">
            <v>703306</v>
          </cell>
          <cell r="H68">
            <v>52152</v>
          </cell>
          <cell r="I68">
            <v>651154</v>
          </cell>
          <cell r="J68">
            <v>514.976</v>
          </cell>
          <cell r="K68">
            <v>19771</v>
          </cell>
          <cell r="L68">
            <v>38.186999999999998</v>
          </cell>
          <cell r="M68">
            <v>1466</v>
          </cell>
          <cell r="N68">
            <v>476.78899999999999</v>
          </cell>
          <cell r="O68">
            <v>18305</v>
          </cell>
          <cell r="P68">
            <v>2161.4699999999998</v>
          </cell>
          <cell r="Q68">
            <v>9131</v>
          </cell>
          <cell r="R68">
            <v>160.279</v>
          </cell>
          <cell r="S68">
            <v>677</v>
          </cell>
          <cell r="T68">
            <v>2001.1909999999998</v>
          </cell>
          <cell r="U68">
            <v>8454</v>
          </cell>
          <cell r="V68">
            <v>3.9329999999999998</v>
          </cell>
          <cell r="W68">
            <v>833</v>
          </cell>
          <cell r="X68">
            <v>0.29199999999999998</v>
          </cell>
          <cell r="Y68">
            <v>62</v>
          </cell>
          <cell r="Z68">
            <v>3.641</v>
          </cell>
          <cell r="AA68">
            <v>771</v>
          </cell>
          <cell r="AB68">
            <v>416.33300000000003</v>
          </cell>
          <cell r="AC68">
            <v>5005</v>
          </cell>
          <cell r="AD68">
            <v>30.872</v>
          </cell>
          <cell r="AE68">
            <v>371</v>
          </cell>
          <cell r="AF68">
            <v>385.46100000000001</v>
          </cell>
          <cell r="AG68">
            <v>4634</v>
          </cell>
          <cell r="AH68">
            <v>635.04600000000005</v>
          </cell>
          <cell r="AI68">
            <v>709</v>
          </cell>
          <cell r="AJ68">
            <v>47.09</v>
          </cell>
          <cell r="AK68">
            <v>53</v>
          </cell>
          <cell r="AL68">
            <v>587.95600000000002</v>
          </cell>
          <cell r="AM68">
            <v>656</v>
          </cell>
          <cell r="AN68">
            <v>199.80099999999999</v>
          </cell>
          <cell r="AO68">
            <v>3177</v>
          </cell>
          <cell r="AP68">
            <v>14.816000000000001</v>
          </cell>
          <cell r="AQ68">
            <v>236</v>
          </cell>
          <cell r="AR68">
            <v>184.98499999999999</v>
          </cell>
          <cell r="AS68">
            <v>2941</v>
          </cell>
          <cell r="AT68">
            <v>13.74</v>
          </cell>
          <cell r="AU68">
            <v>167</v>
          </cell>
          <cell r="AV68">
            <v>1.0189999999999999</v>
          </cell>
          <cell r="AW68">
            <v>12</v>
          </cell>
          <cell r="AX68">
            <v>12.721</v>
          </cell>
          <cell r="AY68">
            <v>155</v>
          </cell>
          <cell r="AZ68">
            <v>973</v>
          </cell>
          <cell r="BA68">
            <v>72</v>
          </cell>
          <cell r="BB68">
            <v>901</v>
          </cell>
          <cell r="BC68">
            <v>13704</v>
          </cell>
          <cell r="BD68">
            <v>1016</v>
          </cell>
          <cell r="BE68">
            <v>12688</v>
          </cell>
        </row>
        <row r="69">
          <cell r="F69" t="str">
            <v>600BE</v>
          </cell>
          <cell r="G69">
            <v>463704</v>
          </cell>
          <cell r="H69">
            <v>0</v>
          </cell>
          <cell r="I69">
            <v>463704</v>
          </cell>
          <cell r="J69">
            <v>339.23200000000003</v>
          </cell>
          <cell r="K69">
            <v>13024</v>
          </cell>
          <cell r="L69">
            <v>0</v>
          </cell>
          <cell r="M69">
            <v>0</v>
          </cell>
          <cell r="N69">
            <v>339.23200000000003</v>
          </cell>
          <cell r="O69">
            <v>13024</v>
          </cell>
          <cell r="P69">
            <v>1423.8340000000001</v>
          </cell>
          <cell r="Q69">
            <v>6015</v>
          </cell>
          <cell r="R69">
            <v>0</v>
          </cell>
          <cell r="S69">
            <v>0</v>
          </cell>
          <cell r="T69">
            <v>1423.8340000000001</v>
          </cell>
          <cell r="U69">
            <v>6015</v>
          </cell>
          <cell r="V69">
            <v>2.5910000000000002</v>
          </cell>
          <cell r="W69">
            <v>549</v>
          </cell>
          <cell r="X69">
            <v>0</v>
          </cell>
          <cell r="Y69">
            <v>0</v>
          </cell>
          <cell r="Z69">
            <v>2.5910000000000002</v>
          </cell>
          <cell r="AA69">
            <v>549</v>
          </cell>
          <cell r="AB69">
            <v>274.25299999999999</v>
          </cell>
          <cell r="AC69">
            <v>3297</v>
          </cell>
          <cell r="AD69">
            <v>0</v>
          </cell>
          <cell r="AE69">
            <v>0</v>
          </cell>
          <cell r="AF69">
            <v>274.25299999999999</v>
          </cell>
          <cell r="AG69">
            <v>3297</v>
          </cell>
          <cell r="AH69">
            <v>418.327</v>
          </cell>
          <cell r="AI69">
            <v>467</v>
          </cell>
          <cell r="AJ69">
            <v>0</v>
          </cell>
          <cell r="AK69">
            <v>0</v>
          </cell>
          <cell r="AL69">
            <v>418.327</v>
          </cell>
          <cell r="AM69">
            <v>467</v>
          </cell>
          <cell r="AN69">
            <v>131.61600000000001</v>
          </cell>
          <cell r="AO69">
            <v>2093</v>
          </cell>
          <cell r="AP69">
            <v>0</v>
          </cell>
          <cell r="AQ69">
            <v>0</v>
          </cell>
          <cell r="AR69">
            <v>131.61600000000001</v>
          </cell>
          <cell r="AS69">
            <v>2093</v>
          </cell>
          <cell r="AT69">
            <v>9.0510000000000002</v>
          </cell>
          <cell r="AU69">
            <v>110</v>
          </cell>
          <cell r="AV69">
            <v>0</v>
          </cell>
          <cell r="AW69">
            <v>0</v>
          </cell>
          <cell r="AX69">
            <v>9.0510000000000002</v>
          </cell>
          <cell r="AY69">
            <v>110</v>
          </cell>
          <cell r="AZ69">
            <v>641</v>
          </cell>
          <cell r="BA69">
            <v>0</v>
          </cell>
          <cell r="BB69">
            <v>641</v>
          </cell>
          <cell r="BC69">
            <v>9032</v>
          </cell>
          <cell r="BD69">
            <v>0</v>
          </cell>
          <cell r="BE69">
            <v>9032</v>
          </cell>
        </row>
        <row r="70">
          <cell r="F70" t="str">
            <v>600C</v>
          </cell>
          <cell r="G70">
            <v>187494</v>
          </cell>
          <cell r="H70">
            <v>10001</v>
          </cell>
          <cell r="I70">
            <v>177493</v>
          </cell>
          <cell r="J70">
            <v>138.619</v>
          </cell>
          <cell r="K70">
            <v>5322</v>
          </cell>
          <cell r="L70">
            <v>7.3940000000000001</v>
          </cell>
          <cell r="M70">
            <v>284</v>
          </cell>
          <cell r="N70">
            <v>131.22499999999999</v>
          </cell>
          <cell r="O70">
            <v>5038</v>
          </cell>
          <cell r="P70">
            <v>581.81700000000001</v>
          </cell>
          <cell r="Q70">
            <v>2458</v>
          </cell>
          <cell r="R70">
            <v>31.033999999999999</v>
          </cell>
          <cell r="S70">
            <v>131</v>
          </cell>
          <cell r="T70">
            <v>550.78300000000002</v>
          </cell>
          <cell r="U70">
            <v>2327</v>
          </cell>
          <cell r="V70">
            <v>1.0589999999999999</v>
          </cell>
          <cell r="W70">
            <v>224</v>
          </cell>
          <cell r="X70">
            <v>5.6000000000000001E-2</v>
          </cell>
          <cell r="Y70">
            <v>12</v>
          </cell>
          <cell r="Z70">
            <v>1.0029999999999999</v>
          </cell>
          <cell r="AA70">
            <v>212</v>
          </cell>
          <cell r="AB70">
            <v>112.06699999999999</v>
          </cell>
          <cell r="AC70">
            <v>1347</v>
          </cell>
          <cell r="AD70">
            <v>5.9779999999999998</v>
          </cell>
          <cell r="AE70">
            <v>72</v>
          </cell>
          <cell r="AF70">
            <v>106.089</v>
          </cell>
          <cell r="AG70">
            <v>1275</v>
          </cell>
          <cell r="AH70">
            <v>170.94</v>
          </cell>
          <cell r="AI70">
            <v>191</v>
          </cell>
          <cell r="AJ70">
            <v>9.1180000000000003</v>
          </cell>
          <cell r="AK70">
            <v>10</v>
          </cell>
          <cell r="AL70">
            <v>161.822</v>
          </cell>
          <cell r="AM70">
            <v>181</v>
          </cell>
          <cell r="AN70">
            <v>53.781999999999996</v>
          </cell>
          <cell r="AO70">
            <v>855</v>
          </cell>
          <cell r="AP70">
            <v>2.8690000000000002</v>
          </cell>
          <cell r="AQ70">
            <v>46</v>
          </cell>
          <cell r="AR70">
            <v>50.912999999999997</v>
          </cell>
          <cell r="AS70">
            <v>809</v>
          </cell>
          <cell r="AT70">
            <v>3.698</v>
          </cell>
          <cell r="AU70">
            <v>45</v>
          </cell>
          <cell r="AV70">
            <v>0.19700000000000001</v>
          </cell>
          <cell r="AW70">
            <v>2</v>
          </cell>
          <cell r="AX70">
            <v>3.5009999999999999</v>
          </cell>
          <cell r="AY70">
            <v>43</v>
          </cell>
          <cell r="AZ70">
            <v>1569</v>
          </cell>
          <cell r="BA70">
            <v>84</v>
          </cell>
          <cell r="BB70">
            <v>1485</v>
          </cell>
          <cell r="BC70">
            <v>3672</v>
          </cell>
          <cell r="BD70">
            <v>196</v>
          </cell>
          <cell r="BE70">
            <v>3476</v>
          </cell>
        </row>
        <row r="71">
          <cell r="F71" t="str">
            <v>600CE</v>
          </cell>
          <cell r="G71">
            <v>60664</v>
          </cell>
          <cell r="H71">
            <v>0</v>
          </cell>
          <cell r="I71">
            <v>60664</v>
          </cell>
          <cell r="J71">
            <v>44.38</v>
          </cell>
          <cell r="K71">
            <v>1704</v>
          </cell>
          <cell r="L71">
            <v>0</v>
          </cell>
          <cell r="M71">
            <v>0</v>
          </cell>
          <cell r="N71">
            <v>44.38</v>
          </cell>
          <cell r="O71">
            <v>1704</v>
          </cell>
          <cell r="P71">
            <v>186.273</v>
          </cell>
          <cell r="Q71">
            <v>787</v>
          </cell>
          <cell r="R71">
            <v>0</v>
          </cell>
          <cell r="S71">
            <v>0</v>
          </cell>
          <cell r="T71">
            <v>186.273</v>
          </cell>
          <cell r="U71">
            <v>787</v>
          </cell>
          <cell r="V71">
            <v>0.33900000000000002</v>
          </cell>
          <cell r="W71">
            <v>72</v>
          </cell>
          <cell r="X71">
            <v>0</v>
          </cell>
          <cell r="Y71">
            <v>0</v>
          </cell>
          <cell r="Z71">
            <v>0.33900000000000002</v>
          </cell>
          <cell r="AA71">
            <v>72</v>
          </cell>
          <cell r="AB71">
            <v>35.878999999999998</v>
          </cell>
          <cell r="AC71">
            <v>431</v>
          </cell>
          <cell r="AD71">
            <v>0</v>
          </cell>
          <cell r="AE71">
            <v>0</v>
          </cell>
          <cell r="AF71">
            <v>35.878999999999998</v>
          </cell>
          <cell r="AG71">
            <v>431</v>
          </cell>
          <cell r="AH71">
            <v>54.726999999999997</v>
          </cell>
          <cell r="AI71">
            <v>61</v>
          </cell>
          <cell r="AJ71">
            <v>0</v>
          </cell>
          <cell r="AK71">
            <v>0</v>
          </cell>
          <cell r="AL71">
            <v>54.726999999999997</v>
          </cell>
          <cell r="AM71">
            <v>61</v>
          </cell>
          <cell r="AN71">
            <v>17.219000000000001</v>
          </cell>
          <cell r="AO71">
            <v>274</v>
          </cell>
          <cell r="AP71">
            <v>0</v>
          </cell>
          <cell r="AQ71">
            <v>0</v>
          </cell>
          <cell r="AR71">
            <v>17.219000000000001</v>
          </cell>
          <cell r="AS71">
            <v>274</v>
          </cell>
          <cell r="AT71">
            <v>1.1839999999999999</v>
          </cell>
          <cell r="AU71">
            <v>14</v>
          </cell>
          <cell r="AV71">
            <v>0</v>
          </cell>
          <cell r="AW71">
            <v>0</v>
          </cell>
          <cell r="AX71">
            <v>1.1839999999999999</v>
          </cell>
          <cell r="AY71">
            <v>14</v>
          </cell>
          <cell r="AZ71">
            <v>503</v>
          </cell>
          <cell r="BA71">
            <v>0</v>
          </cell>
          <cell r="BB71">
            <v>503</v>
          </cell>
          <cell r="BC71">
            <v>1182</v>
          </cell>
          <cell r="BD71">
            <v>0</v>
          </cell>
          <cell r="BE71">
            <v>1182</v>
          </cell>
        </row>
        <row r="72">
          <cell r="F72" t="str">
            <v>700B</v>
          </cell>
          <cell r="G72">
            <v>5059</v>
          </cell>
          <cell r="H72">
            <v>190</v>
          </cell>
          <cell r="I72">
            <v>4869</v>
          </cell>
          <cell r="J72">
            <v>3.7010000000000001</v>
          </cell>
          <cell r="K72">
            <v>142</v>
          </cell>
          <cell r="L72">
            <v>0.13900000000000001</v>
          </cell>
          <cell r="M72">
            <v>5</v>
          </cell>
          <cell r="N72">
            <v>3.5620000000000003</v>
          </cell>
          <cell r="O72">
            <v>137</v>
          </cell>
          <cell r="P72">
            <v>15.534000000000001</v>
          </cell>
          <cell r="Q72">
            <v>66</v>
          </cell>
          <cell r="R72">
            <v>0.58299999999999996</v>
          </cell>
          <cell r="S72">
            <v>2</v>
          </cell>
          <cell r="T72">
            <v>14.951000000000001</v>
          </cell>
          <cell r="U72">
            <v>64</v>
          </cell>
          <cell r="V72">
            <v>2.8000000000000001E-2</v>
          </cell>
          <cell r="W72">
            <v>6</v>
          </cell>
          <cell r="X72">
            <v>1E-3</v>
          </cell>
          <cell r="Y72">
            <v>0</v>
          </cell>
          <cell r="Z72">
            <v>2.7E-2</v>
          </cell>
          <cell r="AA72">
            <v>6</v>
          </cell>
          <cell r="AB72">
            <v>2.992</v>
          </cell>
          <cell r="AC72">
            <v>36</v>
          </cell>
          <cell r="AD72">
            <v>0.112</v>
          </cell>
          <cell r="AE72">
            <v>1</v>
          </cell>
          <cell r="AF72">
            <v>2.88</v>
          </cell>
          <cell r="AG72">
            <v>35</v>
          </cell>
          <cell r="AH72">
            <v>4.5640000000000001</v>
          </cell>
          <cell r="AI72">
            <v>5</v>
          </cell>
          <cell r="AJ72">
            <v>0.17100000000000001</v>
          </cell>
          <cell r="AK72">
            <v>0</v>
          </cell>
          <cell r="AL72">
            <v>4.3929999999999998</v>
          </cell>
          <cell r="AM72">
            <v>5</v>
          </cell>
          <cell r="AN72">
            <v>1.4359999999999999</v>
          </cell>
          <cell r="AO72">
            <v>23</v>
          </cell>
          <cell r="AP72">
            <v>5.3999999999999999E-2</v>
          </cell>
          <cell r="AQ72">
            <v>1</v>
          </cell>
          <cell r="AR72">
            <v>1.3819999999999999</v>
          </cell>
          <cell r="AS72">
            <v>22</v>
          </cell>
          <cell r="AT72">
            <v>9.9000000000000005E-2</v>
          </cell>
          <cell r="AU72">
            <v>1</v>
          </cell>
          <cell r="AV72">
            <v>4.0000000000000001E-3</v>
          </cell>
          <cell r="AW72">
            <v>0</v>
          </cell>
          <cell r="AX72">
            <v>9.5000000000000001E-2</v>
          </cell>
          <cell r="AY72">
            <v>1</v>
          </cell>
          <cell r="AZ72">
            <v>7</v>
          </cell>
          <cell r="BA72">
            <v>0</v>
          </cell>
          <cell r="BB72">
            <v>7</v>
          </cell>
          <cell r="BC72">
            <v>99</v>
          </cell>
          <cell r="BD72">
            <v>4</v>
          </cell>
          <cell r="BE72">
            <v>95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1</v>
          </cell>
          <cell r="BB73">
            <v>-1</v>
          </cell>
          <cell r="BC73">
            <v>0</v>
          </cell>
          <cell r="BD73">
            <v>1</v>
          </cell>
          <cell r="BE73">
            <v>-1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1</v>
          </cell>
          <cell r="BE76">
            <v>-1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</row>
        <row r="79">
          <cell r="F79" t="str">
            <v>130B</v>
          </cell>
          <cell r="G79">
            <v>448968</v>
          </cell>
          <cell r="H79">
            <v>387469</v>
          </cell>
          <cell r="I79">
            <v>61499</v>
          </cell>
          <cell r="J79">
            <v>331.005</v>
          </cell>
          <cell r="K79">
            <v>12708</v>
          </cell>
          <cell r="L79">
            <v>285.66399999999999</v>
          </cell>
          <cell r="M79">
            <v>10967</v>
          </cell>
          <cell r="N79">
            <v>45.341000000000008</v>
          </cell>
          <cell r="O79">
            <v>1741</v>
          </cell>
          <cell r="P79">
            <v>1389.3019999999999</v>
          </cell>
          <cell r="Q79">
            <v>5869</v>
          </cell>
          <cell r="R79">
            <v>1198.9970000000001</v>
          </cell>
          <cell r="S79">
            <v>5065</v>
          </cell>
          <cell r="T79">
            <v>190.30499999999984</v>
          </cell>
          <cell r="U79">
            <v>804</v>
          </cell>
          <cell r="V79">
            <v>2.528</v>
          </cell>
          <cell r="W79">
            <v>536</v>
          </cell>
          <cell r="X79">
            <v>2.1819999999999999</v>
          </cell>
          <cell r="Y79">
            <v>463</v>
          </cell>
          <cell r="Z79">
            <v>0.34600000000000009</v>
          </cell>
          <cell r="AA79">
            <v>73</v>
          </cell>
          <cell r="AB79">
            <v>267.60199999999998</v>
          </cell>
          <cell r="AC79">
            <v>3217</v>
          </cell>
          <cell r="AD79">
            <v>230.946</v>
          </cell>
          <cell r="AE79">
            <v>2776</v>
          </cell>
          <cell r="AF79">
            <v>36.655999999999977</v>
          </cell>
          <cell r="AG79">
            <v>441</v>
          </cell>
          <cell r="AH79">
            <v>408.18099999999998</v>
          </cell>
          <cell r="AI79">
            <v>456</v>
          </cell>
          <cell r="AJ79">
            <v>352.26900000000001</v>
          </cell>
          <cell r="AK79">
            <v>394</v>
          </cell>
          <cell r="AL79">
            <v>55.911999999999978</v>
          </cell>
          <cell r="AM79">
            <v>62</v>
          </cell>
          <cell r="AN79">
            <v>128.42400000000001</v>
          </cell>
          <cell r="AO79">
            <v>2042</v>
          </cell>
          <cell r="AP79">
            <v>110.833</v>
          </cell>
          <cell r="AQ79">
            <v>1762</v>
          </cell>
          <cell r="AR79">
            <v>17.591000000000008</v>
          </cell>
          <cell r="AS79">
            <v>280</v>
          </cell>
          <cell r="AT79">
            <v>8.8309999999999995</v>
          </cell>
          <cell r="AU79">
            <v>107</v>
          </cell>
          <cell r="AV79">
            <v>7.6210000000000004</v>
          </cell>
          <cell r="AW79">
            <v>92</v>
          </cell>
          <cell r="AX79">
            <v>1.2099999999999991</v>
          </cell>
          <cell r="AY79">
            <v>15</v>
          </cell>
          <cell r="AZ79">
            <v>625</v>
          </cell>
          <cell r="BA79">
            <v>539</v>
          </cell>
          <cell r="BB79">
            <v>86</v>
          </cell>
          <cell r="BC79">
            <v>8779</v>
          </cell>
          <cell r="BD79">
            <v>7576</v>
          </cell>
          <cell r="BE79">
            <v>1203</v>
          </cell>
        </row>
        <row r="80">
          <cell r="F80" t="str">
            <v>78B</v>
          </cell>
          <cell r="G80">
            <v>9950</v>
          </cell>
          <cell r="H80">
            <v>563</v>
          </cell>
          <cell r="I80">
            <v>9387</v>
          </cell>
          <cell r="J80">
            <v>7.2789999999999999</v>
          </cell>
          <cell r="K80">
            <v>279</v>
          </cell>
          <cell r="L80">
            <v>0.41199999999999998</v>
          </cell>
          <cell r="M80">
            <v>16</v>
          </cell>
          <cell r="N80">
            <v>6.867</v>
          </cell>
          <cell r="O80">
            <v>263</v>
          </cell>
          <cell r="P80">
            <v>30.552</v>
          </cell>
          <cell r="Q80">
            <v>129</v>
          </cell>
          <cell r="R80">
            <v>1.7290000000000001</v>
          </cell>
          <cell r="S80">
            <v>7</v>
          </cell>
          <cell r="T80">
            <v>28.823</v>
          </cell>
          <cell r="U80">
            <v>122</v>
          </cell>
          <cell r="V80">
            <v>5.6000000000000001E-2</v>
          </cell>
          <cell r="W80">
            <v>12</v>
          </cell>
          <cell r="X80">
            <v>3.0000000000000001E-3</v>
          </cell>
          <cell r="Y80">
            <v>1</v>
          </cell>
          <cell r="Z80">
            <v>5.2999999999999999E-2</v>
          </cell>
          <cell r="AA80">
            <v>11</v>
          </cell>
          <cell r="AB80">
            <v>5.8849999999999998</v>
          </cell>
          <cell r="AC80">
            <v>71</v>
          </cell>
          <cell r="AD80">
            <v>0.33300000000000002</v>
          </cell>
          <cell r="AE80">
            <v>4</v>
          </cell>
          <cell r="AF80">
            <v>5.5519999999999996</v>
          </cell>
          <cell r="AG80">
            <v>67</v>
          </cell>
          <cell r="AH80">
            <v>8.9760000000000009</v>
          </cell>
          <cell r="AI80">
            <v>10</v>
          </cell>
          <cell r="AJ80">
            <v>0.50800000000000001</v>
          </cell>
          <cell r="AK80">
            <v>1</v>
          </cell>
          <cell r="AL80">
            <v>8.468</v>
          </cell>
          <cell r="AM80">
            <v>9</v>
          </cell>
          <cell r="AN80">
            <v>2.8239999999999998</v>
          </cell>
          <cell r="AO80">
            <v>45</v>
          </cell>
          <cell r="AP80">
            <v>0.16</v>
          </cell>
          <cell r="AQ80">
            <v>3</v>
          </cell>
          <cell r="AR80">
            <v>2.6639999999999997</v>
          </cell>
          <cell r="AS80">
            <v>42</v>
          </cell>
          <cell r="AT80">
            <v>0.19400000000000001</v>
          </cell>
          <cell r="AU80">
            <v>2</v>
          </cell>
          <cell r="AV80">
            <v>1.0999999999999999E-2</v>
          </cell>
          <cell r="AW80">
            <v>0</v>
          </cell>
          <cell r="AX80">
            <v>0.183</v>
          </cell>
          <cell r="AY80">
            <v>2</v>
          </cell>
          <cell r="AZ80">
            <v>14</v>
          </cell>
          <cell r="BA80">
            <v>1</v>
          </cell>
          <cell r="BB80">
            <v>13</v>
          </cell>
          <cell r="BC80">
            <v>194</v>
          </cell>
          <cell r="BD80">
            <v>11</v>
          </cell>
          <cell r="BE80">
            <v>183</v>
          </cell>
        </row>
        <row r="81">
          <cell r="F81" t="str">
            <v>50B</v>
          </cell>
          <cell r="G81">
            <v>13238</v>
          </cell>
          <cell r="H81">
            <v>4804</v>
          </cell>
          <cell r="I81">
            <v>8434</v>
          </cell>
          <cell r="J81">
            <v>9.6850000000000005</v>
          </cell>
          <cell r="K81">
            <v>372</v>
          </cell>
          <cell r="L81">
            <v>3.5150000000000001</v>
          </cell>
          <cell r="M81">
            <v>135</v>
          </cell>
          <cell r="N81">
            <v>6.17</v>
          </cell>
          <cell r="O81">
            <v>237</v>
          </cell>
          <cell r="P81">
            <v>40.648000000000003</v>
          </cell>
          <cell r="Q81">
            <v>172</v>
          </cell>
          <cell r="R81">
            <v>14.750999999999999</v>
          </cell>
          <cell r="S81">
            <v>62</v>
          </cell>
          <cell r="T81">
            <v>25.897000000000006</v>
          </cell>
          <cell r="U81">
            <v>110</v>
          </cell>
          <cell r="V81">
            <v>7.3999999999999996E-2</v>
          </cell>
          <cell r="W81">
            <v>16</v>
          </cell>
          <cell r="X81">
            <v>2.7E-2</v>
          </cell>
          <cell r="Y81">
            <v>6</v>
          </cell>
          <cell r="Z81">
            <v>4.7E-2</v>
          </cell>
          <cell r="AA81">
            <v>10</v>
          </cell>
          <cell r="AB81">
            <v>7.8289999999999997</v>
          </cell>
          <cell r="AC81">
            <v>94</v>
          </cell>
          <cell r="AD81">
            <v>2.8410000000000002</v>
          </cell>
          <cell r="AE81">
            <v>34</v>
          </cell>
          <cell r="AF81">
            <v>4.9879999999999995</v>
          </cell>
          <cell r="AG81">
            <v>60</v>
          </cell>
          <cell r="AH81">
            <v>11.943</v>
          </cell>
          <cell r="AI81">
            <v>13</v>
          </cell>
          <cell r="AJ81">
            <v>4.3339999999999996</v>
          </cell>
          <cell r="AK81">
            <v>5</v>
          </cell>
          <cell r="AL81">
            <v>7.609</v>
          </cell>
          <cell r="AM81">
            <v>8</v>
          </cell>
          <cell r="AN81">
            <v>3.7570000000000001</v>
          </cell>
          <cell r="AO81">
            <v>60</v>
          </cell>
          <cell r="AP81">
            <v>1.363</v>
          </cell>
          <cell r="AQ81">
            <v>22</v>
          </cell>
          <cell r="AR81">
            <v>2.3940000000000001</v>
          </cell>
          <cell r="AS81">
            <v>38</v>
          </cell>
          <cell r="AT81">
            <v>0.25800000000000001</v>
          </cell>
          <cell r="AU81">
            <v>3</v>
          </cell>
          <cell r="AV81">
            <v>9.4E-2</v>
          </cell>
          <cell r="AW81">
            <v>1</v>
          </cell>
          <cell r="AX81">
            <v>0.16400000000000001</v>
          </cell>
          <cell r="AY81">
            <v>2</v>
          </cell>
          <cell r="AZ81">
            <v>18</v>
          </cell>
          <cell r="BA81">
            <v>7</v>
          </cell>
          <cell r="BB81">
            <v>11</v>
          </cell>
          <cell r="BC81">
            <v>258</v>
          </cell>
          <cell r="BD81">
            <v>94</v>
          </cell>
          <cell r="BE81">
            <v>164</v>
          </cell>
        </row>
        <row r="82">
          <cell r="F82" t="str">
            <v>180C</v>
          </cell>
          <cell r="G82">
            <v>14799</v>
          </cell>
          <cell r="H82">
            <v>669</v>
          </cell>
          <cell r="I82">
            <v>14130</v>
          </cell>
          <cell r="J82">
            <v>12.462</v>
          </cell>
          <cell r="K82">
            <v>478</v>
          </cell>
          <cell r="L82">
            <v>0.56299999999999994</v>
          </cell>
          <cell r="M82">
            <v>22</v>
          </cell>
          <cell r="N82">
            <v>11.898999999999999</v>
          </cell>
          <cell r="O82">
            <v>456</v>
          </cell>
          <cell r="P82">
            <v>52.304000000000002</v>
          </cell>
          <cell r="Q82">
            <v>221</v>
          </cell>
          <cell r="R82">
            <v>2.3639999999999999</v>
          </cell>
          <cell r="S82">
            <v>10</v>
          </cell>
          <cell r="T82">
            <v>49.940000000000005</v>
          </cell>
          <cell r="U82">
            <v>211</v>
          </cell>
          <cell r="V82">
            <v>9.5000000000000001E-2</v>
          </cell>
          <cell r="W82">
            <v>20</v>
          </cell>
          <cell r="X82">
            <v>4.0000000000000001E-3</v>
          </cell>
          <cell r="Y82">
            <v>1</v>
          </cell>
          <cell r="Z82">
            <v>9.0999999999999998E-2</v>
          </cell>
          <cell r="AA82">
            <v>19</v>
          </cell>
          <cell r="AB82">
            <v>10.074999999999999</v>
          </cell>
          <cell r="AC82">
            <v>121</v>
          </cell>
          <cell r="AD82">
            <v>0.45500000000000002</v>
          </cell>
          <cell r="AE82">
            <v>5</v>
          </cell>
          <cell r="AF82">
            <v>9.6199999999999992</v>
          </cell>
          <cell r="AG82">
            <v>116</v>
          </cell>
          <cell r="AH82">
            <v>15.367000000000001</v>
          </cell>
          <cell r="AI82">
            <v>17</v>
          </cell>
          <cell r="AJ82">
            <v>0.69499999999999995</v>
          </cell>
          <cell r="AK82">
            <v>1</v>
          </cell>
          <cell r="AL82">
            <v>14.672000000000001</v>
          </cell>
          <cell r="AM82">
            <v>16</v>
          </cell>
          <cell r="AN82">
            <v>4.835</v>
          </cell>
          <cell r="AO82">
            <v>77</v>
          </cell>
          <cell r="AP82">
            <v>0.219</v>
          </cell>
          <cell r="AQ82">
            <v>3</v>
          </cell>
          <cell r="AR82">
            <v>4.6159999999999997</v>
          </cell>
          <cell r="AS82">
            <v>74</v>
          </cell>
          <cell r="AT82">
            <v>0.33200000000000002</v>
          </cell>
          <cell r="AU82">
            <v>4</v>
          </cell>
          <cell r="AV82">
            <v>1.4999999999999999E-2</v>
          </cell>
          <cell r="AW82">
            <v>0</v>
          </cell>
          <cell r="AX82">
            <v>0.317</v>
          </cell>
          <cell r="AY82">
            <v>4</v>
          </cell>
          <cell r="AZ82">
            <v>142</v>
          </cell>
          <cell r="BA82">
            <v>6</v>
          </cell>
          <cell r="BB82">
            <v>136</v>
          </cell>
          <cell r="BC82">
            <v>311</v>
          </cell>
          <cell r="BD82">
            <v>14</v>
          </cell>
          <cell r="BE82">
            <v>297</v>
          </cell>
        </row>
        <row r="83">
          <cell r="F83" t="str">
            <v>35B</v>
          </cell>
          <cell r="G83">
            <v>1031</v>
          </cell>
          <cell r="H83">
            <v>471</v>
          </cell>
          <cell r="I83">
            <v>560</v>
          </cell>
          <cell r="J83">
            <v>0.83799999999999997</v>
          </cell>
          <cell r="K83">
            <v>32</v>
          </cell>
          <cell r="L83">
            <v>0.38300000000000001</v>
          </cell>
          <cell r="M83">
            <v>15</v>
          </cell>
          <cell r="N83">
            <v>0.45499999999999996</v>
          </cell>
          <cell r="O83">
            <v>17</v>
          </cell>
          <cell r="P83">
            <v>3.5190000000000001</v>
          </cell>
          <cell r="Q83">
            <v>15</v>
          </cell>
          <cell r="R83">
            <v>1.6080000000000001</v>
          </cell>
          <cell r="S83">
            <v>7</v>
          </cell>
          <cell r="T83">
            <v>1.911</v>
          </cell>
          <cell r="U83">
            <v>8</v>
          </cell>
          <cell r="V83">
            <v>6.0000000000000001E-3</v>
          </cell>
          <cell r="W83">
            <v>1</v>
          </cell>
          <cell r="X83">
            <v>3.0000000000000001E-3</v>
          </cell>
          <cell r="Y83">
            <v>0</v>
          </cell>
          <cell r="Z83">
            <v>3.0000000000000001E-3</v>
          </cell>
          <cell r="AA83">
            <v>1</v>
          </cell>
          <cell r="AB83">
            <v>0.67800000000000005</v>
          </cell>
          <cell r="AC83">
            <v>8</v>
          </cell>
          <cell r="AD83">
            <v>0.31</v>
          </cell>
          <cell r="AE83">
            <v>4</v>
          </cell>
          <cell r="AF83">
            <v>0.36800000000000005</v>
          </cell>
          <cell r="AG83">
            <v>4</v>
          </cell>
          <cell r="AH83">
            <v>1.034</v>
          </cell>
          <cell r="AI83">
            <v>1</v>
          </cell>
          <cell r="AJ83">
            <v>0.47199999999999998</v>
          </cell>
          <cell r="AK83">
            <v>0</v>
          </cell>
          <cell r="AL83">
            <v>0.56200000000000006</v>
          </cell>
          <cell r="AM83">
            <v>1</v>
          </cell>
          <cell r="AN83">
            <v>0.32500000000000001</v>
          </cell>
          <cell r="AO83">
            <v>5</v>
          </cell>
          <cell r="AP83">
            <v>0.14799999999999999</v>
          </cell>
          <cell r="AQ83">
            <v>2</v>
          </cell>
          <cell r="AR83">
            <v>0.17700000000000002</v>
          </cell>
          <cell r="AS83">
            <v>3</v>
          </cell>
          <cell r="AT83">
            <v>2.1999999999999999E-2</v>
          </cell>
          <cell r="AU83">
            <v>0</v>
          </cell>
          <cell r="AV83">
            <v>0.01</v>
          </cell>
          <cell r="AW83">
            <v>0</v>
          </cell>
          <cell r="AX83">
            <v>1.1999999999999999E-2</v>
          </cell>
          <cell r="AY83">
            <v>0</v>
          </cell>
          <cell r="AZ83">
            <v>2</v>
          </cell>
          <cell r="BA83">
            <v>1</v>
          </cell>
          <cell r="BB83">
            <v>1</v>
          </cell>
          <cell r="BC83">
            <v>21</v>
          </cell>
          <cell r="BD83">
            <v>10</v>
          </cell>
          <cell r="BE83">
            <v>11</v>
          </cell>
        </row>
        <row r="84">
          <cell r="F84" t="str">
            <v>30B</v>
          </cell>
          <cell r="G84">
            <v>6752</v>
          </cell>
          <cell r="H84">
            <v>2263</v>
          </cell>
          <cell r="I84">
            <v>4489</v>
          </cell>
          <cell r="J84">
            <v>4.9400000000000004</v>
          </cell>
          <cell r="K84">
            <v>190</v>
          </cell>
          <cell r="L84">
            <v>1.6559999999999999</v>
          </cell>
          <cell r="M84">
            <v>64</v>
          </cell>
          <cell r="N84">
            <v>3.2840000000000007</v>
          </cell>
          <cell r="O84">
            <v>126</v>
          </cell>
          <cell r="P84">
            <v>20.731999999999999</v>
          </cell>
          <cell r="Q84">
            <v>88</v>
          </cell>
          <cell r="R84">
            <v>6.9489999999999998</v>
          </cell>
          <cell r="S84">
            <v>29</v>
          </cell>
          <cell r="T84">
            <v>13.782999999999999</v>
          </cell>
          <cell r="U84">
            <v>59</v>
          </cell>
          <cell r="V84">
            <v>3.7999999999999999E-2</v>
          </cell>
          <cell r="W84">
            <v>8</v>
          </cell>
          <cell r="X84">
            <v>1.2999999999999999E-2</v>
          </cell>
          <cell r="Y84">
            <v>3</v>
          </cell>
          <cell r="Z84">
            <v>2.5000000000000001E-2</v>
          </cell>
          <cell r="AA84">
            <v>5</v>
          </cell>
          <cell r="AB84">
            <v>3.9929999999999999</v>
          </cell>
          <cell r="AC84">
            <v>48</v>
          </cell>
          <cell r="AD84">
            <v>1.3380000000000001</v>
          </cell>
          <cell r="AE84">
            <v>16</v>
          </cell>
          <cell r="AF84">
            <v>2.6549999999999998</v>
          </cell>
          <cell r="AG84">
            <v>32</v>
          </cell>
          <cell r="AH84">
            <v>6.0910000000000002</v>
          </cell>
          <cell r="AI84">
            <v>7</v>
          </cell>
          <cell r="AJ84">
            <v>2.0409999999999999</v>
          </cell>
          <cell r="AK84">
            <v>2</v>
          </cell>
          <cell r="AL84">
            <v>4.0500000000000007</v>
          </cell>
          <cell r="AM84">
            <v>5</v>
          </cell>
          <cell r="AN84">
            <v>1.9159999999999999</v>
          </cell>
          <cell r="AO84">
            <v>30</v>
          </cell>
          <cell r="AP84">
            <v>0.64200000000000002</v>
          </cell>
          <cell r="AQ84">
            <v>10</v>
          </cell>
          <cell r="AR84">
            <v>1.274</v>
          </cell>
          <cell r="AS84">
            <v>20</v>
          </cell>
          <cell r="AT84">
            <v>0.13200000000000001</v>
          </cell>
          <cell r="AU84">
            <v>2</v>
          </cell>
          <cell r="AV84">
            <v>4.3999999999999997E-2</v>
          </cell>
          <cell r="AW84">
            <v>1</v>
          </cell>
          <cell r="AX84">
            <v>8.8000000000000009E-2</v>
          </cell>
          <cell r="AY84">
            <v>1</v>
          </cell>
          <cell r="AZ84">
            <v>9</v>
          </cell>
          <cell r="BA84">
            <v>3</v>
          </cell>
          <cell r="BB84">
            <v>6</v>
          </cell>
          <cell r="BC84">
            <v>132</v>
          </cell>
          <cell r="BD84">
            <v>44</v>
          </cell>
          <cell r="BE84">
            <v>88</v>
          </cell>
        </row>
        <row r="85">
          <cell r="F85" t="str">
            <v>150DE</v>
          </cell>
          <cell r="G85">
            <v>10919</v>
          </cell>
          <cell r="H85">
            <v>0</v>
          </cell>
          <cell r="I85">
            <v>10919</v>
          </cell>
          <cell r="J85">
            <v>7.9880000000000004</v>
          </cell>
          <cell r="K85">
            <v>307</v>
          </cell>
          <cell r="L85">
            <v>0</v>
          </cell>
          <cell r="M85">
            <v>0</v>
          </cell>
          <cell r="N85">
            <v>7.9880000000000004</v>
          </cell>
          <cell r="O85">
            <v>307</v>
          </cell>
          <cell r="P85">
            <v>33.527999999999999</v>
          </cell>
          <cell r="Q85">
            <v>142</v>
          </cell>
          <cell r="R85">
            <v>0</v>
          </cell>
          <cell r="S85">
            <v>0</v>
          </cell>
          <cell r="T85">
            <v>33.527999999999999</v>
          </cell>
          <cell r="U85">
            <v>142</v>
          </cell>
          <cell r="V85">
            <v>6.0999999999999999E-2</v>
          </cell>
          <cell r="W85">
            <v>13</v>
          </cell>
          <cell r="X85">
            <v>0</v>
          </cell>
          <cell r="Y85">
            <v>0</v>
          </cell>
          <cell r="Z85">
            <v>6.0999999999999999E-2</v>
          </cell>
          <cell r="AA85">
            <v>13</v>
          </cell>
          <cell r="AB85">
            <v>6.4580000000000002</v>
          </cell>
          <cell r="AC85">
            <v>78</v>
          </cell>
          <cell r="AD85">
            <v>0</v>
          </cell>
          <cell r="AE85">
            <v>0</v>
          </cell>
          <cell r="AF85">
            <v>6.4580000000000002</v>
          </cell>
          <cell r="AG85">
            <v>78</v>
          </cell>
          <cell r="AH85">
            <v>9.85</v>
          </cell>
          <cell r="AI85">
            <v>11</v>
          </cell>
          <cell r="AJ85">
            <v>0</v>
          </cell>
          <cell r="AK85">
            <v>0</v>
          </cell>
          <cell r="AL85">
            <v>9.85</v>
          </cell>
          <cell r="AM85">
            <v>11</v>
          </cell>
          <cell r="AN85">
            <v>3.0990000000000002</v>
          </cell>
          <cell r="AO85">
            <v>49</v>
          </cell>
          <cell r="AP85">
            <v>0</v>
          </cell>
          <cell r="AQ85">
            <v>0</v>
          </cell>
          <cell r="AR85">
            <v>3.0990000000000002</v>
          </cell>
          <cell r="AS85">
            <v>49</v>
          </cell>
          <cell r="AT85">
            <v>0.21299999999999999</v>
          </cell>
          <cell r="AU85">
            <v>3</v>
          </cell>
          <cell r="AV85">
            <v>0</v>
          </cell>
          <cell r="AW85">
            <v>0</v>
          </cell>
          <cell r="AX85">
            <v>0.21299999999999999</v>
          </cell>
          <cell r="AY85">
            <v>3</v>
          </cell>
          <cell r="AZ85">
            <v>54</v>
          </cell>
          <cell r="BA85">
            <v>0</v>
          </cell>
          <cell r="BB85">
            <v>54</v>
          </cell>
          <cell r="BC85">
            <v>213</v>
          </cell>
          <cell r="BD85">
            <v>0</v>
          </cell>
          <cell r="BE85">
            <v>213</v>
          </cell>
        </row>
        <row r="93">
          <cell r="F93" t="str">
            <v>151-1500 (A)L</v>
          </cell>
          <cell r="G93">
            <v>3970580</v>
          </cell>
          <cell r="H93">
            <v>217041</v>
          </cell>
          <cell r="I93">
            <v>3753539</v>
          </cell>
          <cell r="J93">
            <v>2899.623</v>
          </cell>
          <cell r="K93">
            <v>111323</v>
          </cell>
          <cell r="L93">
            <v>156.49299999999999</v>
          </cell>
          <cell r="M93">
            <v>6008</v>
          </cell>
          <cell r="N93">
            <v>2743.1299999999992</v>
          </cell>
          <cell r="O93">
            <v>105315</v>
          </cell>
          <cell r="P93">
            <v>12170.378999999997</v>
          </cell>
          <cell r="Q93">
            <v>51412</v>
          </cell>
          <cell r="R93">
            <v>656.83899999999994</v>
          </cell>
          <cell r="S93">
            <v>2775</v>
          </cell>
          <cell r="T93">
            <v>11513.539999999997</v>
          </cell>
          <cell r="U93">
            <v>48637</v>
          </cell>
          <cell r="V93">
            <v>22.142999999999997</v>
          </cell>
          <cell r="W93">
            <v>4691</v>
          </cell>
          <cell r="X93">
            <v>1.194</v>
          </cell>
          <cell r="Y93">
            <v>253</v>
          </cell>
          <cell r="Z93">
            <v>20.948999999999998</v>
          </cell>
          <cell r="AA93">
            <v>4438</v>
          </cell>
          <cell r="AB93">
            <v>2344.2089999999998</v>
          </cell>
          <cell r="AC93">
            <v>28178</v>
          </cell>
          <cell r="AD93">
            <v>126.51699999999998</v>
          </cell>
          <cell r="AE93">
            <v>1519</v>
          </cell>
          <cell r="AF93">
            <v>2217.692</v>
          </cell>
          <cell r="AG93">
            <v>26659</v>
          </cell>
          <cell r="AH93">
            <v>3575.6930000000002</v>
          </cell>
          <cell r="AI93">
            <v>3995</v>
          </cell>
          <cell r="AJ93">
            <v>192.98199999999997</v>
          </cell>
          <cell r="AK93">
            <v>216</v>
          </cell>
          <cell r="AL93">
            <v>3382.7110000000002</v>
          </cell>
          <cell r="AM93">
            <v>3779</v>
          </cell>
          <cell r="AN93">
            <v>1125.001</v>
          </cell>
          <cell r="AO93">
            <v>17889</v>
          </cell>
          <cell r="AP93">
            <v>60.717000000000006</v>
          </cell>
          <cell r="AQ93">
            <v>966</v>
          </cell>
          <cell r="AR93">
            <v>1064.2840000000001</v>
          </cell>
          <cell r="AS93">
            <v>16923</v>
          </cell>
          <cell r="AT93">
            <v>77.36399999999999</v>
          </cell>
          <cell r="AU93">
            <v>940</v>
          </cell>
          <cell r="AV93">
            <v>4.1769999999999987</v>
          </cell>
          <cell r="AW93">
            <v>49</v>
          </cell>
          <cell r="AX93">
            <v>73.186999999999998</v>
          </cell>
          <cell r="AY93">
            <v>891</v>
          </cell>
          <cell r="AZ93">
            <v>10323</v>
          </cell>
          <cell r="BA93">
            <v>690</v>
          </cell>
          <cell r="BB93">
            <v>9633</v>
          </cell>
          <cell r="BC93">
            <v>77267</v>
          </cell>
          <cell r="BD93">
            <v>4199</v>
          </cell>
          <cell r="BE93">
            <v>73068</v>
          </cell>
          <cell r="BF93">
            <v>0</v>
          </cell>
          <cell r="BG93">
            <v>0</v>
          </cell>
        </row>
        <row r="94">
          <cell r="F94" t="str">
            <v>151-1500 (A)E</v>
          </cell>
          <cell r="G94">
            <v>2005936</v>
          </cell>
          <cell r="H94">
            <v>0</v>
          </cell>
          <cell r="I94">
            <v>2005936</v>
          </cell>
          <cell r="J94">
            <v>1467.4840000000002</v>
          </cell>
          <cell r="K94">
            <v>56341</v>
          </cell>
          <cell r="L94">
            <v>0</v>
          </cell>
          <cell r="M94">
            <v>0</v>
          </cell>
          <cell r="N94">
            <v>1467.4840000000002</v>
          </cell>
          <cell r="O94">
            <v>56341</v>
          </cell>
          <cell r="P94">
            <v>6159.3589999999995</v>
          </cell>
          <cell r="Q94">
            <v>26020</v>
          </cell>
          <cell r="R94">
            <v>0</v>
          </cell>
          <cell r="S94">
            <v>0</v>
          </cell>
          <cell r="T94">
            <v>6159.3589999999995</v>
          </cell>
          <cell r="U94">
            <v>26020</v>
          </cell>
          <cell r="V94">
            <v>11.208</v>
          </cell>
          <cell r="W94">
            <v>2375</v>
          </cell>
          <cell r="X94">
            <v>0</v>
          </cell>
          <cell r="Y94">
            <v>0</v>
          </cell>
          <cell r="Z94">
            <v>11.208</v>
          </cell>
          <cell r="AA94">
            <v>2375</v>
          </cell>
          <cell r="AB94">
            <v>1186.3910000000001</v>
          </cell>
          <cell r="AC94">
            <v>14262</v>
          </cell>
          <cell r="AD94">
            <v>0</v>
          </cell>
          <cell r="AE94">
            <v>0</v>
          </cell>
          <cell r="AF94">
            <v>1186.3910000000001</v>
          </cell>
          <cell r="AG94">
            <v>14262</v>
          </cell>
          <cell r="AH94">
            <v>1809.6369999999999</v>
          </cell>
          <cell r="AI94">
            <v>2021</v>
          </cell>
          <cell r="AJ94">
            <v>0</v>
          </cell>
          <cell r="AK94">
            <v>0</v>
          </cell>
          <cell r="AL94">
            <v>1809.6369999999999</v>
          </cell>
          <cell r="AM94">
            <v>2021</v>
          </cell>
          <cell r="AN94">
            <v>569.35800000000006</v>
          </cell>
          <cell r="AO94">
            <v>9053</v>
          </cell>
          <cell r="AP94">
            <v>0</v>
          </cell>
          <cell r="AQ94">
            <v>0</v>
          </cell>
          <cell r="AR94">
            <v>569.35800000000006</v>
          </cell>
          <cell r="AS94">
            <v>9053</v>
          </cell>
          <cell r="AT94">
            <v>39.153999999999996</v>
          </cell>
          <cell r="AU94">
            <v>475</v>
          </cell>
          <cell r="AV94">
            <v>0</v>
          </cell>
          <cell r="AW94">
            <v>0</v>
          </cell>
          <cell r="AX94">
            <v>39.153999999999996</v>
          </cell>
          <cell r="AY94">
            <v>475</v>
          </cell>
          <cell r="AZ94">
            <v>8502</v>
          </cell>
          <cell r="BA94">
            <v>0</v>
          </cell>
          <cell r="BB94">
            <v>8502</v>
          </cell>
          <cell r="BC94">
            <v>39072</v>
          </cell>
          <cell r="BD94">
            <v>0</v>
          </cell>
          <cell r="BE94">
            <v>39072</v>
          </cell>
          <cell r="BF94">
            <v>0</v>
          </cell>
          <cell r="BG94">
            <v>0</v>
          </cell>
        </row>
        <row r="95">
          <cell r="F95" t="str">
            <v>151-1500 (A) (L+E)</v>
          </cell>
          <cell r="G95">
            <v>5976516</v>
          </cell>
          <cell r="H95">
            <v>217041</v>
          </cell>
          <cell r="I95">
            <v>5759475</v>
          </cell>
          <cell r="J95">
            <v>4367.107</v>
          </cell>
          <cell r="K95">
            <v>167664</v>
          </cell>
          <cell r="L95">
            <v>156.49299999999999</v>
          </cell>
          <cell r="M95">
            <v>6008</v>
          </cell>
          <cell r="N95">
            <v>4210.6140000000005</v>
          </cell>
          <cell r="O95">
            <v>161656</v>
          </cell>
          <cell r="P95">
            <v>18329.737999999998</v>
          </cell>
          <cell r="Q95">
            <v>77432</v>
          </cell>
          <cell r="R95">
            <v>656.83899999999994</v>
          </cell>
          <cell r="S95">
            <v>2775</v>
          </cell>
          <cell r="T95">
            <v>17672.898999999998</v>
          </cell>
          <cell r="U95">
            <v>74657</v>
          </cell>
          <cell r="V95">
            <v>33.350999999999992</v>
          </cell>
          <cell r="W95">
            <v>7066</v>
          </cell>
          <cell r="X95">
            <v>1.194</v>
          </cell>
          <cell r="Y95">
            <v>253</v>
          </cell>
          <cell r="Z95">
            <v>32.157000000000004</v>
          </cell>
          <cell r="AA95">
            <v>6813</v>
          </cell>
          <cell r="AB95">
            <v>3530.6</v>
          </cell>
          <cell r="AC95">
            <v>42440</v>
          </cell>
          <cell r="AD95">
            <v>126.51699999999998</v>
          </cell>
          <cell r="AE95">
            <v>1519</v>
          </cell>
          <cell r="AF95">
            <v>3404.0830000000001</v>
          </cell>
          <cell r="AG95">
            <v>40921</v>
          </cell>
          <cell r="AH95">
            <v>5385.33</v>
          </cell>
          <cell r="AI95">
            <v>6016</v>
          </cell>
          <cell r="AJ95">
            <v>192.98199999999997</v>
          </cell>
          <cell r="AK95">
            <v>216</v>
          </cell>
          <cell r="AL95">
            <v>5192.348</v>
          </cell>
          <cell r="AM95">
            <v>5800</v>
          </cell>
          <cell r="AN95">
            <v>1694.3589999999999</v>
          </cell>
          <cell r="AO95">
            <v>26942</v>
          </cell>
          <cell r="AP95">
            <v>60.717000000000006</v>
          </cell>
          <cell r="AQ95">
            <v>966</v>
          </cell>
          <cell r="AR95">
            <v>1633.6420000000001</v>
          </cell>
          <cell r="AS95">
            <v>25976</v>
          </cell>
          <cell r="AT95">
            <v>116.51799999999997</v>
          </cell>
          <cell r="AU95">
            <v>1415</v>
          </cell>
          <cell r="AV95">
            <v>4.1769999999999987</v>
          </cell>
          <cell r="AW95">
            <v>49</v>
          </cell>
          <cell r="AX95">
            <v>112.34099999999998</v>
          </cell>
          <cell r="AY95">
            <v>1366</v>
          </cell>
          <cell r="AZ95">
            <v>18825</v>
          </cell>
          <cell r="BA95">
            <v>690</v>
          </cell>
          <cell r="BB95">
            <v>18135</v>
          </cell>
          <cell r="BC95">
            <v>116339</v>
          </cell>
          <cell r="BD95">
            <v>4199</v>
          </cell>
          <cell r="BE95">
            <v>112140</v>
          </cell>
          <cell r="BF95">
            <v>0</v>
          </cell>
          <cell r="BG95">
            <v>0</v>
          </cell>
        </row>
      </sheetData>
      <sheetData sheetId="28">
        <row r="14">
          <cell r="F14">
            <v>1</v>
          </cell>
        </row>
        <row r="15">
          <cell r="F15" t="str">
            <v>Linked Info</v>
          </cell>
          <cell r="G15">
            <v>0</v>
          </cell>
          <cell r="H15">
            <v>0</v>
          </cell>
          <cell r="I15">
            <v>0</v>
          </cell>
        </row>
        <row r="16">
          <cell r="F16" t="str">
            <v>2002-2003</v>
          </cell>
          <cell r="G16" t="str">
            <v>TOTAL</v>
          </cell>
          <cell r="H16" t="str">
            <v>INPUT</v>
          </cell>
          <cell r="I16" t="str">
            <v>INPUT</v>
          </cell>
          <cell r="J16" t="str">
            <v>POWER</v>
          </cell>
          <cell r="K16" t="str">
            <v>POWER</v>
          </cell>
          <cell r="L16" t="str">
            <v>POWER</v>
          </cell>
          <cell r="M16" t="str">
            <v>POWER</v>
          </cell>
          <cell r="N16" t="str">
            <v>POWER</v>
          </cell>
          <cell r="O16" t="str">
            <v>POWER</v>
          </cell>
          <cell r="P16" t="str">
            <v>POWER</v>
          </cell>
          <cell r="Q16" t="str">
            <v>POWER</v>
          </cell>
          <cell r="R16" t="str">
            <v>WATER</v>
          </cell>
          <cell r="S16" t="str">
            <v>WATER</v>
          </cell>
          <cell r="T16" t="str">
            <v>WATER</v>
          </cell>
          <cell r="U16" t="str">
            <v>WATER</v>
          </cell>
          <cell r="V16" t="str">
            <v>WATER</v>
          </cell>
          <cell r="W16" t="str">
            <v>WATER</v>
          </cell>
          <cell r="X16" t="str">
            <v>STEAM</v>
          </cell>
          <cell r="Y16" t="str">
            <v>STEAM</v>
          </cell>
          <cell r="Z16" t="str">
            <v>STEAM</v>
          </cell>
          <cell r="AA16" t="str">
            <v>STEAM</v>
          </cell>
          <cell r="AB16" t="str">
            <v>STEAM</v>
          </cell>
          <cell r="AC16" t="str">
            <v>STEAM</v>
          </cell>
          <cell r="AD16" t="str">
            <v>A/C</v>
          </cell>
          <cell r="AE16" t="str">
            <v>A/C</v>
          </cell>
          <cell r="AF16" t="str">
            <v>A/C</v>
          </cell>
        </row>
        <row r="17">
          <cell r="G17" t="str">
            <v>INPUT</v>
          </cell>
          <cell r="H17" t="str">
            <v>CAKES</v>
          </cell>
          <cell r="I17" t="str">
            <v>CONES</v>
          </cell>
          <cell r="J17" t="str">
            <v>PURCHASED</v>
          </cell>
          <cell r="K17" t="str">
            <v>PURCHASED</v>
          </cell>
          <cell r="L17" t="str">
            <v>PURCHASED</v>
          </cell>
          <cell r="M17" t="str">
            <v>PURCHASED</v>
          </cell>
          <cell r="N17" t="str">
            <v>GENERATED</v>
          </cell>
          <cell r="O17" t="str">
            <v>GENERATED</v>
          </cell>
          <cell r="P17" t="str">
            <v>GENERATED</v>
          </cell>
          <cell r="Q17" t="str">
            <v>GENERATED</v>
          </cell>
        </row>
        <row r="18">
          <cell r="F18" t="str">
            <v>DENIER</v>
          </cell>
          <cell r="G18" t="str">
            <v>CNS+CKS</v>
          </cell>
          <cell r="J18" t="str">
            <v>CONES</v>
          </cell>
          <cell r="K18" t="str">
            <v>CONES</v>
          </cell>
          <cell r="L18" t="str">
            <v>CAKES</v>
          </cell>
          <cell r="M18" t="str">
            <v>CAKES</v>
          </cell>
          <cell r="N18" t="str">
            <v>CONES</v>
          </cell>
          <cell r="O18" t="str">
            <v>CONES</v>
          </cell>
          <cell r="P18" t="str">
            <v>CAKES</v>
          </cell>
          <cell r="Q18" t="str">
            <v>CAKES</v>
          </cell>
          <cell r="T18" t="str">
            <v>CAKES</v>
          </cell>
          <cell r="U18" t="str">
            <v>CAKES</v>
          </cell>
          <cell r="V18" t="str">
            <v>CONES</v>
          </cell>
          <cell r="W18" t="str">
            <v>CONES</v>
          </cell>
          <cell r="Z18" t="str">
            <v>CAKES</v>
          </cell>
          <cell r="AA18" t="str">
            <v>CAKES</v>
          </cell>
          <cell r="AB18" t="str">
            <v>CONES</v>
          </cell>
          <cell r="AC18" t="str">
            <v>CONES</v>
          </cell>
          <cell r="AE18" t="str">
            <v>CAKES</v>
          </cell>
          <cell r="AF18" t="str">
            <v>CONES</v>
          </cell>
        </row>
        <row r="20">
          <cell r="G20" t="str">
            <v>KGS</v>
          </cell>
          <cell r="H20" t="str">
            <v>KGS</v>
          </cell>
          <cell r="I20" t="str">
            <v>KGS</v>
          </cell>
          <cell r="J20" t="str">
            <v>KWH</v>
          </cell>
          <cell r="K20" t="str">
            <v>Rs.'000</v>
          </cell>
          <cell r="L20" t="str">
            <v>KWH</v>
          </cell>
          <cell r="M20" t="str">
            <v>Rs.'000</v>
          </cell>
          <cell r="N20" t="str">
            <v>KWH</v>
          </cell>
          <cell r="O20" t="str">
            <v>Rs.'000</v>
          </cell>
          <cell r="P20" t="str">
            <v>KWH</v>
          </cell>
          <cell r="Q20" t="str">
            <v>Rs.'000</v>
          </cell>
          <cell r="R20" t="str">
            <v xml:space="preserve"> Glns 000</v>
          </cell>
          <cell r="S20" t="str">
            <v>Rs.'000</v>
          </cell>
          <cell r="X20" t="str">
            <v>M.T</v>
          </cell>
          <cell r="Y20" t="str">
            <v>Rs.'000</v>
          </cell>
          <cell r="AD20" t="str">
            <v>Rs.'000</v>
          </cell>
        </row>
        <row r="21">
          <cell r="F21" t="str">
            <v>Rounding Off</v>
          </cell>
          <cell r="G21">
            <v>-16558371</v>
          </cell>
          <cell r="H21">
            <v>-2004543</v>
          </cell>
          <cell r="I21">
            <v>-14553828</v>
          </cell>
        </row>
        <row r="22">
          <cell r="F22" t="str">
            <v>Total</v>
          </cell>
          <cell r="G22">
            <v>16558371</v>
          </cell>
          <cell r="H22">
            <v>2004543</v>
          </cell>
          <cell r="I22">
            <v>14553828</v>
          </cell>
          <cell r="J22">
            <v>16596178</v>
          </cell>
          <cell r="K22">
            <v>62902</v>
          </cell>
          <cell r="L22">
            <v>2606240</v>
          </cell>
          <cell r="M22">
            <v>9880</v>
          </cell>
          <cell r="N22">
            <v>32802093</v>
          </cell>
          <cell r="O22">
            <v>89694</v>
          </cell>
          <cell r="P22">
            <v>5151184</v>
          </cell>
          <cell r="Q22">
            <v>14093</v>
          </cell>
          <cell r="R22">
            <v>587799</v>
          </cell>
          <cell r="S22">
            <v>31495</v>
          </cell>
          <cell r="T22">
            <v>72616</v>
          </cell>
          <cell r="U22">
            <v>3889</v>
          </cell>
          <cell r="V22">
            <v>515183</v>
          </cell>
          <cell r="W22">
            <v>27606</v>
          </cell>
          <cell r="X22">
            <v>237091</v>
          </cell>
          <cell r="Y22">
            <v>215731</v>
          </cell>
          <cell r="Z22">
            <v>28801</v>
          </cell>
          <cell r="AA22">
            <v>26206</v>
          </cell>
          <cell r="AB22">
            <v>208290</v>
          </cell>
          <cell r="AC22">
            <v>189525</v>
          </cell>
          <cell r="AD22">
            <v>38783</v>
          </cell>
          <cell r="AE22">
            <v>4724</v>
          </cell>
          <cell r="AF22">
            <v>34059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16558371</v>
          </cell>
          <cell r="H24">
            <v>2004543</v>
          </cell>
          <cell r="I24">
            <v>14553828</v>
          </cell>
          <cell r="J24">
            <v>16596178</v>
          </cell>
          <cell r="K24">
            <v>62902</v>
          </cell>
          <cell r="L24">
            <v>2606240</v>
          </cell>
          <cell r="M24">
            <v>9880</v>
          </cell>
          <cell r="N24">
            <v>32802093</v>
          </cell>
          <cell r="O24">
            <v>89694</v>
          </cell>
          <cell r="P24">
            <v>5151184</v>
          </cell>
          <cell r="Q24">
            <v>14093</v>
          </cell>
          <cell r="R24">
            <v>587799</v>
          </cell>
          <cell r="S24">
            <v>31495</v>
          </cell>
          <cell r="T24">
            <v>72616</v>
          </cell>
          <cell r="U24">
            <v>3889</v>
          </cell>
          <cell r="V24">
            <v>515183</v>
          </cell>
          <cell r="W24">
            <v>27606</v>
          </cell>
          <cell r="X24">
            <v>237091</v>
          </cell>
          <cell r="Y24">
            <v>215731</v>
          </cell>
          <cell r="Z24">
            <v>28801</v>
          </cell>
          <cell r="AA24">
            <v>26206</v>
          </cell>
          <cell r="AB24">
            <v>208290</v>
          </cell>
          <cell r="AC24">
            <v>189525</v>
          </cell>
          <cell r="AD24">
            <v>38783</v>
          </cell>
          <cell r="AE24">
            <v>4724</v>
          </cell>
          <cell r="AF24">
            <v>34059</v>
          </cell>
        </row>
        <row r="25">
          <cell r="F25" t="str">
            <v>G.TOTAL(L)</v>
          </cell>
          <cell r="G25">
            <v>13830855</v>
          </cell>
          <cell r="H25">
            <v>2004543</v>
          </cell>
          <cell r="I25">
            <v>11826312</v>
          </cell>
          <cell r="J25">
            <v>14221791</v>
          </cell>
          <cell r="K25">
            <v>53904</v>
          </cell>
          <cell r="L25">
            <v>2606240</v>
          </cell>
          <cell r="M25">
            <v>9880</v>
          </cell>
          <cell r="N25">
            <v>28109151</v>
          </cell>
          <cell r="O25">
            <v>76864</v>
          </cell>
          <cell r="P25">
            <v>5151184</v>
          </cell>
          <cell r="Q25">
            <v>14093</v>
          </cell>
          <cell r="R25">
            <v>494770</v>
          </cell>
          <cell r="S25">
            <v>26510</v>
          </cell>
          <cell r="T25">
            <v>72616</v>
          </cell>
          <cell r="U25">
            <v>3889</v>
          </cell>
          <cell r="V25">
            <v>422154</v>
          </cell>
          <cell r="W25">
            <v>22621</v>
          </cell>
          <cell r="X25">
            <v>198179</v>
          </cell>
          <cell r="Y25">
            <v>180326</v>
          </cell>
          <cell r="Z25">
            <v>28801</v>
          </cell>
          <cell r="AA25">
            <v>26206</v>
          </cell>
          <cell r="AB25">
            <v>169378</v>
          </cell>
          <cell r="AC25">
            <v>154120</v>
          </cell>
          <cell r="AD25">
            <v>32455</v>
          </cell>
          <cell r="AE25">
            <v>4724</v>
          </cell>
          <cell r="AF25">
            <v>27731</v>
          </cell>
        </row>
        <row r="26">
          <cell r="F26" t="str">
            <v>G.TOTAL(E</v>
          </cell>
          <cell r="G26">
            <v>2727516</v>
          </cell>
          <cell r="H26">
            <v>0</v>
          </cell>
          <cell r="I26">
            <v>2727516</v>
          </cell>
          <cell r="J26">
            <v>2374387</v>
          </cell>
          <cell r="K26">
            <v>8998</v>
          </cell>
          <cell r="L26">
            <v>0</v>
          </cell>
          <cell r="M26">
            <v>0</v>
          </cell>
          <cell r="N26">
            <v>4692942</v>
          </cell>
          <cell r="O26">
            <v>12830</v>
          </cell>
          <cell r="P26">
            <v>0</v>
          </cell>
          <cell r="Q26">
            <v>0</v>
          </cell>
          <cell r="R26">
            <v>93029</v>
          </cell>
          <cell r="S26">
            <v>4985</v>
          </cell>
          <cell r="T26">
            <v>0</v>
          </cell>
          <cell r="U26">
            <v>0</v>
          </cell>
          <cell r="V26">
            <v>93029</v>
          </cell>
          <cell r="W26">
            <v>4985</v>
          </cell>
          <cell r="X26">
            <v>38912</v>
          </cell>
          <cell r="Y26">
            <v>35405</v>
          </cell>
          <cell r="Z26">
            <v>0</v>
          </cell>
          <cell r="AA26">
            <v>0</v>
          </cell>
          <cell r="AB26">
            <v>38912</v>
          </cell>
          <cell r="AC26">
            <v>35405</v>
          </cell>
          <cell r="AD26">
            <v>6328</v>
          </cell>
          <cell r="AE26">
            <v>0</v>
          </cell>
          <cell r="AF26">
            <v>6328</v>
          </cell>
        </row>
        <row r="28">
          <cell r="F28" t="str">
            <v>40B</v>
          </cell>
          <cell r="G28">
            <v>70430</v>
          </cell>
          <cell r="H28">
            <v>11800</v>
          </cell>
          <cell r="I28">
            <v>58630</v>
          </cell>
          <cell r="J28">
            <v>199619</v>
          </cell>
          <cell r="K28">
            <v>758</v>
          </cell>
          <cell r="L28">
            <v>40176</v>
          </cell>
          <cell r="M28">
            <v>152</v>
          </cell>
          <cell r="N28">
            <v>394543</v>
          </cell>
          <cell r="O28">
            <v>1079</v>
          </cell>
          <cell r="P28">
            <v>79407</v>
          </cell>
          <cell r="Q28">
            <v>217</v>
          </cell>
          <cell r="R28">
            <v>3271</v>
          </cell>
          <cell r="S28">
            <v>175</v>
          </cell>
          <cell r="T28">
            <v>548</v>
          </cell>
          <cell r="U28">
            <v>29</v>
          </cell>
          <cell r="V28">
            <v>2723</v>
          </cell>
          <cell r="W28">
            <v>146</v>
          </cell>
          <cell r="X28">
            <v>1041</v>
          </cell>
          <cell r="Y28">
            <v>947</v>
          </cell>
          <cell r="Z28">
            <v>174</v>
          </cell>
          <cell r="AA28">
            <v>159</v>
          </cell>
          <cell r="AB28">
            <v>867</v>
          </cell>
          <cell r="AC28">
            <v>788</v>
          </cell>
          <cell r="AD28">
            <v>178</v>
          </cell>
          <cell r="AE28">
            <v>30</v>
          </cell>
          <cell r="AF28">
            <v>148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F30" t="str">
            <v>75B</v>
          </cell>
          <cell r="G30">
            <v>408079</v>
          </cell>
          <cell r="H30">
            <v>38564</v>
          </cell>
          <cell r="I30">
            <v>369515</v>
          </cell>
          <cell r="J30">
            <v>735597</v>
          </cell>
          <cell r="K30">
            <v>2788</v>
          </cell>
          <cell r="L30">
            <v>76770</v>
          </cell>
          <cell r="M30">
            <v>291</v>
          </cell>
          <cell r="N30">
            <v>1453896</v>
          </cell>
          <cell r="O30">
            <v>3976</v>
          </cell>
          <cell r="P30">
            <v>151734</v>
          </cell>
          <cell r="Q30">
            <v>415</v>
          </cell>
          <cell r="R30">
            <v>16108</v>
          </cell>
          <cell r="S30">
            <v>863</v>
          </cell>
          <cell r="T30">
            <v>1522</v>
          </cell>
          <cell r="U30">
            <v>82</v>
          </cell>
          <cell r="V30">
            <v>14586</v>
          </cell>
          <cell r="W30">
            <v>781</v>
          </cell>
          <cell r="X30">
            <v>5898</v>
          </cell>
          <cell r="Y30">
            <v>5367</v>
          </cell>
          <cell r="Z30">
            <v>557</v>
          </cell>
          <cell r="AA30">
            <v>507</v>
          </cell>
          <cell r="AB30">
            <v>5341</v>
          </cell>
          <cell r="AC30">
            <v>4860</v>
          </cell>
          <cell r="AD30">
            <v>982</v>
          </cell>
          <cell r="AE30">
            <v>93</v>
          </cell>
          <cell r="AF30">
            <v>889</v>
          </cell>
        </row>
        <row r="31">
          <cell r="F31" t="str">
            <v>75BE</v>
          </cell>
          <cell r="G31">
            <v>18140</v>
          </cell>
          <cell r="H31">
            <v>0</v>
          </cell>
          <cell r="I31">
            <v>18140</v>
          </cell>
          <cell r="J31">
            <v>36116</v>
          </cell>
          <cell r="K31">
            <v>137</v>
          </cell>
          <cell r="L31">
            <v>0</v>
          </cell>
          <cell r="M31">
            <v>0</v>
          </cell>
          <cell r="N31">
            <v>71382</v>
          </cell>
          <cell r="O31">
            <v>195</v>
          </cell>
          <cell r="P31">
            <v>0</v>
          </cell>
          <cell r="Q31">
            <v>0</v>
          </cell>
          <cell r="R31">
            <v>716</v>
          </cell>
          <cell r="S31">
            <v>38</v>
          </cell>
          <cell r="T31">
            <v>0</v>
          </cell>
          <cell r="U31">
            <v>0</v>
          </cell>
          <cell r="V31">
            <v>716</v>
          </cell>
          <cell r="W31">
            <v>38</v>
          </cell>
          <cell r="X31">
            <v>262</v>
          </cell>
          <cell r="Y31">
            <v>238</v>
          </cell>
          <cell r="Z31">
            <v>0</v>
          </cell>
          <cell r="AA31">
            <v>0</v>
          </cell>
          <cell r="AB31">
            <v>262</v>
          </cell>
          <cell r="AC31">
            <v>238</v>
          </cell>
          <cell r="AD31">
            <v>43</v>
          </cell>
          <cell r="AE31">
            <v>0</v>
          </cell>
          <cell r="AF31">
            <v>43</v>
          </cell>
        </row>
        <row r="32">
          <cell r="F32" t="str">
            <v>75C</v>
          </cell>
          <cell r="G32">
            <v>10480</v>
          </cell>
          <cell r="H32">
            <v>1350</v>
          </cell>
          <cell r="I32">
            <v>9130</v>
          </cell>
          <cell r="J32">
            <v>17445</v>
          </cell>
          <cell r="K32">
            <v>65</v>
          </cell>
          <cell r="L32">
            <v>2580</v>
          </cell>
          <cell r="M32">
            <v>10</v>
          </cell>
          <cell r="N32">
            <v>34481</v>
          </cell>
          <cell r="O32">
            <v>94</v>
          </cell>
          <cell r="P32">
            <v>5098</v>
          </cell>
          <cell r="Q32">
            <v>14</v>
          </cell>
          <cell r="R32">
            <v>397</v>
          </cell>
          <cell r="S32">
            <v>21</v>
          </cell>
          <cell r="T32">
            <v>51</v>
          </cell>
          <cell r="U32">
            <v>3</v>
          </cell>
          <cell r="V32">
            <v>346</v>
          </cell>
          <cell r="W32">
            <v>18</v>
          </cell>
          <cell r="X32">
            <v>146</v>
          </cell>
          <cell r="Y32">
            <v>133</v>
          </cell>
          <cell r="Z32">
            <v>19</v>
          </cell>
          <cell r="AA32">
            <v>17</v>
          </cell>
          <cell r="AB32">
            <v>127</v>
          </cell>
          <cell r="AC32">
            <v>116</v>
          </cell>
          <cell r="AD32">
            <v>24</v>
          </cell>
          <cell r="AE32">
            <v>3</v>
          </cell>
          <cell r="AF32">
            <v>21</v>
          </cell>
        </row>
        <row r="33">
          <cell r="F33" t="str">
            <v>100B</v>
          </cell>
          <cell r="G33">
            <v>2515210</v>
          </cell>
          <cell r="H33">
            <v>135095</v>
          </cell>
          <cell r="I33">
            <v>2380115</v>
          </cell>
          <cell r="J33">
            <v>3776586</v>
          </cell>
          <cell r="K33">
            <v>14315</v>
          </cell>
          <cell r="L33">
            <v>214359</v>
          </cell>
          <cell r="M33">
            <v>813</v>
          </cell>
          <cell r="N33">
            <v>7464359</v>
          </cell>
          <cell r="O33">
            <v>20408</v>
          </cell>
          <cell r="P33">
            <v>423676</v>
          </cell>
          <cell r="Q33">
            <v>1163</v>
          </cell>
          <cell r="R33">
            <v>94104</v>
          </cell>
          <cell r="S33">
            <v>5042</v>
          </cell>
          <cell r="T33">
            <v>5054</v>
          </cell>
          <cell r="U33">
            <v>271</v>
          </cell>
          <cell r="V33">
            <v>89050</v>
          </cell>
          <cell r="W33">
            <v>4771</v>
          </cell>
          <cell r="X33">
            <v>36036</v>
          </cell>
          <cell r="Y33">
            <v>32789</v>
          </cell>
          <cell r="Z33">
            <v>1936</v>
          </cell>
          <cell r="AA33">
            <v>1761</v>
          </cell>
          <cell r="AB33">
            <v>34100</v>
          </cell>
          <cell r="AC33">
            <v>31028</v>
          </cell>
          <cell r="AD33">
            <v>5949</v>
          </cell>
          <cell r="AE33">
            <v>320</v>
          </cell>
          <cell r="AF33">
            <v>5629</v>
          </cell>
        </row>
        <row r="34">
          <cell r="F34" t="str">
            <v>100BE</v>
          </cell>
          <cell r="G34">
            <v>715</v>
          </cell>
          <cell r="H34">
            <v>0</v>
          </cell>
          <cell r="I34">
            <v>715</v>
          </cell>
          <cell r="J34">
            <v>1140</v>
          </cell>
          <cell r="K34">
            <v>4</v>
          </cell>
          <cell r="L34">
            <v>0</v>
          </cell>
          <cell r="M34">
            <v>0</v>
          </cell>
          <cell r="N34">
            <v>2251</v>
          </cell>
          <cell r="O34">
            <v>6</v>
          </cell>
          <cell r="P34">
            <v>0</v>
          </cell>
          <cell r="Q34">
            <v>0</v>
          </cell>
          <cell r="R34">
            <v>27</v>
          </cell>
          <cell r="S34">
            <v>1</v>
          </cell>
          <cell r="T34">
            <v>0</v>
          </cell>
          <cell r="U34">
            <v>0</v>
          </cell>
          <cell r="V34">
            <v>27</v>
          </cell>
          <cell r="W34">
            <v>1</v>
          </cell>
          <cell r="X34">
            <v>10</v>
          </cell>
          <cell r="Y34">
            <v>9</v>
          </cell>
          <cell r="Z34">
            <v>0</v>
          </cell>
          <cell r="AA34">
            <v>0</v>
          </cell>
          <cell r="AB34">
            <v>10</v>
          </cell>
          <cell r="AC34">
            <v>9</v>
          </cell>
          <cell r="AD34">
            <v>2</v>
          </cell>
          <cell r="AE34">
            <v>0</v>
          </cell>
          <cell r="AF34">
            <v>2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 t="str">
            <v>120B</v>
          </cell>
          <cell r="G36">
            <v>1802349</v>
          </cell>
          <cell r="H36">
            <v>607696</v>
          </cell>
          <cell r="I36">
            <v>1194653</v>
          </cell>
          <cell r="J36">
            <v>1675925</v>
          </cell>
          <cell r="K36">
            <v>6352</v>
          </cell>
          <cell r="L36">
            <v>852510</v>
          </cell>
          <cell r="M36">
            <v>3232</v>
          </cell>
          <cell r="N36">
            <v>3312440</v>
          </cell>
          <cell r="O36">
            <v>9060</v>
          </cell>
          <cell r="P36">
            <v>1684971</v>
          </cell>
          <cell r="Q36">
            <v>4609</v>
          </cell>
          <cell r="R36">
            <v>66385</v>
          </cell>
          <cell r="S36">
            <v>3556</v>
          </cell>
          <cell r="T36">
            <v>22383</v>
          </cell>
          <cell r="U36">
            <v>1199</v>
          </cell>
          <cell r="V36">
            <v>44002</v>
          </cell>
          <cell r="W36">
            <v>2357</v>
          </cell>
          <cell r="X36">
            <v>26026</v>
          </cell>
          <cell r="Y36">
            <v>23682</v>
          </cell>
          <cell r="Z36">
            <v>8775</v>
          </cell>
          <cell r="AA36">
            <v>7985</v>
          </cell>
          <cell r="AB36">
            <v>17251</v>
          </cell>
          <cell r="AC36">
            <v>15697</v>
          </cell>
          <cell r="AD36">
            <v>4275</v>
          </cell>
          <cell r="AE36">
            <v>1441</v>
          </cell>
          <cell r="AF36">
            <v>2834</v>
          </cell>
        </row>
        <row r="37">
          <cell r="F37" t="str">
            <v>120BE</v>
          </cell>
          <cell r="G37">
            <v>92655</v>
          </cell>
          <cell r="H37">
            <v>0</v>
          </cell>
          <cell r="I37">
            <v>92655</v>
          </cell>
          <cell r="J37">
            <v>129220</v>
          </cell>
          <cell r="K37">
            <v>489</v>
          </cell>
          <cell r="L37">
            <v>0</v>
          </cell>
          <cell r="M37">
            <v>0</v>
          </cell>
          <cell r="N37">
            <v>255401</v>
          </cell>
          <cell r="O37">
            <v>698</v>
          </cell>
          <cell r="P37">
            <v>0</v>
          </cell>
          <cell r="Q37">
            <v>0</v>
          </cell>
          <cell r="R37">
            <v>3393</v>
          </cell>
          <cell r="S37">
            <v>182</v>
          </cell>
          <cell r="T37">
            <v>0</v>
          </cell>
          <cell r="U37">
            <v>0</v>
          </cell>
          <cell r="V37">
            <v>3393</v>
          </cell>
          <cell r="W37">
            <v>182</v>
          </cell>
          <cell r="X37">
            <v>1330</v>
          </cell>
          <cell r="Y37">
            <v>1210</v>
          </cell>
          <cell r="Z37">
            <v>0</v>
          </cell>
          <cell r="AA37">
            <v>0</v>
          </cell>
          <cell r="AB37">
            <v>1330</v>
          </cell>
          <cell r="AC37">
            <v>1210</v>
          </cell>
          <cell r="AD37">
            <v>219</v>
          </cell>
          <cell r="AE37">
            <v>0</v>
          </cell>
          <cell r="AF37">
            <v>219</v>
          </cell>
        </row>
        <row r="38">
          <cell r="F38" t="str">
            <v>120C</v>
          </cell>
          <cell r="G38">
            <v>809943</v>
          </cell>
          <cell r="H38">
            <v>44688</v>
          </cell>
          <cell r="I38">
            <v>765255</v>
          </cell>
          <cell r="J38">
            <v>1065426</v>
          </cell>
          <cell r="K38">
            <v>4038</v>
          </cell>
          <cell r="L38">
            <v>62217</v>
          </cell>
          <cell r="M38">
            <v>236</v>
          </cell>
          <cell r="N38">
            <v>2105799</v>
          </cell>
          <cell r="O38">
            <v>5759</v>
          </cell>
          <cell r="P38">
            <v>122971</v>
          </cell>
          <cell r="Q38">
            <v>336</v>
          </cell>
          <cell r="R38">
            <v>29609</v>
          </cell>
          <cell r="S38">
            <v>1586</v>
          </cell>
          <cell r="T38">
            <v>1634</v>
          </cell>
          <cell r="U38">
            <v>88</v>
          </cell>
          <cell r="V38">
            <v>27975</v>
          </cell>
          <cell r="W38">
            <v>1498</v>
          </cell>
          <cell r="X38">
            <v>11607</v>
          </cell>
          <cell r="Y38">
            <v>10561</v>
          </cell>
          <cell r="Z38">
            <v>640</v>
          </cell>
          <cell r="AA38">
            <v>583</v>
          </cell>
          <cell r="AB38">
            <v>10967</v>
          </cell>
          <cell r="AC38">
            <v>9978</v>
          </cell>
          <cell r="AD38">
            <v>1908</v>
          </cell>
          <cell r="AE38">
            <v>105</v>
          </cell>
          <cell r="AF38">
            <v>1803</v>
          </cell>
        </row>
        <row r="39">
          <cell r="F39" t="str">
            <v>120CE</v>
          </cell>
          <cell r="G39">
            <v>2042</v>
          </cell>
          <cell r="H39">
            <v>0</v>
          </cell>
          <cell r="I39">
            <v>2042</v>
          </cell>
          <cell r="J39">
            <v>2847</v>
          </cell>
          <cell r="K39">
            <v>11</v>
          </cell>
          <cell r="L39">
            <v>0</v>
          </cell>
          <cell r="M39">
            <v>0</v>
          </cell>
          <cell r="N39">
            <v>5629</v>
          </cell>
          <cell r="O39">
            <v>15</v>
          </cell>
          <cell r="P39">
            <v>0</v>
          </cell>
          <cell r="Q39">
            <v>0</v>
          </cell>
          <cell r="R39">
            <v>75</v>
          </cell>
          <cell r="S39">
            <v>4</v>
          </cell>
          <cell r="T39">
            <v>0</v>
          </cell>
          <cell r="U39">
            <v>0</v>
          </cell>
          <cell r="V39">
            <v>75</v>
          </cell>
          <cell r="W39">
            <v>4</v>
          </cell>
          <cell r="X39">
            <v>29</v>
          </cell>
          <cell r="Y39">
            <v>26</v>
          </cell>
          <cell r="Z39">
            <v>0</v>
          </cell>
          <cell r="AA39">
            <v>0</v>
          </cell>
          <cell r="AB39">
            <v>29</v>
          </cell>
          <cell r="AC39">
            <v>26</v>
          </cell>
          <cell r="AD39">
            <v>5</v>
          </cell>
          <cell r="AE39">
            <v>0</v>
          </cell>
          <cell r="AF39">
            <v>5</v>
          </cell>
        </row>
        <row r="40">
          <cell r="F40" t="str">
            <v>120D</v>
          </cell>
          <cell r="G40">
            <v>57984</v>
          </cell>
          <cell r="H40">
            <v>2727</v>
          </cell>
          <cell r="I40">
            <v>55257</v>
          </cell>
          <cell r="J40">
            <v>75245</v>
          </cell>
          <cell r="K40">
            <v>285</v>
          </cell>
          <cell r="L40">
            <v>3713</v>
          </cell>
          <cell r="M40">
            <v>14</v>
          </cell>
          <cell r="N40">
            <v>148718</v>
          </cell>
          <cell r="O40">
            <v>407</v>
          </cell>
          <cell r="P40">
            <v>7339</v>
          </cell>
          <cell r="Q40">
            <v>20</v>
          </cell>
          <cell r="R40">
            <v>2073</v>
          </cell>
          <cell r="S40">
            <v>111</v>
          </cell>
          <cell r="T40">
            <v>97</v>
          </cell>
          <cell r="U40">
            <v>5</v>
          </cell>
          <cell r="V40">
            <v>1976</v>
          </cell>
          <cell r="W40">
            <v>106</v>
          </cell>
          <cell r="X40">
            <v>812</v>
          </cell>
          <cell r="Y40">
            <v>739</v>
          </cell>
          <cell r="Z40">
            <v>38</v>
          </cell>
          <cell r="AA40">
            <v>35</v>
          </cell>
          <cell r="AB40">
            <v>774</v>
          </cell>
          <cell r="AC40">
            <v>704</v>
          </cell>
          <cell r="AD40">
            <v>133</v>
          </cell>
          <cell r="AE40">
            <v>6</v>
          </cell>
          <cell r="AF40">
            <v>127</v>
          </cell>
        </row>
        <row r="41">
          <cell r="F41" t="str">
            <v>120DE</v>
          </cell>
          <cell r="G41">
            <v>2701</v>
          </cell>
          <cell r="H41">
            <v>0</v>
          </cell>
          <cell r="I41">
            <v>2701</v>
          </cell>
          <cell r="J41">
            <v>3767</v>
          </cell>
          <cell r="K41">
            <v>14</v>
          </cell>
          <cell r="L41">
            <v>0</v>
          </cell>
          <cell r="M41">
            <v>0</v>
          </cell>
          <cell r="N41">
            <v>7446</v>
          </cell>
          <cell r="O41">
            <v>20</v>
          </cell>
          <cell r="P41">
            <v>0</v>
          </cell>
          <cell r="Q41">
            <v>0</v>
          </cell>
          <cell r="R41">
            <v>99</v>
          </cell>
          <cell r="S41">
            <v>5</v>
          </cell>
          <cell r="T41">
            <v>0</v>
          </cell>
          <cell r="U41">
            <v>0</v>
          </cell>
          <cell r="V41">
            <v>99</v>
          </cell>
          <cell r="W41">
            <v>5</v>
          </cell>
          <cell r="X41">
            <v>38</v>
          </cell>
          <cell r="Y41">
            <v>35</v>
          </cell>
          <cell r="Z41">
            <v>0</v>
          </cell>
          <cell r="AA41">
            <v>0</v>
          </cell>
          <cell r="AB41">
            <v>38</v>
          </cell>
          <cell r="AC41">
            <v>35</v>
          </cell>
          <cell r="AD41">
            <v>6</v>
          </cell>
          <cell r="AE41">
            <v>0</v>
          </cell>
          <cell r="AF41">
            <v>6</v>
          </cell>
        </row>
        <row r="42">
          <cell r="F42" t="str">
            <v>150B</v>
          </cell>
          <cell r="G42">
            <v>3415677</v>
          </cell>
          <cell r="H42">
            <v>522699</v>
          </cell>
          <cell r="I42">
            <v>2892978</v>
          </cell>
          <cell r="J42">
            <v>3467163</v>
          </cell>
          <cell r="K42">
            <v>13142</v>
          </cell>
          <cell r="L42">
            <v>626442</v>
          </cell>
          <cell r="M42">
            <v>2374</v>
          </cell>
          <cell r="N42">
            <v>6852793</v>
          </cell>
          <cell r="O42">
            <v>18739</v>
          </cell>
          <cell r="P42">
            <v>1238153</v>
          </cell>
          <cell r="Q42">
            <v>3386</v>
          </cell>
          <cell r="R42">
            <v>122089</v>
          </cell>
          <cell r="S42">
            <v>6542</v>
          </cell>
          <cell r="T42">
            <v>18683</v>
          </cell>
          <cell r="U42">
            <v>1001</v>
          </cell>
          <cell r="V42">
            <v>103406</v>
          </cell>
          <cell r="W42">
            <v>5541</v>
          </cell>
          <cell r="X42">
            <v>49025</v>
          </cell>
          <cell r="Y42">
            <v>44608</v>
          </cell>
          <cell r="Z42">
            <v>7502</v>
          </cell>
          <cell r="AA42">
            <v>6826</v>
          </cell>
          <cell r="AB42">
            <v>41523</v>
          </cell>
          <cell r="AC42">
            <v>37782</v>
          </cell>
          <cell r="AD42">
            <v>8026</v>
          </cell>
          <cell r="AE42">
            <v>1228</v>
          </cell>
          <cell r="AF42">
            <v>6798</v>
          </cell>
        </row>
        <row r="43">
          <cell r="F43" t="str">
            <v>150BE</v>
          </cell>
          <cell r="G43">
            <v>468942</v>
          </cell>
          <cell r="H43">
            <v>0</v>
          </cell>
          <cell r="I43">
            <v>468942</v>
          </cell>
          <cell r="J43">
            <v>560793</v>
          </cell>
          <cell r="K43">
            <v>2126</v>
          </cell>
          <cell r="L43">
            <v>0</v>
          </cell>
          <cell r="M43">
            <v>0</v>
          </cell>
          <cell r="N43">
            <v>1108399</v>
          </cell>
          <cell r="O43">
            <v>3031</v>
          </cell>
          <cell r="P43">
            <v>0</v>
          </cell>
          <cell r="Q43">
            <v>0</v>
          </cell>
          <cell r="R43">
            <v>16725</v>
          </cell>
          <cell r="S43">
            <v>896</v>
          </cell>
          <cell r="T43">
            <v>0</v>
          </cell>
          <cell r="U43">
            <v>0</v>
          </cell>
          <cell r="V43">
            <v>16725</v>
          </cell>
          <cell r="W43">
            <v>896</v>
          </cell>
          <cell r="X43">
            <v>6716</v>
          </cell>
          <cell r="Y43">
            <v>6111</v>
          </cell>
          <cell r="Z43">
            <v>0</v>
          </cell>
          <cell r="AA43">
            <v>0</v>
          </cell>
          <cell r="AB43">
            <v>6716</v>
          </cell>
          <cell r="AC43">
            <v>6111</v>
          </cell>
          <cell r="AD43">
            <v>1100</v>
          </cell>
          <cell r="AE43">
            <v>0</v>
          </cell>
          <cell r="AF43">
            <v>1100</v>
          </cell>
        </row>
        <row r="44">
          <cell r="F44" t="str">
            <v>150C</v>
          </cell>
          <cell r="G44">
            <v>276371</v>
          </cell>
          <cell r="H44">
            <v>26283</v>
          </cell>
          <cell r="I44">
            <v>250088</v>
          </cell>
          <cell r="J44">
            <v>299441</v>
          </cell>
          <cell r="K44">
            <v>1135</v>
          </cell>
          <cell r="L44">
            <v>31470</v>
          </cell>
          <cell r="M44">
            <v>119</v>
          </cell>
          <cell r="N44">
            <v>591842</v>
          </cell>
          <cell r="O44">
            <v>1618</v>
          </cell>
          <cell r="P44">
            <v>62200</v>
          </cell>
          <cell r="Q44">
            <v>170</v>
          </cell>
          <cell r="R44">
            <v>9870</v>
          </cell>
          <cell r="S44">
            <v>529</v>
          </cell>
          <cell r="T44">
            <v>939</v>
          </cell>
          <cell r="U44">
            <v>50</v>
          </cell>
          <cell r="V44">
            <v>8931</v>
          </cell>
          <cell r="W44">
            <v>479</v>
          </cell>
          <cell r="X44">
            <v>3963</v>
          </cell>
          <cell r="Y44">
            <v>3606</v>
          </cell>
          <cell r="Z44">
            <v>377</v>
          </cell>
          <cell r="AA44">
            <v>343</v>
          </cell>
          <cell r="AB44">
            <v>3586</v>
          </cell>
          <cell r="AC44">
            <v>3263</v>
          </cell>
          <cell r="AD44">
            <v>649</v>
          </cell>
          <cell r="AE44">
            <v>62</v>
          </cell>
          <cell r="AF44">
            <v>587</v>
          </cell>
        </row>
        <row r="45">
          <cell r="F45" t="str">
            <v>150CE</v>
          </cell>
          <cell r="G45">
            <v>125466</v>
          </cell>
          <cell r="H45">
            <v>0</v>
          </cell>
          <cell r="I45">
            <v>125466</v>
          </cell>
          <cell r="J45">
            <v>150041</v>
          </cell>
          <cell r="K45">
            <v>569</v>
          </cell>
          <cell r="L45">
            <v>0</v>
          </cell>
          <cell r="M45">
            <v>0</v>
          </cell>
          <cell r="N45">
            <v>296553</v>
          </cell>
          <cell r="O45">
            <v>811</v>
          </cell>
          <cell r="P45">
            <v>0</v>
          </cell>
          <cell r="Q45">
            <v>0</v>
          </cell>
          <cell r="R45">
            <v>4475</v>
          </cell>
          <cell r="S45">
            <v>240</v>
          </cell>
          <cell r="T45">
            <v>0</v>
          </cell>
          <cell r="U45">
            <v>0</v>
          </cell>
          <cell r="V45">
            <v>4475</v>
          </cell>
          <cell r="W45">
            <v>240</v>
          </cell>
          <cell r="X45">
            <v>1797</v>
          </cell>
          <cell r="Y45">
            <v>1635</v>
          </cell>
          <cell r="Z45">
            <v>0</v>
          </cell>
          <cell r="AA45">
            <v>0</v>
          </cell>
          <cell r="AB45">
            <v>1797</v>
          </cell>
          <cell r="AC45">
            <v>1635</v>
          </cell>
          <cell r="AD45">
            <v>294</v>
          </cell>
          <cell r="AE45">
            <v>0</v>
          </cell>
          <cell r="AF45">
            <v>294</v>
          </cell>
        </row>
        <row r="46">
          <cell r="F46" t="str">
            <v>150D</v>
          </cell>
          <cell r="G46">
            <v>13813</v>
          </cell>
          <cell r="H46">
            <v>1030</v>
          </cell>
          <cell r="I46">
            <v>12783</v>
          </cell>
          <cell r="J46">
            <v>15286</v>
          </cell>
          <cell r="K46">
            <v>58</v>
          </cell>
          <cell r="L46">
            <v>1232</v>
          </cell>
          <cell r="M46">
            <v>5</v>
          </cell>
          <cell r="N46">
            <v>30214</v>
          </cell>
          <cell r="O46">
            <v>82</v>
          </cell>
          <cell r="P46">
            <v>2434</v>
          </cell>
          <cell r="Q46">
            <v>7</v>
          </cell>
          <cell r="R46">
            <v>493</v>
          </cell>
          <cell r="S46">
            <v>26</v>
          </cell>
          <cell r="T46">
            <v>37</v>
          </cell>
          <cell r="U46">
            <v>2</v>
          </cell>
          <cell r="V46">
            <v>456</v>
          </cell>
          <cell r="W46">
            <v>24</v>
          </cell>
          <cell r="X46">
            <v>198</v>
          </cell>
          <cell r="Y46">
            <v>180</v>
          </cell>
          <cell r="Z46">
            <v>15</v>
          </cell>
          <cell r="AA46">
            <v>13</v>
          </cell>
          <cell r="AB46">
            <v>183</v>
          </cell>
          <cell r="AC46">
            <v>167</v>
          </cell>
          <cell r="AD46">
            <v>33</v>
          </cell>
          <cell r="AE46">
            <v>2</v>
          </cell>
          <cell r="AF46">
            <v>31</v>
          </cell>
        </row>
        <row r="47">
          <cell r="F47" t="str">
            <v>180B</v>
          </cell>
          <cell r="G47">
            <v>161491</v>
          </cell>
          <cell r="H47">
            <v>5495</v>
          </cell>
          <cell r="I47">
            <v>155996</v>
          </cell>
          <cell r="J47">
            <v>166120</v>
          </cell>
          <cell r="K47">
            <v>630</v>
          </cell>
          <cell r="L47">
            <v>5852</v>
          </cell>
          <cell r="M47">
            <v>22</v>
          </cell>
          <cell r="N47">
            <v>328336</v>
          </cell>
          <cell r="O47">
            <v>897</v>
          </cell>
          <cell r="P47">
            <v>11566</v>
          </cell>
          <cell r="Q47">
            <v>32</v>
          </cell>
          <cell r="R47">
            <v>5666</v>
          </cell>
          <cell r="S47">
            <v>304</v>
          </cell>
          <cell r="T47">
            <v>193</v>
          </cell>
          <cell r="U47">
            <v>10</v>
          </cell>
          <cell r="V47">
            <v>5473</v>
          </cell>
          <cell r="W47">
            <v>294</v>
          </cell>
          <cell r="X47">
            <v>2313</v>
          </cell>
          <cell r="Y47">
            <v>2105</v>
          </cell>
          <cell r="Z47">
            <v>79</v>
          </cell>
          <cell r="AA47">
            <v>72</v>
          </cell>
          <cell r="AB47">
            <v>2234</v>
          </cell>
          <cell r="AC47">
            <v>2033</v>
          </cell>
          <cell r="AD47">
            <v>377</v>
          </cell>
          <cell r="AE47">
            <v>13</v>
          </cell>
          <cell r="AF47">
            <v>364</v>
          </cell>
        </row>
        <row r="48">
          <cell r="F48" t="str">
            <v>180BE</v>
          </cell>
          <cell r="G48">
            <v>3004</v>
          </cell>
          <cell r="H48">
            <v>0</v>
          </cell>
          <cell r="I48">
            <v>3004</v>
          </cell>
          <cell r="J48">
            <v>3194</v>
          </cell>
          <cell r="K48">
            <v>12</v>
          </cell>
          <cell r="L48">
            <v>0</v>
          </cell>
          <cell r="M48">
            <v>0</v>
          </cell>
          <cell r="N48">
            <v>6314</v>
          </cell>
          <cell r="O48">
            <v>16</v>
          </cell>
          <cell r="P48">
            <v>0</v>
          </cell>
          <cell r="Q48">
            <v>0</v>
          </cell>
          <cell r="R48">
            <v>106</v>
          </cell>
          <cell r="S48">
            <v>6</v>
          </cell>
          <cell r="T48">
            <v>0</v>
          </cell>
          <cell r="U48">
            <v>0</v>
          </cell>
          <cell r="V48">
            <v>106</v>
          </cell>
          <cell r="W48">
            <v>6</v>
          </cell>
          <cell r="X48">
            <v>43</v>
          </cell>
          <cell r="Y48">
            <v>39</v>
          </cell>
          <cell r="Z48">
            <v>0</v>
          </cell>
          <cell r="AA48">
            <v>0</v>
          </cell>
          <cell r="AB48">
            <v>43</v>
          </cell>
          <cell r="AC48">
            <v>39</v>
          </cell>
          <cell r="AD48">
            <v>7</v>
          </cell>
          <cell r="AE48">
            <v>0</v>
          </cell>
          <cell r="AF48">
            <v>7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F51" t="str">
            <v>225B</v>
          </cell>
          <cell r="G51">
            <v>536498</v>
          </cell>
          <cell r="H51">
            <v>17028</v>
          </cell>
          <cell r="I51">
            <v>519470</v>
          </cell>
          <cell r="J51">
            <v>484884</v>
          </cell>
          <cell r="K51">
            <v>1838</v>
          </cell>
          <cell r="L51">
            <v>15894</v>
          </cell>
          <cell r="M51">
            <v>60</v>
          </cell>
          <cell r="N51">
            <v>958364</v>
          </cell>
          <cell r="O51">
            <v>2621</v>
          </cell>
          <cell r="P51">
            <v>31415</v>
          </cell>
          <cell r="Q51">
            <v>86</v>
          </cell>
          <cell r="R51">
            <v>18504</v>
          </cell>
          <cell r="S51">
            <v>991</v>
          </cell>
          <cell r="T51">
            <v>587</v>
          </cell>
          <cell r="U51">
            <v>31</v>
          </cell>
          <cell r="V51">
            <v>17917</v>
          </cell>
          <cell r="W51">
            <v>960</v>
          </cell>
          <cell r="X51">
            <v>7681</v>
          </cell>
          <cell r="Y51">
            <v>6989</v>
          </cell>
          <cell r="Z51">
            <v>244</v>
          </cell>
          <cell r="AA51">
            <v>222</v>
          </cell>
          <cell r="AB51">
            <v>7437</v>
          </cell>
          <cell r="AC51">
            <v>6767</v>
          </cell>
          <cell r="AD51">
            <v>1250</v>
          </cell>
          <cell r="AE51">
            <v>40</v>
          </cell>
          <cell r="AF51">
            <v>1210</v>
          </cell>
        </row>
        <row r="52">
          <cell r="F52" t="str">
            <v>225BE</v>
          </cell>
          <cell r="G52">
            <v>16939</v>
          </cell>
          <cell r="H52">
            <v>0</v>
          </cell>
          <cell r="I52">
            <v>16939</v>
          </cell>
          <cell r="J52">
            <v>15767</v>
          </cell>
          <cell r="K52">
            <v>60</v>
          </cell>
          <cell r="L52">
            <v>0</v>
          </cell>
          <cell r="M52">
            <v>0</v>
          </cell>
          <cell r="N52">
            <v>31165</v>
          </cell>
          <cell r="O52">
            <v>85</v>
          </cell>
          <cell r="P52">
            <v>0</v>
          </cell>
          <cell r="Q52">
            <v>0</v>
          </cell>
          <cell r="R52">
            <v>583</v>
          </cell>
          <cell r="S52">
            <v>31</v>
          </cell>
          <cell r="T52">
            <v>0</v>
          </cell>
          <cell r="U52">
            <v>0</v>
          </cell>
          <cell r="V52">
            <v>583</v>
          </cell>
          <cell r="W52">
            <v>31</v>
          </cell>
          <cell r="X52">
            <v>241</v>
          </cell>
          <cell r="Y52">
            <v>219</v>
          </cell>
          <cell r="Z52">
            <v>0</v>
          </cell>
          <cell r="AA52">
            <v>0</v>
          </cell>
          <cell r="AB52">
            <v>241</v>
          </cell>
          <cell r="AC52">
            <v>219</v>
          </cell>
          <cell r="AD52">
            <v>40</v>
          </cell>
          <cell r="AE52">
            <v>0</v>
          </cell>
          <cell r="AF52">
            <v>40</v>
          </cell>
        </row>
        <row r="53">
          <cell r="F53" t="str">
            <v>225C</v>
          </cell>
          <cell r="G53">
            <v>38830</v>
          </cell>
          <cell r="H53">
            <v>2002</v>
          </cell>
          <cell r="I53">
            <v>36828</v>
          </cell>
          <cell r="J53">
            <v>34281</v>
          </cell>
          <cell r="K53">
            <v>130</v>
          </cell>
          <cell r="L53">
            <v>1864</v>
          </cell>
          <cell r="M53">
            <v>7</v>
          </cell>
          <cell r="N53">
            <v>67756</v>
          </cell>
          <cell r="O53">
            <v>185</v>
          </cell>
          <cell r="P53">
            <v>3683</v>
          </cell>
          <cell r="Q53">
            <v>10</v>
          </cell>
          <cell r="R53">
            <v>1336</v>
          </cell>
          <cell r="S53">
            <v>72</v>
          </cell>
          <cell r="T53">
            <v>69</v>
          </cell>
          <cell r="U53">
            <v>4</v>
          </cell>
          <cell r="V53">
            <v>1267</v>
          </cell>
          <cell r="W53">
            <v>68</v>
          </cell>
          <cell r="X53">
            <v>554</v>
          </cell>
          <cell r="Y53">
            <v>504</v>
          </cell>
          <cell r="Z53">
            <v>29</v>
          </cell>
          <cell r="AA53">
            <v>26</v>
          </cell>
          <cell r="AB53">
            <v>525</v>
          </cell>
          <cell r="AC53">
            <v>478</v>
          </cell>
          <cell r="AD53">
            <v>91</v>
          </cell>
          <cell r="AE53">
            <v>5</v>
          </cell>
          <cell r="AF53">
            <v>86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F55" t="str">
            <v>300B</v>
          </cell>
          <cell r="G55">
            <v>690870</v>
          </cell>
          <cell r="H55">
            <v>39303</v>
          </cell>
          <cell r="I55">
            <v>651567</v>
          </cell>
          <cell r="J55">
            <v>513942</v>
          </cell>
          <cell r="K55">
            <v>1948</v>
          </cell>
          <cell r="L55">
            <v>31001</v>
          </cell>
          <cell r="M55">
            <v>117</v>
          </cell>
          <cell r="N55">
            <v>1015798</v>
          </cell>
          <cell r="O55">
            <v>2777</v>
          </cell>
          <cell r="P55">
            <v>61274</v>
          </cell>
          <cell r="Q55">
            <v>168</v>
          </cell>
          <cell r="R55">
            <v>23045</v>
          </cell>
          <cell r="S55">
            <v>1235</v>
          </cell>
          <cell r="T55">
            <v>1311</v>
          </cell>
          <cell r="U55">
            <v>70</v>
          </cell>
          <cell r="V55">
            <v>21734</v>
          </cell>
          <cell r="W55">
            <v>1165</v>
          </cell>
          <cell r="X55">
            <v>9731</v>
          </cell>
          <cell r="Y55">
            <v>8854</v>
          </cell>
          <cell r="Z55">
            <v>554</v>
          </cell>
          <cell r="AA55">
            <v>504</v>
          </cell>
          <cell r="AB55">
            <v>9177</v>
          </cell>
          <cell r="AC55">
            <v>8350</v>
          </cell>
          <cell r="AD55">
            <v>1580</v>
          </cell>
          <cell r="AE55">
            <v>90</v>
          </cell>
          <cell r="AF55">
            <v>1490</v>
          </cell>
        </row>
        <row r="56">
          <cell r="F56" t="str">
            <v>300BE</v>
          </cell>
          <cell r="G56">
            <v>559306</v>
          </cell>
          <cell r="H56">
            <v>0</v>
          </cell>
          <cell r="I56">
            <v>559306</v>
          </cell>
          <cell r="J56">
            <v>446514</v>
          </cell>
          <cell r="K56">
            <v>1692</v>
          </cell>
          <cell r="L56">
            <v>0</v>
          </cell>
          <cell r="M56">
            <v>0</v>
          </cell>
          <cell r="N56">
            <v>882529</v>
          </cell>
          <cell r="O56">
            <v>2413</v>
          </cell>
          <cell r="P56">
            <v>0</v>
          </cell>
          <cell r="Q56">
            <v>0</v>
          </cell>
          <cell r="R56">
            <v>18883</v>
          </cell>
          <cell r="S56">
            <v>1012</v>
          </cell>
          <cell r="T56">
            <v>0</v>
          </cell>
          <cell r="U56">
            <v>0</v>
          </cell>
          <cell r="V56">
            <v>18883</v>
          </cell>
          <cell r="W56">
            <v>1012</v>
          </cell>
          <cell r="X56">
            <v>7973</v>
          </cell>
          <cell r="Y56">
            <v>7255</v>
          </cell>
          <cell r="Z56">
            <v>0</v>
          </cell>
          <cell r="AA56">
            <v>0</v>
          </cell>
          <cell r="AB56">
            <v>7973</v>
          </cell>
          <cell r="AC56">
            <v>7255</v>
          </cell>
          <cell r="AD56">
            <v>1294</v>
          </cell>
          <cell r="AE56">
            <v>0</v>
          </cell>
          <cell r="AF56">
            <v>1294</v>
          </cell>
        </row>
        <row r="57">
          <cell r="F57" t="str">
            <v>300C</v>
          </cell>
          <cell r="G57">
            <v>73089</v>
          </cell>
          <cell r="H57">
            <v>29800</v>
          </cell>
          <cell r="I57">
            <v>43289</v>
          </cell>
          <cell r="J57">
            <v>32861</v>
          </cell>
          <cell r="K57">
            <v>124</v>
          </cell>
          <cell r="L57">
            <v>22622</v>
          </cell>
          <cell r="M57">
            <v>86</v>
          </cell>
          <cell r="N57">
            <v>64950</v>
          </cell>
          <cell r="O57">
            <v>178</v>
          </cell>
          <cell r="P57">
            <v>44711</v>
          </cell>
          <cell r="Q57">
            <v>122</v>
          </cell>
          <cell r="R57">
            <v>2346</v>
          </cell>
          <cell r="S57">
            <v>126</v>
          </cell>
          <cell r="T57">
            <v>957</v>
          </cell>
          <cell r="U57">
            <v>51</v>
          </cell>
          <cell r="V57">
            <v>1389</v>
          </cell>
          <cell r="W57">
            <v>75</v>
          </cell>
          <cell r="X57">
            <v>991</v>
          </cell>
          <cell r="Y57">
            <v>902</v>
          </cell>
          <cell r="Z57">
            <v>404</v>
          </cell>
          <cell r="AA57">
            <v>368</v>
          </cell>
          <cell r="AB57">
            <v>587</v>
          </cell>
          <cell r="AC57">
            <v>534</v>
          </cell>
          <cell r="AD57">
            <v>161</v>
          </cell>
          <cell r="AE57">
            <v>66</v>
          </cell>
          <cell r="AF57">
            <v>95</v>
          </cell>
        </row>
        <row r="58">
          <cell r="F58" t="str">
            <v>300CE</v>
          </cell>
          <cell r="G58">
            <v>730114</v>
          </cell>
          <cell r="H58">
            <v>0</v>
          </cell>
          <cell r="I58">
            <v>730114</v>
          </cell>
          <cell r="J58">
            <v>582877</v>
          </cell>
          <cell r="K58">
            <v>2209</v>
          </cell>
          <cell r="L58">
            <v>0</v>
          </cell>
          <cell r="M58">
            <v>0</v>
          </cell>
          <cell r="N58">
            <v>1152047</v>
          </cell>
          <cell r="O58">
            <v>3150</v>
          </cell>
          <cell r="P58">
            <v>0</v>
          </cell>
          <cell r="Q58">
            <v>0</v>
          </cell>
          <cell r="R58">
            <v>24649</v>
          </cell>
          <cell r="S58">
            <v>1321</v>
          </cell>
          <cell r="T58">
            <v>0</v>
          </cell>
          <cell r="U58">
            <v>0</v>
          </cell>
          <cell r="V58">
            <v>24649</v>
          </cell>
          <cell r="W58">
            <v>1321</v>
          </cell>
          <cell r="X58">
            <v>10408</v>
          </cell>
          <cell r="Y58">
            <v>9470</v>
          </cell>
          <cell r="Z58">
            <v>0</v>
          </cell>
          <cell r="AA58">
            <v>0</v>
          </cell>
          <cell r="AB58">
            <v>10408</v>
          </cell>
          <cell r="AC58">
            <v>9470</v>
          </cell>
          <cell r="AD58">
            <v>1689</v>
          </cell>
          <cell r="AE58">
            <v>0</v>
          </cell>
          <cell r="AF58">
            <v>1689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F64" t="str">
            <v>450B</v>
          </cell>
          <cell r="G64">
            <v>1171271</v>
          </cell>
          <cell r="H64">
            <v>43328</v>
          </cell>
          <cell r="I64">
            <v>1127943</v>
          </cell>
          <cell r="J64">
            <v>752746</v>
          </cell>
          <cell r="K64">
            <v>2853</v>
          </cell>
          <cell r="L64">
            <v>28915</v>
          </cell>
          <cell r="M64">
            <v>110</v>
          </cell>
          <cell r="N64">
            <v>1487790</v>
          </cell>
          <cell r="O64">
            <v>4069</v>
          </cell>
          <cell r="P64">
            <v>57151</v>
          </cell>
          <cell r="Q64">
            <v>156</v>
          </cell>
          <cell r="R64">
            <v>38888</v>
          </cell>
          <cell r="S64">
            <v>2084</v>
          </cell>
          <cell r="T64">
            <v>1439</v>
          </cell>
          <cell r="U64">
            <v>77</v>
          </cell>
          <cell r="V64">
            <v>37449</v>
          </cell>
          <cell r="W64">
            <v>2007</v>
          </cell>
          <cell r="X64">
            <v>16710</v>
          </cell>
          <cell r="Y64">
            <v>15205</v>
          </cell>
          <cell r="Z64">
            <v>618</v>
          </cell>
          <cell r="AA64">
            <v>562</v>
          </cell>
          <cell r="AB64">
            <v>16092</v>
          </cell>
          <cell r="AC64">
            <v>14643</v>
          </cell>
          <cell r="AD64">
            <v>2705</v>
          </cell>
          <cell r="AE64">
            <v>100</v>
          </cell>
          <cell r="AF64">
            <v>2605</v>
          </cell>
        </row>
        <row r="65">
          <cell r="F65" t="str">
            <v>450BE</v>
          </cell>
          <cell r="G65">
            <v>132446</v>
          </cell>
          <cell r="H65">
            <v>0</v>
          </cell>
          <cell r="I65">
            <v>132446</v>
          </cell>
          <cell r="J65">
            <v>88186</v>
          </cell>
          <cell r="K65">
            <v>334</v>
          </cell>
          <cell r="L65">
            <v>0</v>
          </cell>
          <cell r="M65">
            <v>0</v>
          </cell>
          <cell r="N65">
            <v>174298</v>
          </cell>
          <cell r="O65">
            <v>476</v>
          </cell>
          <cell r="P65">
            <v>0</v>
          </cell>
          <cell r="Q65">
            <v>0</v>
          </cell>
          <cell r="R65">
            <v>4387</v>
          </cell>
          <cell r="S65">
            <v>235</v>
          </cell>
          <cell r="T65">
            <v>0</v>
          </cell>
          <cell r="U65">
            <v>0</v>
          </cell>
          <cell r="V65">
            <v>4387</v>
          </cell>
          <cell r="W65">
            <v>235</v>
          </cell>
          <cell r="X65">
            <v>1885</v>
          </cell>
          <cell r="Y65">
            <v>1715</v>
          </cell>
          <cell r="Z65">
            <v>0</v>
          </cell>
          <cell r="AA65">
            <v>0</v>
          </cell>
          <cell r="AB65">
            <v>1885</v>
          </cell>
          <cell r="AC65">
            <v>1715</v>
          </cell>
          <cell r="AD65">
            <v>305</v>
          </cell>
          <cell r="AE65">
            <v>0</v>
          </cell>
          <cell r="AF65">
            <v>305</v>
          </cell>
        </row>
        <row r="66">
          <cell r="F66" t="str">
            <v>450C</v>
          </cell>
          <cell r="G66">
            <v>387873</v>
          </cell>
          <cell r="H66">
            <v>17073</v>
          </cell>
          <cell r="I66">
            <v>370800</v>
          </cell>
          <cell r="J66">
            <v>247755</v>
          </cell>
          <cell r="K66">
            <v>939</v>
          </cell>
          <cell r="L66">
            <v>11408</v>
          </cell>
          <cell r="M66">
            <v>43</v>
          </cell>
          <cell r="N66">
            <v>489684</v>
          </cell>
          <cell r="O66">
            <v>1339</v>
          </cell>
          <cell r="P66">
            <v>22547</v>
          </cell>
          <cell r="Q66">
            <v>62</v>
          </cell>
          <cell r="R66">
            <v>12893</v>
          </cell>
          <cell r="S66">
            <v>691</v>
          </cell>
          <cell r="T66">
            <v>568</v>
          </cell>
          <cell r="U66">
            <v>30</v>
          </cell>
          <cell r="V66">
            <v>12325</v>
          </cell>
          <cell r="W66">
            <v>661</v>
          </cell>
          <cell r="X66">
            <v>5540</v>
          </cell>
          <cell r="Y66">
            <v>5041</v>
          </cell>
          <cell r="Z66">
            <v>244</v>
          </cell>
          <cell r="AA66">
            <v>222</v>
          </cell>
          <cell r="AB66">
            <v>5296</v>
          </cell>
          <cell r="AC66">
            <v>4819</v>
          </cell>
          <cell r="AD66">
            <v>897</v>
          </cell>
          <cell r="AE66">
            <v>39</v>
          </cell>
          <cell r="AF66">
            <v>858</v>
          </cell>
        </row>
        <row r="67">
          <cell r="F67" t="str">
            <v>450CE</v>
          </cell>
          <cell r="G67">
            <v>39759</v>
          </cell>
          <cell r="H67">
            <v>0</v>
          </cell>
          <cell r="I67">
            <v>39759</v>
          </cell>
          <cell r="J67">
            <v>26473</v>
          </cell>
          <cell r="K67">
            <v>100</v>
          </cell>
          <cell r="L67">
            <v>0</v>
          </cell>
          <cell r="M67">
            <v>0</v>
          </cell>
          <cell r="N67">
            <v>52322</v>
          </cell>
          <cell r="O67">
            <v>143</v>
          </cell>
          <cell r="P67">
            <v>0</v>
          </cell>
          <cell r="Q67">
            <v>0</v>
          </cell>
          <cell r="R67">
            <v>1318</v>
          </cell>
          <cell r="S67">
            <v>71</v>
          </cell>
          <cell r="T67">
            <v>0</v>
          </cell>
          <cell r="U67">
            <v>0</v>
          </cell>
          <cell r="V67">
            <v>1318</v>
          </cell>
          <cell r="W67">
            <v>71</v>
          </cell>
          <cell r="X67">
            <v>566</v>
          </cell>
          <cell r="Y67">
            <v>515</v>
          </cell>
          <cell r="Z67">
            <v>0</v>
          </cell>
          <cell r="AA67">
            <v>0</v>
          </cell>
          <cell r="AB67">
            <v>566</v>
          </cell>
          <cell r="AC67">
            <v>515</v>
          </cell>
          <cell r="AD67">
            <v>92</v>
          </cell>
          <cell r="AE67">
            <v>0</v>
          </cell>
          <cell r="AF67">
            <v>92</v>
          </cell>
        </row>
        <row r="68">
          <cell r="F68" t="str">
            <v>600B</v>
          </cell>
          <cell r="G68">
            <v>703306</v>
          </cell>
          <cell r="H68">
            <v>52152</v>
          </cell>
          <cell r="I68">
            <v>651154</v>
          </cell>
          <cell r="J68">
            <v>390573</v>
          </cell>
          <cell r="K68">
            <v>1480</v>
          </cell>
          <cell r="L68">
            <v>31282</v>
          </cell>
          <cell r="M68">
            <v>119</v>
          </cell>
          <cell r="N68">
            <v>771961</v>
          </cell>
          <cell r="O68">
            <v>2110</v>
          </cell>
          <cell r="P68">
            <v>61828</v>
          </cell>
          <cell r="Q68">
            <v>170</v>
          </cell>
          <cell r="R68">
            <v>23083</v>
          </cell>
          <cell r="S68">
            <v>1237</v>
          </cell>
          <cell r="T68">
            <v>1712</v>
          </cell>
          <cell r="U68">
            <v>92</v>
          </cell>
          <cell r="V68">
            <v>21371</v>
          </cell>
          <cell r="W68">
            <v>1145</v>
          </cell>
          <cell r="X68">
            <v>10007</v>
          </cell>
          <cell r="Y68">
            <v>9105</v>
          </cell>
          <cell r="Z68">
            <v>742</v>
          </cell>
          <cell r="AA68">
            <v>675</v>
          </cell>
          <cell r="AB68">
            <v>9265</v>
          </cell>
          <cell r="AC68">
            <v>8430</v>
          </cell>
          <cell r="AD68">
            <v>1618</v>
          </cell>
          <cell r="AE68">
            <v>120</v>
          </cell>
          <cell r="AF68">
            <v>1498</v>
          </cell>
        </row>
        <row r="69">
          <cell r="F69" t="str">
            <v>600BE</v>
          </cell>
          <cell r="G69">
            <v>463704</v>
          </cell>
          <cell r="H69">
            <v>0</v>
          </cell>
          <cell r="I69">
            <v>463704</v>
          </cell>
          <cell r="J69">
            <v>278023</v>
          </cell>
          <cell r="K69">
            <v>1054</v>
          </cell>
          <cell r="L69">
            <v>0</v>
          </cell>
          <cell r="M69">
            <v>0</v>
          </cell>
          <cell r="N69">
            <v>549509</v>
          </cell>
          <cell r="O69">
            <v>1503</v>
          </cell>
          <cell r="P69">
            <v>0</v>
          </cell>
          <cell r="Q69">
            <v>0</v>
          </cell>
          <cell r="R69">
            <v>15213</v>
          </cell>
          <cell r="S69">
            <v>815</v>
          </cell>
          <cell r="T69">
            <v>0</v>
          </cell>
          <cell r="U69">
            <v>0</v>
          </cell>
          <cell r="V69">
            <v>15213</v>
          </cell>
          <cell r="W69">
            <v>815</v>
          </cell>
          <cell r="X69">
            <v>6595</v>
          </cell>
          <cell r="Y69">
            <v>6001</v>
          </cell>
          <cell r="Z69">
            <v>0</v>
          </cell>
          <cell r="AA69">
            <v>0</v>
          </cell>
          <cell r="AB69">
            <v>6595</v>
          </cell>
          <cell r="AC69">
            <v>6001</v>
          </cell>
          <cell r="AD69">
            <v>1066</v>
          </cell>
          <cell r="AE69">
            <v>0</v>
          </cell>
          <cell r="AF69">
            <v>1066</v>
          </cell>
        </row>
        <row r="70">
          <cell r="F70" t="str">
            <v>600C</v>
          </cell>
          <cell r="G70">
            <v>187494</v>
          </cell>
          <cell r="H70">
            <v>10001</v>
          </cell>
          <cell r="I70">
            <v>177493</v>
          </cell>
          <cell r="J70">
            <v>106992</v>
          </cell>
          <cell r="K70">
            <v>405</v>
          </cell>
          <cell r="L70">
            <v>6029</v>
          </cell>
          <cell r="M70">
            <v>23</v>
          </cell>
          <cell r="N70">
            <v>211470</v>
          </cell>
          <cell r="O70">
            <v>579</v>
          </cell>
          <cell r="P70">
            <v>11915</v>
          </cell>
          <cell r="Q70">
            <v>33</v>
          </cell>
          <cell r="R70">
            <v>6185</v>
          </cell>
          <cell r="S70">
            <v>331</v>
          </cell>
          <cell r="T70">
            <v>330</v>
          </cell>
          <cell r="U70">
            <v>18</v>
          </cell>
          <cell r="V70">
            <v>5855</v>
          </cell>
          <cell r="W70">
            <v>313</v>
          </cell>
          <cell r="X70">
            <v>2681</v>
          </cell>
          <cell r="Y70">
            <v>2439</v>
          </cell>
          <cell r="Z70">
            <v>143</v>
          </cell>
          <cell r="AA70">
            <v>130</v>
          </cell>
          <cell r="AB70">
            <v>2538</v>
          </cell>
          <cell r="AC70">
            <v>2309</v>
          </cell>
          <cell r="AD70">
            <v>433</v>
          </cell>
          <cell r="AE70">
            <v>23</v>
          </cell>
          <cell r="AF70">
            <v>410</v>
          </cell>
        </row>
        <row r="71">
          <cell r="F71" t="str">
            <v>600CE</v>
          </cell>
          <cell r="G71">
            <v>60664</v>
          </cell>
          <cell r="H71">
            <v>0</v>
          </cell>
          <cell r="I71">
            <v>60664</v>
          </cell>
          <cell r="J71">
            <v>36372</v>
          </cell>
          <cell r="K71">
            <v>138</v>
          </cell>
          <cell r="L71">
            <v>0</v>
          </cell>
          <cell r="M71">
            <v>0</v>
          </cell>
          <cell r="N71">
            <v>71889</v>
          </cell>
          <cell r="O71">
            <v>197</v>
          </cell>
          <cell r="P71">
            <v>0</v>
          </cell>
          <cell r="Q71">
            <v>0</v>
          </cell>
          <cell r="R71">
            <v>1990</v>
          </cell>
          <cell r="S71">
            <v>107</v>
          </cell>
          <cell r="T71">
            <v>0</v>
          </cell>
          <cell r="U71">
            <v>0</v>
          </cell>
          <cell r="V71">
            <v>1990</v>
          </cell>
          <cell r="W71">
            <v>107</v>
          </cell>
          <cell r="X71">
            <v>863</v>
          </cell>
          <cell r="Y71">
            <v>785</v>
          </cell>
          <cell r="Z71">
            <v>0</v>
          </cell>
          <cell r="AA71">
            <v>0</v>
          </cell>
          <cell r="AB71">
            <v>863</v>
          </cell>
          <cell r="AC71">
            <v>785</v>
          </cell>
          <cell r="AD71">
            <v>140</v>
          </cell>
          <cell r="AE71">
            <v>0</v>
          </cell>
          <cell r="AF71">
            <v>140</v>
          </cell>
        </row>
        <row r="72">
          <cell r="F72" t="str">
            <v>700B</v>
          </cell>
          <cell r="G72">
            <v>5059</v>
          </cell>
          <cell r="H72">
            <v>190</v>
          </cell>
          <cell r="I72">
            <v>4869</v>
          </cell>
          <cell r="J72">
            <v>2781</v>
          </cell>
          <cell r="K72">
            <v>11</v>
          </cell>
          <cell r="L72">
            <v>109</v>
          </cell>
          <cell r="M72">
            <v>0</v>
          </cell>
          <cell r="N72">
            <v>5497</v>
          </cell>
          <cell r="O72">
            <v>15</v>
          </cell>
          <cell r="P72">
            <v>215</v>
          </cell>
          <cell r="Q72">
            <v>1</v>
          </cell>
          <cell r="R72">
            <v>165</v>
          </cell>
          <cell r="S72">
            <v>9</v>
          </cell>
          <cell r="T72">
            <v>6</v>
          </cell>
          <cell r="U72">
            <v>0</v>
          </cell>
          <cell r="V72">
            <v>159</v>
          </cell>
          <cell r="W72">
            <v>9</v>
          </cell>
          <cell r="X72">
            <v>72</v>
          </cell>
          <cell r="Y72">
            <v>66</v>
          </cell>
          <cell r="Z72">
            <v>3</v>
          </cell>
          <cell r="AA72">
            <v>2</v>
          </cell>
          <cell r="AB72">
            <v>69</v>
          </cell>
          <cell r="AC72">
            <v>64</v>
          </cell>
          <cell r="AD72">
            <v>12</v>
          </cell>
          <cell r="AE72">
            <v>0</v>
          </cell>
          <cell r="AF72">
            <v>12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</v>
          </cell>
          <cell r="P73">
            <v>0</v>
          </cell>
          <cell r="Q73">
            <v>-1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F79" t="str">
            <v>130B</v>
          </cell>
          <cell r="G79">
            <v>448968</v>
          </cell>
          <cell r="H79">
            <v>387469</v>
          </cell>
          <cell r="I79">
            <v>61499</v>
          </cell>
          <cell r="J79">
            <v>81385</v>
          </cell>
          <cell r="K79">
            <v>308</v>
          </cell>
          <cell r="L79">
            <v>512760</v>
          </cell>
          <cell r="M79">
            <v>1944</v>
          </cell>
          <cell r="N79">
            <v>160856</v>
          </cell>
          <cell r="O79">
            <v>440</v>
          </cell>
          <cell r="P79">
            <v>1013462</v>
          </cell>
          <cell r="Q79">
            <v>2771</v>
          </cell>
          <cell r="R79">
            <v>16340</v>
          </cell>
          <cell r="S79">
            <v>876</v>
          </cell>
          <cell r="T79">
            <v>14102</v>
          </cell>
          <cell r="U79">
            <v>756</v>
          </cell>
          <cell r="V79">
            <v>2238</v>
          </cell>
          <cell r="W79">
            <v>120</v>
          </cell>
          <cell r="X79">
            <v>6465</v>
          </cell>
          <cell r="Y79">
            <v>5883</v>
          </cell>
          <cell r="Z79">
            <v>5579</v>
          </cell>
          <cell r="AA79">
            <v>5077</v>
          </cell>
          <cell r="AB79">
            <v>886</v>
          </cell>
          <cell r="AC79">
            <v>806</v>
          </cell>
          <cell r="AD79">
            <v>1061</v>
          </cell>
          <cell r="AE79">
            <v>916</v>
          </cell>
          <cell r="AF79">
            <v>145</v>
          </cell>
        </row>
        <row r="80">
          <cell r="F80" t="str">
            <v>78B</v>
          </cell>
          <cell r="G80">
            <v>9950</v>
          </cell>
          <cell r="H80">
            <v>563</v>
          </cell>
          <cell r="I80">
            <v>9387</v>
          </cell>
          <cell r="J80">
            <v>18115</v>
          </cell>
          <cell r="K80">
            <v>69</v>
          </cell>
          <cell r="L80">
            <v>1086</v>
          </cell>
          <cell r="M80">
            <v>4</v>
          </cell>
          <cell r="N80">
            <v>35804</v>
          </cell>
          <cell r="O80">
            <v>98</v>
          </cell>
          <cell r="P80">
            <v>2147</v>
          </cell>
          <cell r="Q80">
            <v>6</v>
          </cell>
          <cell r="R80">
            <v>390</v>
          </cell>
          <cell r="S80">
            <v>21</v>
          </cell>
          <cell r="T80">
            <v>22</v>
          </cell>
          <cell r="U80">
            <v>1</v>
          </cell>
          <cell r="V80">
            <v>368</v>
          </cell>
          <cell r="W80">
            <v>20</v>
          </cell>
          <cell r="X80">
            <v>144</v>
          </cell>
          <cell r="Y80">
            <v>131</v>
          </cell>
          <cell r="Z80">
            <v>8</v>
          </cell>
          <cell r="AA80">
            <v>7</v>
          </cell>
          <cell r="AB80">
            <v>136</v>
          </cell>
          <cell r="AC80">
            <v>124</v>
          </cell>
          <cell r="AD80">
            <v>24</v>
          </cell>
          <cell r="AE80">
            <v>1</v>
          </cell>
          <cell r="AF80">
            <v>23</v>
          </cell>
        </row>
        <row r="81">
          <cell r="F81" t="str">
            <v>50B</v>
          </cell>
          <cell r="G81">
            <v>13238</v>
          </cell>
          <cell r="H81">
            <v>4804</v>
          </cell>
          <cell r="I81">
            <v>8434</v>
          </cell>
          <cell r="J81">
            <v>23497</v>
          </cell>
          <cell r="K81">
            <v>89</v>
          </cell>
          <cell r="L81">
            <v>13384</v>
          </cell>
          <cell r="M81">
            <v>51</v>
          </cell>
          <cell r="N81">
            <v>46442</v>
          </cell>
          <cell r="O81">
            <v>127</v>
          </cell>
          <cell r="P81">
            <v>26453</v>
          </cell>
          <cell r="Q81">
            <v>72</v>
          </cell>
          <cell r="R81">
            <v>573</v>
          </cell>
          <cell r="S81">
            <v>31</v>
          </cell>
          <cell r="T81">
            <v>208</v>
          </cell>
          <cell r="U81">
            <v>11</v>
          </cell>
          <cell r="V81">
            <v>365</v>
          </cell>
          <cell r="W81">
            <v>20</v>
          </cell>
          <cell r="X81">
            <v>193</v>
          </cell>
          <cell r="Y81">
            <v>176</v>
          </cell>
          <cell r="Z81">
            <v>70</v>
          </cell>
          <cell r="AA81">
            <v>64</v>
          </cell>
          <cell r="AB81">
            <v>123</v>
          </cell>
          <cell r="AC81">
            <v>112</v>
          </cell>
          <cell r="AD81">
            <v>32</v>
          </cell>
          <cell r="AE81">
            <v>12</v>
          </cell>
          <cell r="AF81">
            <v>20</v>
          </cell>
        </row>
        <row r="82">
          <cell r="F82" t="str">
            <v>180C</v>
          </cell>
          <cell r="G82">
            <v>14799</v>
          </cell>
          <cell r="H82">
            <v>669</v>
          </cell>
          <cell r="I82">
            <v>14130</v>
          </cell>
          <cell r="J82">
            <v>16232</v>
          </cell>
          <cell r="K82">
            <v>61</v>
          </cell>
          <cell r="L82">
            <v>769</v>
          </cell>
          <cell r="M82">
            <v>3</v>
          </cell>
          <cell r="N82">
            <v>32083</v>
          </cell>
          <cell r="O82">
            <v>88</v>
          </cell>
          <cell r="P82">
            <v>1519</v>
          </cell>
          <cell r="Q82">
            <v>4</v>
          </cell>
          <cell r="R82">
            <v>560</v>
          </cell>
          <cell r="S82">
            <v>30</v>
          </cell>
          <cell r="T82">
            <v>25</v>
          </cell>
          <cell r="U82">
            <v>1</v>
          </cell>
          <cell r="V82">
            <v>535</v>
          </cell>
          <cell r="W82">
            <v>29</v>
          </cell>
          <cell r="X82">
            <v>229</v>
          </cell>
          <cell r="Y82">
            <v>208</v>
          </cell>
          <cell r="Z82">
            <v>10</v>
          </cell>
          <cell r="AA82">
            <v>9</v>
          </cell>
          <cell r="AB82">
            <v>219</v>
          </cell>
          <cell r="AC82">
            <v>199</v>
          </cell>
          <cell r="AD82">
            <v>38</v>
          </cell>
          <cell r="AE82">
            <v>2</v>
          </cell>
          <cell r="AF82">
            <v>36</v>
          </cell>
        </row>
        <row r="83">
          <cell r="F83" t="str">
            <v>35B</v>
          </cell>
          <cell r="G83">
            <v>1031</v>
          </cell>
          <cell r="H83">
            <v>471</v>
          </cell>
          <cell r="I83">
            <v>560</v>
          </cell>
          <cell r="J83">
            <v>2250</v>
          </cell>
          <cell r="K83">
            <v>9</v>
          </cell>
          <cell r="L83">
            <v>1893</v>
          </cell>
          <cell r="M83">
            <v>7</v>
          </cell>
          <cell r="N83">
            <v>4448</v>
          </cell>
          <cell r="O83">
            <v>12</v>
          </cell>
          <cell r="P83">
            <v>3741</v>
          </cell>
          <cell r="Q83">
            <v>10</v>
          </cell>
          <cell r="R83">
            <v>53</v>
          </cell>
          <cell r="S83">
            <v>3</v>
          </cell>
          <cell r="T83">
            <v>24</v>
          </cell>
          <cell r="U83">
            <v>1</v>
          </cell>
          <cell r="V83">
            <v>29</v>
          </cell>
          <cell r="W83">
            <v>2</v>
          </cell>
          <cell r="X83">
            <v>16</v>
          </cell>
          <cell r="Y83">
            <v>15</v>
          </cell>
          <cell r="Z83">
            <v>7</v>
          </cell>
          <cell r="AA83">
            <v>7</v>
          </cell>
          <cell r="AB83">
            <v>9</v>
          </cell>
          <cell r="AC83">
            <v>8</v>
          </cell>
          <cell r="AD83">
            <v>2</v>
          </cell>
          <cell r="AE83">
            <v>1</v>
          </cell>
          <cell r="AF83">
            <v>1</v>
          </cell>
        </row>
        <row r="84">
          <cell r="F84" t="str">
            <v>30B</v>
          </cell>
          <cell r="G84">
            <v>6752</v>
          </cell>
          <cell r="H84">
            <v>2263</v>
          </cell>
          <cell r="I84">
            <v>4489</v>
          </cell>
          <cell r="J84">
            <v>19644</v>
          </cell>
          <cell r="K84">
            <v>74</v>
          </cell>
          <cell r="L84">
            <v>9903</v>
          </cell>
          <cell r="M84">
            <v>38</v>
          </cell>
          <cell r="N84">
            <v>38827</v>
          </cell>
          <cell r="O84">
            <v>106</v>
          </cell>
          <cell r="P84">
            <v>19574</v>
          </cell>
          <cell r="Q84">
            <v>54</v>
          </cell>
          <cell r="R84">
            <v>344</v>
          </cell>
          <cell r="S84">
            <v>18</v>
          </cell>
          <cell r="T84">
            <v>115</v>
          </cell>
          <cell r="U84">
            <v>6</v>
          </cell>
          <cell r="V84">
            <v>229</v>
          </cell>
          <cell r="W84">
            <v>12</v>
          </cell>
          <cell r="X84">
            <v>100</v>
          </cell>
          <cell r="Y84">
            <v>91</v>
          </cell>
          <cell r="Z84">
            <v>34</v>
          </cell>
          <cell r="AA84">
            <v>30</v>
          </cell>
          <cell r="AB84">
            <v>66</v>
          </cell>
          <cell r="AC84">
            <v>61</v>
          </cell>
          <cell r="AD84">
            <v>17</v>
          </cell>
          <cell r="AE84">
            <v>6</v>
          </cell>
          <cell r="AF84">
            <v>11</v>
          </cell>
        </row>
        <row r="85">
          <cell r="F85" t="str">
            <v>150DE</v>
          </cell>
          <cell r="G85">
            <v>10919</v>
          </cell>
          <cell r="H85">
            <v>0</v>
          </cell>
          <cell r="I85">
            <v>10919</v>
          </cell>
          <cell r="J85">
            <v>13057</v>
          </cell>
          <cell r="K85">
            <v>49</v>
          </cell>
          <cell r="L85">
            <v>0</v>
          </cell>
          <cell r="M85">
            <v>0</v>
          </cell>
          <cell r="N85">
            <v>25808</v>
          </cell>
          <cell r="O85">
            <v>71</v>
          </cell>
          <cell r="P85">
            <v>0</v>
          </cell>
          <cell r="Q85">
            <v>0</v>
          </cell>
          <cell r="R85">
            <v>390</v>
          </cell>
          <cell r="S85">
            <v>21</v>
          </cell>
          <cell r="T85">
            <v>0</v>
          </cell>
          <cell r="U85">
            <v>0</v>
          </cell>
          <cell r="V85">
            <v>390</v>
          </cell>
          <cell r="W85">
            <v>21</v>
          </cell>
          <cell r="X85">
            <v>156</v>
          </cell>
          <cell r="Y85">
            <v>142</v>
          </cell>
          <cell r="Z85">
            <v>0</v>
          </cell>
          <cell r="AA85">
            <v>0</v>
          </cell>
          <cell r="AB85">
            <v>156</v>
          </cell>
          <cell r="AC85">
            <v>142</v>
          </cell>
          <cell r="AD85">
            <v>26</v>
          </cell>
          <cell r="AE85">
            <v>0</v>
          </cell>
          <cell r="AF85">
            <v>26</v>
          </cell>
        </row>
        <row r="93">
          <cell r="F93" t="str">
            <v>151-1500 (A)L</v>
          </cell>
          <cell r="G93">
            <v>3970580</v>
          </cell>
          <cell r="H93">
            <v>217041</v>
          </cell>
          <cell r="I93">
            <v>3753539</v>
          </cell>
          <cell r="J93">
            <v>2749167</v>
          </cell>
          <cell r="K93">
            <v>10419</v>
          </cell>
          <cell r="L93">
            <v>155745</v>
          </cell>
          <cell r="M93">
            <v>590</v>
          </cell>
          <cell r="N93">
            <v>5433689</v>
          </cell>
          <cell r="O93">
            <v>14859</v>
          </cell>
          <cell r="P93">
            <v>307824</v>
          </cell>
          <cell r="Q93">
            <v>843</v>
          </cell>
          <cell r="R93">
            <v>132671</v>
          </cell>
          <cell r="S93">
            <v>7110</v>
          </cell>
          <cell r="T93">
            <v>7197</v>
          </cell>
          <cell r="U93">
            <v>384</v>
          </cell>
          <cell r="V93">
            <v>125474</v>
          </cell>
          <cell r="W93">
            <v>6726</v>
          </cell>
          <cell r="X93">
            <v>56509</v>
          </cell>
          <cell r="Y93">
            <v>51418</v>
          </cell>
          <cell r="Z93">
            <v>3070</v>
          </cell>
          <cell r="AA93">
            <v>2792</v>
          </cell>
          <cell r="AB93">
            <v>53439</v>
          </cell>
          <cell r="AC93">
            <v>48626</v>
          </cell>
          <cell r="AD93">
            <v>9162</v>
          </cell>
          <cell r="AE93">
            <v>498</v>
          </cell>
          <cell r="AF93">
            <v>8664</v>
          </cell>
          <cell r="AG93">
            <v>0</v>
          </cell>
        </row>
        <row r="94">
          <cell r="F94" t="str">
            <v>151-1500 (A)E</v>
          </cell>
          <cell r="G94">
            <v>2005936</v>
          </cell>
          <cell r="H94">
            <v>0</v>
          </cell>
          <cell r="I94">
            <v>2005936</v>
          </cell>
          <cell r="J94">
            <v>1477406</v>
          </cell>
          <cell r="K94">
            <v>5599</v>
          </cell>
          <cell r="L94">
            <v>0</v>
          </cell>
          <cell r="M94">
            <v>0</v>
          </cell>
          <cell r="N94">
            <v>2920073</v>
          </cell>
          <cell r="O94">
            <v>7983</v>
          </cell>
          <cell r="P94">
            <v>0</v>
          </cell>
          <cell r="Q94">
            <v>0</v>
          </cell>
          <cell r="R94">
            <v>67129</v>
          </cell>
          <cell r="S94">
            <v>3598</v>
          </cell>
          <cell r="T94">
            <v>0</v>
          </cell>
          <cell r="U94">
            <v>0</v>
          </cell>
          <cell r="V94">
            <v>67129</v>
          </cell>
          <cell r="W94">
            <v>3598</v>
          </cell>
          <cell r="X94">
            <v>28574</v>
          </cell>
          <cell r="Y94">
            <v>25999</v>
          </cell>
          <cell r="Z94">
            <v>0</v>
          </cell>
          <cell r="AA94">
            <v>0</v>
          </cell>
          <cell r="AB94">
            <v>28574</v>
          </cell>
          <cell r="AC94">
            <v>25999</v>
          </cell>
          <cell r="AD94">
            <v>4633</v>
          </cell>
          <cell r="AE94">
            <v>0</v>
          </cell>
          <cell r="AF94">
            <v>4633</v>
          </cell>
          <cell r="AG94">
            <v>0</v>
          </cell>
        </row>
        <row r="95">
          <cell r="F95" t="str">
            <v>151-1500 (A) (L+E)</v>
          </cell>
          <cell r="G95">
            <v>5976516</v>
          </cell>
          <cell r="H95">
            <v>217041</v>
          </cell>
          <cell r="I95">
            <v>5759475</v>
          </cell>
          <cell r="J95">
            <v>4226573</v>
          </cell>
          <cell r="K95">
            <v>16018</v>
          </cell>
          <cell r="L95">
            <v>155745</v>
          </cell>
          <cell r="M95">
            <v>590</v>
          </cell>
          <cell r="N95">
            <v>8353762</v>
          </cell>
          <cell r="O95">
            <v>22842</v>
          </cell>
          <cell r="P95">
            <v>307824</v>
          </cell>
          <cell r="Q95">
            <v>843</v>
          </cell>
          <cell r="R95">
            <v>199800</v>
          </cell>
          <cell r="S95">
            <v>10708</v>
          </cell>
          <cell r="T95">
            <v>7197</v>
          </cell>
          <cell r="U95">
            <v>384</v>
          </cell>
          <cell r="V95">
            <v>192603</v>
          </cell>
          <cell r="W95">
            <v>10324</v>
          </cell>
          <cell r="X95">
            <v>85083</v>
          </cell>
          <cell r="Y95">
            <v>77417</v>
          </cell>
          <cell r="Z95">
            <v>3070</v>
          </cell>
          <cell r="AA95">
            <v>2792</v>
          </cell>
          <cell r="AB95">
            <v>82013</v>
          </cell>
          <cell r="AC95">
            <v>74625</v>
          </cell>
          <cell r="AD95">
            <v>13795</v>
          </cell>
          <cell r="AE95">
            <v>498</v>
          </cell>
          <cell r="AF95">
            <v>13297</v>
          </cell>
          <cell r="AG95">
            <v>0</v>
          </cell>
        </row>
      </sheetData>
      <sheetData sheetId="29">
        <row r="14">
          <cell r="F14">
            <v>1</v>
          </cell>
          <cell r="J14">
            <v>9</v>
          </cell>
          <cell r="Q14">
            <v>12</v>
          </cell>
          <cell r="T14">
            <v>15</v>
          </cell>
          <cell r="W14">
            <v>18</v>
          </cell>
          <cell r="AA14">
            <v>30</v>
          </cell>
          <cell r="AB14">
            <v>30</v>
          </cell>
          <cell r="AE14">
            <v>30</v>
          </cell>
          <cell r="AI14">
            <v>30</v>
          </cell>
          <cell r="AJ14">
            <v>30</v>
          </cell>
          <cell r="AM14">
            <v>30</v>
          </cell>
          <cell r="AP14">
            <v>30</v>
          </cell>
          <cell r="AS14">
            <v>30</v>
          </cell>
        </row>
        <row r="15">
          <cell r="F15" t="str">
            <v>Linked Info</v>
          </cell>
          <cell r="N15">
            <v>1244</v>
          </cell>
        </row>
        <row r="16">
          <cell r="F16" t="str">
            <v>2002-2003</v>
          </cell>
          <cell r="G16" t="str">
            <v>TOTAL</v>
          </cell>
          <cell r="H16" t="str">
            <v>INPUT</v>
          </cell>
          <cell r="I16" t="str">
            <v>INPUT</v>
          </cell>
          <cell r="J16" t="str">
            <v>TOTAL</v>
          </cell>
          <cell r="K16" t="str">
            <v>STORES\SP</v>
          </cell>
          <cell r="L16" t="str">
            <v>STORES\SP</v>
          </cell>
          <cell r="M16" t="str">
            <v>OTHER FOH</v>
          </cell>
          <cell r="N16" t="str">
            <v xml:space="preserve">QUALITY </v>
          </cell>
          <cell r="O16" t="str">
            <v xml:space="preserve">QUALITY </v>
          </cell>
          <cell r="P16" t="str">
            <v xml:space="preserve">QUALITY </v>
          </cell>
          <cell r="Q16" t="str">
            <v>OTHER FOH</v>
          </cell>
          <cell r="R16" t="str">
            <v>OTHER FOH</v>
          </cell>
          <cell r="S16" t="str">
            <v>OTHER FOH</v>
          </cell>
          <cell r="T16" t="str">
            <v>RES&amp;DEV</v>
          </cell>
          <cell r="U16" t="str">
            <v>RES&amp;DEV</v>
          </cell>
          <cell r="V16" t="str">
            <v>RES&amp;DEV</v>
          </cell>
          <cell r="W16" t="str">
            <v>DEPRECIAT</v>
          </cell>
          <cell r="X16" t="str">
            <v>DEPRECIAT</v>
          </cell>
          <cell r="Y16" t="str">
            <v>DEPRECIAT</v>
          </cell>
          <cell r="AA16" t="str">
            <v>SHARE OF</v>
          </cell>
          <cell r="AB16" t="str">
            <v>SHARE OF</v>
          </cell>
          <cell r="AC16" t="str">
            <v>SHARE OF</v>
          </cell>
          <cell r="AD16" t="str">
            <v>SHARE OF</v>
          </cell>
          <cell r="AE16" t="str">
            <v>SHARE OF</v>
          </cell>
          <cell r="AF16" t="str">
            <v>SHARE OF</v>
          </cell>
          <cell r="AG16" t="str">
            <v>SHARE OF</v>
          </cell>
          <cell r="AI16" t="str">
            <v>TOTAL</v>
          </cell>
          <cell r="AJ16" t="str">
            <v>BUILDING</v>
          </cell>
          <cell r="AK16" t="str">
            <v>BUILDING</v>
          </cell>
          <cell r="AL16" t="str">
            <v>BUILDING</v>
          </cell>
          <cell r="AM16" t="str">
            <v>P &amp; M</v>
          </cell>
          <cell r="AN16" t="str">
            <v>P &amp; M</v>
          </cell>
          <cell r="AO16" t="str">
            <v>P &amp; M</v>
          </cell>
          <cell r="AP16" t="str">
            <v>OTHERS</v>
          </cell>
          <cell r="AQ16" t="str">
            <v>OTHERS</v>
          </cell>
          <cell r="AR16" t="str">
            <v>OTHERS</v>
          </cell>
        </row>
        <row r="17">
          <cell r="G17" t="str">
            <v>INPUT</v>
          </cell>
          <cell r="H17" t="str">
            <v>CAKES</v>
          </cell>
          <cell r="I17" t="str">
            <v>CONES</v>
          </cell>
          <cell r="N17" t="str">
            <v>CONTROL</v>
          </cell>
          <cell r="O17" t="str">
            <v>CONTROL</v>
          </cell>
          <cell r="P17" t="str">
            <v>CONTROL</v>
          </cell>
          <cell r="Q17" t="str">
            <v>(EXCL QLTY )</v>
          </cell>
          <cell r="AA17" t="str">
            <v>AOH</v>
          </cell>
          <cell r="AB17" t="str">
            <v>AOH</v>
          </cell>
          <cell r="AC17" t="str">
            <v>AOH</v>
          </cell>
          <cell r="AD17" t="str">
            <v>AOH</v>
          </cell>
          <cell r="AE17" t="str">
            <v>AOH</v>
          </cell>
          <cell r="AF17" t="str">
            <v>AOH</v>
          </cell>
          <cell r="AG17" t="str">
            <v>AOH</v>
          </cell>
        </row>
        <row r="18">
          <cell r="F18" t="str">
            <v>DENIER</v>
          </cell>
          <cell r="G18" t="str">
            <v>CNS+CKS</v>
          </cell>
          <cell r="J18" t="str">
            <v>STORES\SP</v>
          </cell>
          <cell r="K18" t="str">
            <v>CAKES</v>
          </cell>
          <cell r="L18" t="str">
            <v>CONES</v>
          </cell>
          <cell r="M18" t="str">
            <v>TOTAL</v>
          </cell>
          <cell r="O18" t="str">
            <v>CAKES</v>
          </cell>
          <cell r="P18" t="str">
            <v>CONES</v>
          </cell>
          <cell r="Q18" t="str">
            <v>TOTAL</v>
          </cell>
          <cell r="R18" t="str">
            <v>CAKES</v>
          </cell>
          <cell r="S18" t="str">
            <v>CONES</v>
          </cell>
          <cell r="T18" t="str">
            <v>TOTAL</v>
          </cell>
          <cell r="U18" t="str">
            <v>CAKES</v>
          </cell>
          <cell r="V18" t="str">
            <v>CONES</v>
          </cell>
          <cell r="W18" t="str">
            <v>TOTAL</v>
          </cell>
          <cell r="X18" t="str">
            <v>CAKES</v>
          </cell>
          <cell r="Y18" t="str">
            <v>CONES</v>
          </cell>
          <cell r="AA18" t="str">
            <v>TOTAL</v>
          </cell>
          <cell r="AB18" t="str">
            <v>SALARY &amp; WAG</v>
          </cell>
          <cell r="AC18" t="str">
            <v>CAKES</v>
          </cell>
          <cell r="AD18" t="str">
            <v>CONES</v>
          </cell>
          <cell r="AE18" t="str">
            <v>OTHERS</v>
          </cell>
          <cell r="AF18" t="str">
            <v>CAKES</v>
          </cell>
          <cell r="AG18" t="str">
            <v>CONES</v>
          </cell>
          <cell r="AI18" t="str">
            <v>REP &amp;MAINT</v>
          </cell>
          <cell r="AJ18" t="str">
            <v>REP &amp;MAINT</v>
          </cell>
          <cell r="AK18" t="str">
            <v>CAKES</v>
          </cell>
          <cell r="AL18" t="str">
            <v>CONES</v>
          </cell>
          <cell r="AM18" t="str">
            <v>REP &amp;MAINT</v>
          </cell>
          <cell r="AN18" t="str">
            <v>CAKES</v>
          </cell>
          <cell r="AO18" t="str">
            <v>CONES</v>
          </cell>
          <cell r="AP18" t="str">
            <v>REP &amp;MAINT</v>
          </cell>
          <cell r="AQ18" t="str">
            <v>CAKES</v>
          </cell>
          <cell r="AR18" t="str">
            <v>CONES</v>
          </cell>
          <cell r="AS18" t="str">
            <v>REP &amp;MAINT</v>
          </cell>
        </row>
        <row r="19">
          <cell r="AC19" t="str">
            <v>SALARY &amp; WAG</v>
          </cell>
          <cell r="AD19" t="str">
            <v>SALARY &amp; WAG</v>
          </cell>
          <cell r="AF19" t="str">
            <v>OTHERS</v>
          </cell>
          <cell r="AG19" t="str">
            <v>OTHERS</v>
          </cell>
          <cell r="AK19" t="str">
            <v>REP &amp;MAINT</v>
          </cell>
          <cell r="AL19" t="str">
            <v>REP &amp;MAINT</v>
          </cell>
          <cell r="AN19" t="str">
            <v>REP &amp;MAINT</v>
          </cell>
          <cell r="AO19" t="str">
            <v>REP &amp;MAINT</v>
          </cell>
          <cell r="AQ19" t="str">
            <v>REP &amp;MAINT</v>
          </cell>
          <cell r="AR19" t="str">
            <v>REP &amp;MAINT</v>
          </cell>
        </row>
        <row r="20">
          <cell r="G20" t="str">
            <v>KGS</v>
          </cell>
          <cell r="H20" t="str">
            <v>KGS</v>
          </cell>
          <cell r="I20" t="str">
            <v>KGS</v>
          </cell>
          <cell r="J20" t="str">
            <v>Rs.'000</v>
          </cell>
          <cell r="M20" t="str">
            <v>Rs.'000</v>
          </cell>
          <cell r="Q20" t="str">
            <v>Rs.'000</v>
          </cell>
          <cell r="T20" t="str">
            <v>Rs.'000</v>
          </cell>
          <cell r="W20" t="str">
            <v>Rs.'000</v>
          </cell>
          <cell r="AA20" t="str">
            <v>Rs.'000</v>
          </cell>
          <cell r="AB20" t="str">
            <v>Rs.'000</v>
          </cell>
          <cell r="AE20" t="str">
            <v>Rs.'000</v>
          </cell>
          <cell r="AI20" t="str">
            <v>Rs.'000</v>
          </cell>
          <cell r="AJ20" t="str">
            <v>Rs.'000</v>
          </cell>
          <cell r="AM20" t="str">
            <v>Rs.'000</v>
          </cell>
          <cell r="AP20" t="str">
            <v>Rs.'000</v>
          </cell>
          <cell r="AS20" t="str">
            <v>Rs.'000</v>
          </cell>
        </row>
        <row r="21">
          <cell r="F21" t="str">
            <v>Rounding Off</v>
          </cell>
          <cell r="G21">
            <v>-16558371</v>
          </cell>
          <cell r="H21">
            <v>-2004543</v>
          </cell>
          <cell r="I21">
            <v>-14553828</v>
          </cell>
          <cell r="J21">
            <v>-106941</v>
          </cell>
          <cell r="K21">
            <v>-14559</v>
          </cell>
          <cell r="L21">
            <v>-92382</v>
          </cell>
          <cell r="M21">
            <v>-69068</v>
          </cell>
          <cell r="N21">
            <v>0</v>
          </cell>
          <cell r="O21">
            <v>-163</v>
          </cell>
          <cell r="P21">
            <v>-1081</v>
          </cell>
          <cell r="Q21">
            <v>-67824</v>
          </cell>
          <cell r="R21">
            <v>-8886</v>
          </cell>
          <cell r="S21">
            <v>-58938</v>
          </cell>
          <cell r="T21">
            <v>-4178</v>
          </cell>
          <cell r="U21">
            <v>-560</v>
          </cell>
          <cell r="V21">
            <v>-3618</v>
          </cell>
          <cell r="W21">
            <v>-27216</v>
          </cell>
          <cell r="X21">
            <v>-3446</v>
          </cell>
          <cell r="Y21">
            <v>-23770</v>
          </cell>
          <cell r="AA21">
            <v>-51720</v>
          </cell>
          <cell r="AB21">
            <v>-24451</v>
          </cell>
          <cell r="AC21">
            <v>-3280</v>
          </cell>
          <cell r="AD21">
            <v>-21171</v>
          </cell>
          <cell r="AE21">
            <v>-27269</v>
          </cell>
          <cell r="AF21">
            <v>-3654</v>
          </cell>
          <cell r="AG21">
            <v>-23615</v>
          </cell>
          <cell r="AI21">
            <v>-189654</v>
          </cell>
          <cell r="AJ21">
            <v>-16828</v>
          </cell>
          <cell r="AK21">
            <v>-2286</v>
          </cell>
          <cell r="AL21">
            <v>-14542</v>
          </cell>
          <cell r="AM21">
            <v>-159955</v>
          </cell>
          <cell r="AN21">
            <v>-21743</v>
          </cell>
          <cell r="AO21">
            <v>-138212</v>
          </cell>
          <cell r="AP21">
            <v>-12871</v>
          </cell>
          <cell r="AQ21">
            <v>-1747</v>
          </cell>
          <cell r="AR21">
            <v>-11124</v>
          </cell>
          <cell r="AS21">
            <v>0</v>
          </cell>
        </row>
        <row r="22">
          <cell r="F22" t="str">
            <v>Total</v>
          </cell>
          <cell r="G22">
            <v>16558371</v>
          </cell>
          <cell r="H22">
            <v>2004543</v>
          </cell>
          <cell r="I22">
            <v>14553828</v>
          </cell>
          <cell r="J22">
            <v>106941</v>
          </cell>
          <cell r="K22">
            <v>14559</v>
          </cell>
          <cell r="L22">
            <v>92382</v>
          </cell>
          <cell r="M22">
            <v>69068</v>
          </cell>
          <cell r="N22">
            <v>1244</v>
          </cell>
          <cell r="O22">
            <v>163</v>
          </cell>
          <cell r="P22">
            <v>1081</v>
          </cell>
          <cell r="Q22">
            <v>67824</v>
          </cell>
          <cell r="R22">
            <v>8886</v>
          </cell>
          <cell r="S22">
            <v>58938</v>
          </cell>
          <cell r="T22">
            <v>4178</v>
          </cell>
          <cell r="U22">
            <v>560</v>
          </cell>
          <cell r="V22">
            <v>3618</v>
          </cell>
          <cell r="W22">
            <v>27216</v>
          </cell>
          <cell r="X22">
            <v>3446</v>
          </cell>
          <cell r="Y22">
            <v>23770</v>
          </cell>
          <cell r="AA22">
            <v>51720</v>
          </cell>
          <cell r="AB22">
            <v>24451</v>
          </cell>
          <cell r="AC22">
            <v>3280</v>
          </cell>
          <cell r="AD22">
            <v>21171</v>
          </cell>
          <cell r="AE22">
            <v>27269</v>
          </cell>
          <cell r="AF22">
            <v>3654</v>
          </cell>
          <cell r="AG22">
            <v>23615</v>
          </cell>
          <cell r="AI22">
            <v>189654</v>
          </cell>
          <cell r="AJ22">
            <v>16828</v>
          </cell>
          <cell r="AK22">
            <v>2286</v>
          </cell>
          <cell r="AL22">
            <v>14542</v>
          </cell>
          <cell r="AM22">
            <v>159955</v>
          </cell>
          <cell r="AN22">
            <v>21743</v>
          </cell>
          <cell r="AO22">
            <v>138212</v>
          </cell>
          <cell r="AP22">
            <v>12871</v>
          </cell>
          <cell r="AQ22">
            <v>1747</v>
          </cell>
          <cell r="AR22">
            <v>11124</v>
          </cell>
          <cell r="AS22">
            <v>0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16558371</v>
          </cell>
          <cell r="H24">
            <v>2004543</v>
          </cell>
          <cell r="I24">
            <v>14553828</v>
          </cell>
          <cell r="J24">
            <v>106941</v>
          </cell>
          <cell r="K24">
            <v>14559</v>
          </cell>
          <cell r="L24">
            <v>92382</v>
          </cell>
          <cell r="M24">
            <v>69068</v>
          </cell>
          <cell r="N24">
            <v>1244</v>
          </cell>
          <cell r="O24">
            <v>163</v>
          </cell>
          <cell r="P24">
            <v>1081</v>
          </cell>
          <cell r="Q24">
            <v>67824</v>
          </cell>
          <cell r="R24">
            <v>8886</v>
          </cell>
          <cell r="S24">
            <v>58938</v>
          </cell>
          <cell r="T24">
            <v>4178</v>
          </cell>
          <cell r="U24">
            <v>560</v>
          </cell>
          <cell r="V24">
            <v>3618</v>
          </cell>
          <cell r="W24">
            <v>27216</v>
          </cell>
          <cell r="X24">
            <v>3446</v>
          </cell>
          <cell r="Y24">
            <v>23770</v>
          </cell>
          <cell r="AA24">
            <v>51720</v>
          </cell>
          <cell r="AB24">
            <v>24451</v>
          </cell>
          <cell r="AC24">
            <v>3280</v>
          </cell>
          <cell r="AD24">
            <v>21171</v>
          </cell>
          <cell r="AE24">
            <v>27269</v>
          </cell>
          <cell r="AF24">
            <v>3654</v>
          </cell>
          <cell r="AG24">
            <v>23615</v>
          </cell>
          <cell r="AI24">
            <v>189654</v>
          </cell>
          <cell r="AJ24">
            <v>16828</v>
          </cell>
          <cell r="AK24">
            <v>2286</v>
          </cell>
          <cell r="AL24">
            <v>14542</v>
          </cell>
          <cell r="AM24">
            <v>159955</v>
          </cell>
          <cell r="AN24">
            <v>21743</v>
          </cell>
          <cell r="AO24">
            <v>138212</v>
          </cell>
          <cell r="AP24">
            <v>12871</v>
          </cell>
          <cell r="AQ24">
            <v>1747</v>
          </cell>
          <cell r="AR24">
            <v>11124</v>
          </cell>
          <cell r="AS24">
            <v>0</v>
          </cell>
        </row>
        <row r="25">
          <cell r="F25" t="str">
            <v>G.TOTAL(L)</v>
          </cell>
          <cell r="G25">
            <v>13830855</v>
          </cell>
          <cell r="H25">
            <v>2004543</v>
          </cell>
          <cell r="I25">
            <v>11826312</v>
          </cell>
          <cell r="J25">
            <v>93850</v>
          </cell>
          <cell r="K25">
            <v>14559</v>
          </cell>
          <cell r="L25">
            <v>79291</v>
          </cell>
          <cell r="M25">
            <v>59604</v>
          </cell>
          <cell r="N25">
            <v>1075</v>
          </cell>
          <cell r="O25">
            <v>163</v>
          </cell>
          <cell r="P25">
            <v>912</v>
          </cell>
          <cell r="Q25">
            <v>58529</v>
          </cell>
          <cell r="R25">
            <v>8886</v>
          </cell>
          <cell r="S25">
            <v>49643</v>
          </cell>
          <cell r="T25">
            <v>3641</v>
          </cell>
          <cell r="U25">
            <v>560</v>
          </cell>
          <cell r="V25">
            <v>3081</v>
          </cell>
          <cell r="W25">
            <v>23142</v>
          </cell>
          <cell r="X25">
            <v>3446</v>
          </cell>
          <cell r="Y25">
            <v>19696</v>
          </cell>
          <cell r="AA25">
            <v>45076</v>
          </cell>
          <cell r="AB25">
            <v>21311</v>
          </cell>
          <cell r="AC25">
            <v>3280</v>
          </cell>
          <cell r="AD25">
            <v>18031</v>
          </cell>
          <cell r="AE25">
            <v>23765</v>
          </cell>
          <cell r="AF25">
            <v>3654</v>
          </cell>
          <cell r="AG25">
            <v>20111</v>
          </cell>
          <cell r="AI25">
            <v>166335</v>
          </cell>
          <cell r="AJ25">
            <v>14759</v>
          </cell>
          <cell r="AK25">
            <v>2286</v>
          </cell>
          <cell r="AL25">
            <v>12473</v>
          </cell>
          <cell r="AM25">
            <v>140289</v>
          </cell>
          <cell r="AN25">
            <v>21743</v>
          </cell>
          <cell r="AO25">
            <v>118546</v>
          </cell>
          <cell r="AP25">
            <v>11287</v>
          </cell>
          <cell r="AQ25">
            <v>1747</v>
          </cell>
          <cell r="AR25">
            <v>9540</v>
          </cell>
          <cell r="AS25">
            <v>0</v>
          </cell>
        </row>
        <row r="26">
          <cell r="F26" t="str">
            <v>G.TOTAL(E</v>
          </cell>
          <cell r="G26">
            <v>2727516</v>
          </cell>
          <cell r="H26">
            <v>0</v>
          </cell>
          <cell r="I26">
            <v>2727516</v>
          </cell>
          <cell r="J26">
            <v>13091</v>
          </cell>
          <cell r="K26">
            <v>0</v>
          </cell>
          <cell r="L26">
            <v>13091</v>
          </cell>
          <cell r="M26">
            <v>9464</v>
          </cell>
          <cell r="N26">
            <v>169</v>
          </cell>
          <cell r="O26">
            <v>0</v>
          </cell>
          <cell r="P26">
            <v>169</v>
          </cell>
          <cell r="Q26">
            <v>9295</v>
          </cell>
          <cell r="R26">
            <v>0</v>
          </cell>
          <cell r="S26">
            <v>9295</v>
          </cell>
          <cell r="T26">
            <v>537</v>
          </cell>
          <cell r="U26">
            <v>0</v>
          </cell>
          <cell r="V26">
            <v>537</v>
          </cell>
          <cell r="W26">
            <v>4074</v>
          </cell>
          <cell r="X26">
            <v>0</v>
          </cell>
          <cell r="Y26">
            <v>4074</v>
          </cell>
          <cell r="AA26">
            <v>6644</v>
          </cell>
          <cell r="AB26">
            <v>3140</v>
          </cell>
          <cell r="AC26">
            <v>0</v>
          </cell>
          <cell r="AD26">
            <v>3140</v>
          </cell>
          <cell r="AE26">
            <v>3504</v>
          </cell>
          <cell r="AF26">
            <v>0</v>
          </cell>
          <cell r="AG26">
            <v>3504</v>
          </cell>
          <cell r="AI26">
            <v>23319</v>
          </cell>
          <cell r="AJ26">
            <v>2069</v>
          </cell>
          <cell r="AK26">
            <v>0</v>
          </cell>
          <cell r="AL26">
            <v>2069</v>
          </cell>
          <cell r="AM26">
            <v>19666</v>
          </cell>
          <cell r="AN26">
            <v>0</v>
          </cell>
          <cell r="AO26">
            <v>19666</v>
          </cell>
          <cell r="AP26">
            <v>1584</v>
          </cell>
          <cell r="AQ26">
            <v>0</v>
          </cell>
          <cell r="AR26">
            <v>1584</v>
          </cell>
          <cell r="AS26">
            <v>0</v>
          </cell>
        </row>
        <row r="28">
          <cell r="F28" t="str">
            <v>40B</v>
          </cell>
          <cell r="G28">
            <v>70430</v>
          </cell>
          <cell r="H28">
            <v>11800</v>
          </cell>
          <cell r="I28">
            <v>58630</v>
          </cell>
          <cell r="J28">
            <v>1362</v>
          </cell>
          <cell r="K28">
            <v>228</v>
          </cell>
          <cell r="L28">
            <v>1134</v>
          </cell>
          <cell r="M28">
            <v>677</v>
          </cell>
          <cell r="N28">
            <v>12</v>
          </cell>
          <cell r="O28">
            <v>2</v>
          </cell>
          <cell r="P28">
            <v>10</v>
          </cell>
          <cell r="Q28">
            <v>665</v>
          </cell>
          <cell r="R28">
            <v>111</v>
          </cell>
          <cell r="S28">
            <v>554</v>
          </cell>
          <cell r="T28">
            <v>49</v>
          </cell>
          <cell r="U28">
            <v>8</v>
          </cell>
          <cell r="V28">
            <v>41</v>
          </cell>
          <cell r="W28">
            <v>198</v>
          </cell>
          <cell r="X28">
            <v>33</v>
          </cell>
          <cell r="Y28">
            <v>165</v>
          </cell>
          <cell r="AA28">
            <v>597</v>
          </cell>
          <cell r="AB28">
            <v>282</v>
          </cell>
          <cell r="AC28">
            <v>47</v>
          </cell>
          <cell r="AD28">
            <v>235</v>
          </cell>
          <cell r="AE28">
            <v>315</v>
          </cell>
          <cell r="AF28">
            <v>53</v>
          </cell>
          <cell r="AG28">
            <v>262</v>
          </cell>
          <cell r="AI28">
            <v>2395</v>
          </cell>
          <cell r="AJ28">
            <v>213</v>
          </cell>
          <cell r="AK28">
            <v>36</v>
          </cell>
          <cell r="AL28">
            <v>177</v>
          </cell>
          <cell r="AM28">
            <v>2019</v>
          </cell>
          <cell r="AN28">
            <v>338</v>
          </cell>
          <cell r="AO28">
            <v>1681</v>
          </cell>
          <cell r="AP28">
            <v>163</v>
          </cell>
          <cell r="AQ28">
            <v>27</v>
          </cell>
          <cell r="AR28">
            <v>136</v>
          </cell>
          <cell r="AS28">
            <v>0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F30" t="str">
            <v>75B</v>
          </cell>
          <cell r="G30">
            <v>408079</v>
          </cell>
          <cell r="H30">
            <v>38564</v>
          </cell>
          <cell r="I30">
            <v>369515</v>
          </cell>
          <cell r="J30">
            <v>4583</v>
          </cell>
          <cell r="K30">
            <v>433</v>
          </cell>
          <cell r="L30">
            <v>4150</v>
          </cell>
          <cell r="M30">
            <v>2524</v>
          </cell>
          <cell r="N30">
            <v>45</v>
          </cell>
          <cell r="O30">
            <v>4</v>
          </cell>
          <cell r="P30">
            <v>41</v>
          </cell>
          <cell r="Q30">
            <v>2479</v>
          </cell>
          <cell r="R30">
            <v>234</v>
          </cell>
          <cell r="S30">
            <v>2245</v>
          </cell>
          <cell r="T30">
            <v>168</v>
          </cell>
          <cell r="U30">
            <v>16</v>
          </cell>
          <cell r="V30">
            <v>152</v>
          </cell>
          <cell r="W30">
            <v>846</v>
          </cell>
          <cell r="X30">
            <v>80</v>
          </cell>
          <cell r="Y30">
            <v>766</v>
          </cell>
          <cell r="AA30">
            <v>2081</v>
          </cell>
          <cell r="AB30">
            <v>984</v>
          </cell>
          <cell r="AC30">
            <v>93</v>
          </cell>
          <cell r="AD30">
            <v>891</v>
          </cell>
          <cell r="AE30">
            <v>1097</v>
          </cell>
          <cell r="AF30">
            <v>104</v>
          </cell>
          <cell r="AG30">
            <v>993</v>
          </cell>
          <cell r="AI30">
            <v>8080</v>
          </cell>
          <cell r="AJ30">
            <v>717</v>
          </cell>
          <cell r="AK30">
            <v>68</v>
          </cell>
          <cell r="AL30">
            <v>649</v>
          </cell>
          <cell r="AM30">
            <v>6815</v>
          </cell>
          <cell r="AN30">
            <v>644</v>
          </cell>
          <cell r="AO30">
            <v>6171</v>
          </cell>
          <cell r="AP30">
            <v>548</v>
          </cell>
          <cell r="AQ30">
            <v>52</v>
          </cell>
          <cell r="AR30">
            <v>496</v>
          </cell>
          <cell r="AS30">
            <v>0</v>
          </cell>
        </row>
        <row r="31">
          <cell r="F31" t="str">
            <v>75BE</v>
          </cell>
          <cell r="G31">
            <v>18140</v>
          </cell>
          <cell r="H31">
            <v>0</v>
          </cell>
          <cell r="I31">
            <v>18140</v>
          </cell>
          <cell r="J31">
            <v>204</v>
          </cell>
          <cell r="K31">
            <v>0</v>
          </cell>
          <cell r="L31">
            <v>204</v>
          </cell>
          <cell r="M31">
            <v>112</v>
          </cell>
          <cell r="N31">
            <v>2</v>
          </cell>
          <cell r="O31">
            <v>0</v>
          </cell>
          <cell r="P31">
            <v>2</v>
          </cell>
          <cell r="Q31">
            <v>110</v>
          </cell>
          <cell r="R31">
            <v>0</v>
          </cell>
          <cell r="S31">
            <v>110</v>
          </cell>
          <cell r="T31">
            <v>8</v>
          </cell>
          <cell r="U31">
            <v>0</v>
          </cell>
          <cell r="V31">
            <v>8</v>
          </cell>
          <cell r="W31">
            <v>38</v>
          </cell>
          <cell r="X31">
            <v>0</v>
          </cell>
          <cell r="Y31">
            <v>38</v>
          </cell>
          <cell r="AA31">
            <v>93</v>
          </cell>
          <cell r="AB31">
            <v>44</v>
          </cell>
          <cell r="AC31">
            <v>0</v>
          </cell>
          <cell r="AD31">
            <v>44</v>
          </cell>
          <cell r="AE31">
            <v>49</v>
          </cell>
          <cell r="AF31">
            <v>0</v>
          </cell>
          <cell r="AG31">
            <v>49</v>
          </cell>
          <cell r="AI31">
            <v>359</v>
          </cell>
          <cell r="AJ31">
            <v>32</v>
          </cell>
          <cell r="AK31">
            <v>0</v>
          </cell>
          <cell r="AL31">
            <v>32</v>
          </cell>
          <cell r="AM31">
            <v>303</v>
          </cell>
          <cell r="AN31">
            <v>0</v>
          </cell>
          <cell r="AO31">
            <v>303</v>
          </cell>
          <cell r="AP31">
            <v>24</v>
          </cell>
          <cell r="AQ31">
            <v>0</v>
          </cell>
          <cell r="AR31">
            <v>24</v>
          </cell>
          <cell r="AS31">
            <v>0</v>
          </cell>
        </row>
        <row r="32">
          <cell r="F32" t="str">
            <v>75C</v>
          </cell>
          <cell r="G32">
            <v>10480</v>
          </cell>
          <cell r="H32">
            <v>1350</v>
          </cell>
          <cell r="I32">
            <v>9130</v>
          </cell>
          <cell r="J32">
            <v>113</v>
          </cell>
          <cell r="K32">
            <v>15</v>
          </cell>
          <cell r="L32">
            <v>98</v>
          </cell>
          <cell r="M32">
            <v>62</v>
          </cell>
          <cell r="N32">
            <v>1</v>
          </cell>
          <cell r="O32">
            <v>0</v>
          </cell>
          <cell r="P32">
            <v>1</v>
          </cell>
          <cell r="Q32">
            <v>61</v>
          </cell>
          <cell r="R32">
            <v>8</v>
          </cell>
          <cell r="S32">
            <v>53</v>
          </cell>
          <cell r="T32">
            <v>4</v>
          </cell>
          <cell r="U32">
            <v>1</v>
          </cell>
          <cell r="V32">
            <v>3</v>
          </cell>
          <cell r="W32">
            <v>21</v>
          </cell>
          <cell r="X32">
            <v>3</v>
          </cell>
          <cell r="Y32">
            <v>18</v>
          </cell>
          <cell r="AA32">
            <v>51</v>
          </cell>
          <cell r="AB32">
            <v>24</v>
          </cell>
          <cell r="AC32">
            <v>3</v>
          </cell>
          <cell r="AD32">
            <v>21</v>
          </cell>
          <cell r="AE32">
            <v>27</v>
          </cell>
          <cell r="AF32">
            <v>3</v>
          </cell>
          <cell r="AG32">
            <v>24</v>
          </cell>
          <cell r="AI32">
            <v>200</v>
          </cell>
          <cell r="AJ32">
            <v>18</v>
          </cell>
          <cell r="AK32">
            <v>2</v>
          </cell>
          <cell r="AL32">
            <v>16</v>
          </cell>
          <cell r="AM32">
            <v>168</v>
          </cell>
          <cell r="AN32">
            <v>22</v>
          </cell>
          <cell r="AO32">
            <v>146</v>
          </cell>
          <cell r="AP32">
            <v>14</v>
          </cell>
          <cell r="AQ32">
            <v>2</v>
          </cell>
          <cell r="AR32">
            <v>12</v>
          </cell>
          <cell r="AS32">
            <v>0</v>
          </cell>
        </row>
        <row r="33">
          <cell r="F33" t="str">
            <v>100B</v>
          </cell>
          <cell r="G33">
            <v>2515210</v>
          </cell>
          <cell r="H33">
            <v>135095</v>
          </cell>
          <cell r="I33">
            <v>2380115</v>
          </cell>
          <cell r="J33">
            <v>22413</v>
          </cell>
          <cell r="K33">
            <v>1204</v>
          </cell>
          <cell r="L33">
            <v>21209</v>
          </cell>
          <cell r="M33">
            <v>13081</v>
          </cell>
          <cell r="N33">
            <v>236</v>
          </cell>
          <cell r="O33">
            <v>13</v>
          </cell>
          <cell r="P33">
            <v>223</v>
          </cell>
          <cell r="Q33">
            <v>12845</v>
          </cell>
          <cell r="R33">
            <v>690</v>
          </cell>
          <cell r="S33">
            <v>12155</v>
          </cell>
          <cell r="T33">
            <v>841</v>
          </cell>
          <cell r="U33">
            <v>45</v>
          </cell>
          <cell r="V33">
            <v>796</v>
          </cell>
          <cell r="W33">
            <v>4678</v>
          </cell>
          <cell r="X33">
            <v>251</v>
          </cell>
          <cell r="Y33">
            <v>4427</v>
          </cell>
          <cell r="AA33">
            <v>10406</v>
          </cell>
          <cell r="AB33">
            <v>4920</v>
          </cell>
          <cell r="AC33">
            <v>264</v>
          </cell>
          <cell r="AD33">
            <v>4656</v>
          </cell>
          <cell r="AE33">
            <v>5486</v>
          </cell>
          <cell r="AF33">
            <v>295</v>
          </cell>
          <cell r="AG33">
            <v>5191</v>
          </cell>
          <cell r="AI33">
            <v>39599</v>
          </cell>
          <cell r="AJ33">
            <v>3514</v>
          </cell>
          <cell r="AK33">
            <v>189</v>
          </cell>
          <cell r="AL33">
            <v>3325</v>
          </cell>
          <cell r="AM33">
            <v>33398</v>
          </cell>
          <cell r="AN33">
            <v>1794</v>
          </cell>
          <cell r="AO33">
            <v>31604</v>
          </cell>
          <cell r="AP33">
            <v>2687</v>
          </cell>
          <cell r="AQ33">
            <v>144</v>
          </cell>
          <cell r="AR33">
            <v>2543</v>
          </cell>
          <cell r="AS33">
            <v>0</v>
          </cell>
        </row>
        <row r="34">
          <cell r="F34" t="str">
            <v>100BE</v>
          </cell>
          <cell r="G34">
            <v>715</v>
          </cell>
          <cell r="H34">
            <v>0</v>
          </cell>
          <cell r="I34">
            <v>715</v>
          </cell>
          <cell r="J34">
            <v>7</v>
          </cell>
          <cell r="K34">
            <v>0</v>
          </cell>
          <cell r="L34">
            <v>7</v>
          </cell>
          <cell r="M34">
            <v>4</v>
          </cell>
          <cell r="N34">
            <v>0</v>
          </cell>
          <cell r="O34">
            <v>0</v>
          </cell>
          <cell r="P34">
            <v>0</v>
          </cell>
          <cell r="Q34">
            <v>4</v>
          </cell>
          <cell r="R34">
            <v>0</v>
          </cell>
          <cell r="S34">
            <v>4</v>
          </cell>
          <cell r="T34">
            <v>0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1</v>
          </cell>
          <cell r="AA34">
            <v>3</v>
          </cell>
          <cell r="AB34">
            <v>1</v>
          </cell>
          <cell r="AC34">
            <v>0</v>
          </cell>
          <cell r="AD34">
            <v>1</v>
          </cell>
          <cell r="AE34">
            <v>2</v>
          </cell>
          <cell r="AF34">
            <v>0</v>
          </cell>
          <cell r="AG34">
            <v>2</v>
          </cell>
          <cell r="AI34">
            <v>12</v>
          </cell>
          <cell r="AJ34">
            <v>1</v>
          </cell>
          <cell r="AK34">
            <v>0</v>
          </cell>
          <cell r="AL34">
            <v>1</v>
          </cell>
          <cell r="AM34">
            <v>10</v>
          </cell>
          <cell r="AN34">
            <v>0</v>
          </cell>
          <cell r="AO34">
            <v>10</v>
          </cell>
          <cell r="AP34">
            <v>1</v>
          </cell>
          <cell r="AQ34">
            <v>0</v>
          </cell>
          <cell r="AR34">
            <v>1</v>
          </cell>
          <cell r="AS34">
            <v>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</row>
        <row r="36">
          <cell r="F36" t="str">
            <v>120B</v>
          </cell>
          <cell r="G36">
            <v>1802349</v>
          </cell>
          <cell r="H36">
            <v>607696</v>
          </cell>
          <cell r="I36">
            <v>1194653</v>
          </cell>
          <cell r="J36">
            <v>14150</v>
          </cell>
          <cell r="K36">
            <v>4771</v>
          </cell>
          <cell r="L36">
            <v>9379</v>
          </cell>
          <cell r="M36">
            <v>8595</v>
          </cell>
          <cell r="N36">
            <v>156</v>
          </cell>
          <cell r="O36">
            <v>53</v>
          </cell>
          <cell r="P36">
            <v>103</v>
          </cell>
          <cell r="Q36">
            <v>8439</v>
          </cell>
          <cell r="R36">
            <v>2845</v>
          </cell>
          <cell r="S36">
            <v>5594</v>
          </cell>
          <cell r="T36">
            <v>540</v>
          </cell>
          <cell r="U36">
            <v>182</v>
          </cell>
          <cell r="V36">
            <v>358</v>
          </cell>
          <cell r="W36">
            <v>3203</v>
          </cell>
          <cell r="X36">
            <v>1080</v>
          </cell>
          <cell r="Y36">
            <v>2123</v>
          </cell>
          <cell r="AA36">
            <v>6674</v>
          </cell>
          <cell r="AB36">
            <v>3156</v>
          </cell>
          <cell r="AC36">
            <v>1064</v>
          </cell>
          <cell r="AD36">
            <v>2092</v>
          </cell>
          <cell r="AE36">
            <v>3518</v>
          </cell>
          <cell r="AF36">
            <v>1186</v>
          </cell>
          <cell r="AG36">
            <v>2332</v>
          </cell>
          <cell r="AI36">
            <v>25043</v>
          </cell>
          <cell r="AJ36">
            <v>2222</v>
          </cell>
          <cell r="AK36">
            <v>747</v>
          </cell>
          <cell r="AL36">
            <v>1475</v>
          </cell>
          <cell r="AM36">
            <v>21121</v>
          </cell>
          <cell r="AN36">
            <v>7119</v>
          </cell>
          <cell r="AO36">
            <v>14002</v>
          </cell>
          <cell r="AP36">
            <v>1700</v>
          </cell>
          <cell r="AQ36">
            <v>571</v>
          </cell>
          <cell r="AR36">
            <v>1129</v>
          </cell>
          <cell r="AS36">
            <v>0</v>
          </cell>
        </row>
        <row r="37">
          <cell r="F37" t="str">
            <v>120BE</v>
          </cell>
          <cell r="G37">
            <v>92655</v>
          </cell>
          <cell r="H37">
            <v>0</v>
          </cell>
          <cell r="I37">
            <v>92655</v>
          </cell>
          <cell r="J37">
            <v>724</v>
          </cell>
          <cell r="K37">
            <v>0</v>
          </cell>
          <cell r="L37">
            <v>724</v>
          </cell>
          <cell r="M37">
            <v>439</v>
          </cell>
          <cell r="N37">
            <v>8</v>
          </cell>
          <cell r="O37">
            <v>0</v>
          </cell>
          <cell r="P37">
            <v>8</v>
          </cell>
          <cell r="Q37">
            <v>431</v>
          </cell>
          <cell r="R37">
            <v>0</v>
          </cell>
          <cell r="S37">
            <v>431</v>
          </cell>
          <cell r="T37">
            <v>28</v>
          </cell>
          <cell r="U37">
            <v>0</v>
          </cell>
          <cell r="V37">
            <v>28</v>
          </cell>
          <cell r="W37">
            <v>164</v>
          </cell>
          <cell r="X37">
            <v>0</v>
          </cell>
          <cell r="Y37">
            <v>164</v>
          </cell>
          <cell r="AA37">
            <v>341</v>
          </cell>
          <cell r="AB37">
            <v>161</v>
          </cell>
          <cell r="AC37">
            <v>0</v>
          </cell>
          <cell r="AD37">
            <v>161</v>
          </cell>
          <cell r="AE37">
            <v>180</v>
          </cell>
          <cell r="AF37">
            <v>0</v>
          </cell>
          <cell r="AG37">
            <v>180</v>
          </cell>
          <cell r="AI37">
            <v>1280</v>
          </cell>
          <cell r="AJ37">
            <v>114</v>
          </cell>
          <cell r="AK37">
            <v>0</v>
          </cell>
          <cell r="AL37">
            <v>114</v>
          </cell>
          <cell r="AM37">
            <v>1079</v>
          </cell>
          <cell r="AN37">
            <v>0</v>
          </cell>
          <cell r="AO37">
            <v>1079</v>
          </cell>
          <cell r="AP37">
            <v>87</v>
          </cell>
          <cell r="AQ37">
            <v>0</v>
          </cell>
          <cell r="AR37">
            <v>87</v>
          </cell>
          <cell r="AS37">
            <v>0</v>
          </cell>
        </row>
        <row r="38">
          <cell r="F38" t="str">
            <v>120C</v>
          </cell>
          <cell r="G38">
            <v>809943</v>
          </cell>
          <cell r="H38">
            <v>44688</v>
          </cell>
          <cell r="I38">
            <v>765255</v>
          </cell>
          <cell r="J38">
            <v>6313</v>
          </cell>
          <cell r="K38">
            <v>348</v>
          </cell>
          <cell r="L38">
            <v>5965</v>
          </cell>
          <cell r="M38">
            <v>3833</v>
          </cell>
          <cell r="N38">
            <v>69</v>
          </cell>
          <cell r="O38">
            <v>4</v>
          </cell>
          <cell r="P38">
            <v>65</v>
          </cell>
          <cell r="Q38">
            <v>3764</v>
          </cell>
          <cell r="R38">
            <v>208</v>
          </cell>
          <cell r="S38">
            <v>3556</v>
          </cell>
          <cell r="T38">
            <v>240</v>
          </cell>
          <cell r="U38">
            <v>13</v>
          </cell>
          <cell r="V38">
            <v>227</v>
          </cell>
          <cell r="W38">
            <v>1427</v>
          </cell>
          <cell r="X38">
            <v>79</v>
          </cell>
          <cell r="Y38">
            <v>1348</v>
          </cell>
          <cell r="AA38">
            <v>2978</v>
          </cell>
          <cell r="AB38">
            <v>1408</v>
          </cell>
          <cell r="AC38">
            <v>78</v>
          </cell>
          <cell r="AD38">
            <v>1330</v>
          </cell>
          <cell r="AE38">
            <v>1570</v>
          </cell>
          <cell r="AF38">
            <v>87</v>
          </cell>
          <cell r="AG38">
            <v>1483</v>
          </cell>
          <cell r="AI38">
            <v>11169</v>
          </cell>
          <cell r="AJ38">
            <v>991</v>
          </cell>
          <cell r="AK38">
            <v>55</v>
          </cell>
          <cell r="AL38">
            <v>936</v>
          </cell>
          <cell r="AM38">
            <v>9420</v>
          </cell>
          <cell r="AN38">
            <v>520</v>
          </cell>
          <cell r="AO38">
            <v>8900</v>
          </cell>
          <cell r="AP38">
            <v>758</v>
          </cell>
          <cell r="AQ38">
            <v>42</v>
          </cell>
          <cell r="AR38">
            <v>716</v>
          </cell>
          <cell r="AS38">
            <v>0</v>
          </cell>
        </row>
        <row r="39">
          <cell r="F39" t="str">
            <v>120CE</v>
          </cell>
          <cell r="G39">
            <v>2042</v>
          </cell>
          <cell r="H39">
            <v>0</v>
          </cell>
          <cell r="I39">
            <v>2042</v>
          </cell>
          <cell r="J39">
            <v>16</v>
          </cell>
          <cell r="K39">
            <v>0</v>
          </cell>
          <cell r="L39">
            <v>16</v>
          </cell>
          <cell r="M39">
            <v>10</v>
          </cell>
          <cell r="N39">
            <v>0</v>
          </cell>
          <cell r="O39">
            <v>0</v>
          </cell>
          <cell r="P39">
            <v>0</v>
          </cell>
          <cell r="Q39">
            <v>10</v>
          </cell>
          <cell r="R39">
            <v>0</v>
          </cell>
          <cell r="S39">
            <v>10</v>
          </cell>
          <cell r="T39">
            <v>0</v>
          </cell>
          <cell r="U39">
            <v>0</v>
          </cell>
          <cell r="V39">
            <v>0</v>
          </cell>
          <cell r="W39">
            <v>4</v>
          </cell>
          <cell r="X39">
            <v>0</v>
          </cell>
          <cell r="Y39">
            <v>4</v>
          </cell>
          <cell r="AA39">
            <v>8</v>
          </cell>
          <cell r="AB39">
            <v>4</v>
          </cell>
          <cell r="AC39">
            <v>0</v>
          </cell>
          <cell r="AD39">
            <v>4</v>
          </cell>
          <cell r="AE39">
            <v>4</v>
          </cell>
          <cell r="AF39">
            <v>0</v>
          </cell>
          <cell r="AG39">
            <v>4</v>
          </cell>
          <cell r="AI39">
            <v>28</v>
          </cell>
          <cell r="AJ39">
            <v>2</v>
          </cell>
          <cell r="AK39">
            <v>0</v>
          </cell>
          <cell r="AL39">
            <v>2</v>
          </cell>
          <cell r="AM39">
            <v>24</v>
          </cell>
          <cell r="AN39">
            <v>0</v>
          </cell>
          <cell r="AO39">
            <v>24</v>
          </cell>
          <cell r="AP39">
            <v>2</v>
          </cell>
          <cell r="AQ39">
            <v>0</v>
          </cell>
          <cell r="AR39">
            <v>2</v>
          </cell>
          <cell r="AS39">
            <v>0</v>
          </cell>
        </row>
        <row r="40">
          <cell r="F40" t="str">
            <v>120D</v>
          </cell>
          <cell r="G40">
            <v>57984</v>
          </cell>
          <cell r="H40">
            <v>2727</v>
          </cell>
          <cell r="I40">
            <v>55257</v>
          </cell>
          <cell r="J40">
            <v>442</v>
          </cell>
          <cell r="K40">
            <v>21</v>
          </cell>
          <cell r="L40">
            <v>421</v>
          </cell>
          <cell r="M40">
            <v>268</v>
          </cell>
          <cell r="N40">
            <v>5</v>
          </cell>
          <cell r="O40">
            <v>0</v>
          </cell>
          <cell r="P40">
            <v>5</v>
          </cell>
          <cell r="Q40">
            <v>263</v>
          </cell>
          <cell r="R40">
            <v>12</v>
          </cell>
          <cell r="S40">
            <v>251</v>
          </cell>
          <cell r="T40">
            <v>17</v>
          </cell>
          <cell r="U40">
            <v>1</v>
          </cell>
          <cell r="V40">
            <v>16</v>
          </cell>
          <cell r="W40">
            <v>100</v>
          </cell>
          <cell r="X40">
            <v>5</v>
          </cell>
          <cell r="Y40">
            <v>95</v>
          </cell>
          <cell r="AA40">
            <v>209</v>
          </cell>
          <cell r="AB40">
            <v>99</v>
          </cell>
          <cell r="AC40">
            <v>5</v>
          </cell>
          <cell r="AD40">
            <v>94</v>
          </cell>
          <cell r="AE40">
            <v>110</v>
          </cell>
          <cell r="AF40">
            <v>5</v>
          </cell>
          <cell r="AG40">
            <v>105</v>
          </cell>
          <cell r="AI40">
            <v>782</v>
          </cell>
          <cell r="AJ40">
            <v>69</v>
          </cell>
          <cell r="AK40">
            <v>3</v>
          </cell>
          <cell r="AL40">
            <v>66</v>
          </cell>
          <cell r="AM40">
            <v>660</v>
          </cell>
          <cell r="AN40">
            <v>31</v>
          </cell>
          <cell r="AO40">
            <v>629</v>
          </cell>
          <cell r="AP40">
            <v>53</v>
          </cell>
          <cell r="AQ40">
            <v>2</v>
          </cell>
          <cell r="AR40">
            <v>51</v>
          </cell>
          <cell r="AS40">
            <v>0</v>
          </cell>
        </row>
        <row r="41">
          <cell r="F41" t="str">
            <v>120DE</v>
          </cell>
          <cell r="G41">
            <v>2701</v>
          </cell>
          <cell r="H41">
            <v>0</v>
          </cell>
          <cell r="I41">
            <v>2701</v>
          </cell>
          <cell r="J41">
            <v>21</v>
          </cell>
          <cell r="K41">
            <v>0</v>
          </cell>
          <cell r="L41">
            <v>21</v>
          </cell>
          <cell r="M41">
            <v>13</v>
          </cell>
          <cell r="N41">
            <v>0</v>
          </cell>
          <cell r="O41">
            <v>0</v>
          </cell>
          <cell r="P41">
            <v>0</v>
          </cell>
          <cell r="Q41">
            <v>13</v>
          </cell>
          <cell r="R41">
            <v>0</v>
          </cell>
          <cell r="S41">
            <v>13</v>
          </cell>
          <cell r="T41">
            <v>1</v>
          </cell>
          <cell r="U41">
            <v>0</v>
          </cell>
          <cell r="V41">
            <v>1</v>
          </cell>
          <cell r="W41">
            <v>4</v>
          </cell>
          <cell r="X41">
            <v>0</v>
          </cell>
          <cell r="Y41">
            <v>4</v>
          </cell>
          <cell r="AA41">
            <v>10</v>
          </cell>
          <cell r="AB41">
            <v>5</v>
          </cell>
          <cell r="AC41">
            <v>0</v>
          </cell>
          <cell r="AD41">
            <v>5</v>
          </cell>
          <cell r="AE41">
            <v>5</v>
          </cell>
          <cell r="AF41">
            <v>0</v>
          </cell>
          <cell r="AG41">
            <v>5</v>
          </cell>
          <cell r="AI41">
            <v>37</v>
          </cell>
          <cell r="AJ41">
            <v>3</v>
          </cell>
          <cell r="AK41">
            <v>0</v>
          </cell>
          <cell r="AL41">
            <v>3</v>
          </cell>
          <cell r="AM41">
            <v>31</v>
          </cell>
          <cell r="AN41">
            <v>0</v>
          </cell>
          <cell r="AO41">
            <v>31</v>
          </cell>
          <cell r="AP41">
            <v>3</v>
          </cell>
          <cell r="AQ41">
            <v>0</v>
          </cell>
          <cell r="AR41">
            <v>3</v>
          </cell>
          <cell r="AS41">
            <v>0</v>
          </cell>
        </row>
        <row r="42">
          <cell r="F42" t="str">
            <v>150B</v>
          </cell>
          <cell r="G42">
            <v>3415677</v>
          </cell>
          <cell r="H42">
            <v>522699</v>
          </cell>
          <cell r="I42">
            <v>2892978</v>
          </cell>
          <cell r="J42">
            <v>22819</v>
          </cell>
          <cell r="K42">
            <v>3492</v>
          </cell>
          <cell r="L42">
            <v>19327</v>
          </cell>
          <cell r="M42">
            <v>14578</v>
          </cell>
          <cell r="N42">
            <v>263</v>
          </cell>
          <cell r="O42">
            <v>40</v>
          </cell>
          <cell r="P42">
            <v>223</v>
          </cell>
          <cell r="Q42">
            <v>14315</v>
          </cell>
          <cell r="R42">
            <v>2191</v>
          </cell>
          <cell r="S42">
            <v>12124</v>
          </cell>
          <cell r="T42">
            <v>888</v>
          </cell>
          <cell r="U42">
            <v>136</v>
          </cell>
          <cell r="V42">
            <v>752</v>
          </cell>
          <cell r="W42">
            <v>5690</v>
          </cell>
          <cell r="X42">
            <v>871</v>
          </cell>
          <cell r="Y42">
            <v>4819</v>
          </cell>
          <cell r="AA42">
            <v>10986</v>
          </cell>
          <cell r="AB42">
            <v>5194</v>
          </cell>
          <cell r="AC42">
            <v>795</v>
          </cell>
          <cell r="AD42">
            <v>4399</v>
          </cell>
          <cell r="AE42">
            <v>5792</v>
          </cell>
          <cell r="AF42">
            <v>886</v>
          </cell>
          <cell r="AG42">
            <v>4906</v>
          </cell>
          <cell r="AI42">
            <v>40452</v>
          </cell>
          <cell r="AJ42">
            <v>3590</v>
          </cell>
          <cell r="AK42">
            <v>547</v>
          </cell>
          <cell r="AL42">
            <v>3043</v>
          </cell>
          <cell r="AM42">
            <v>34117</v>
          </cell>
          <cell r="AN42">
            <v>5219</v>
          </cell>
          <cell r="AO42">
            <v>28898</v>
          </cell>
          <cell r="AP42">
            <v>2745</v>
          </cell>
          <cell r="AQ42">
            <v>419</v>
          </cell>
          <cell r="AR42">
            <v>2326</v>
          </cell>
          <cell r="AS42">
            <v>0</v>
          </cell>
        </row>
        <row r="43">
          <cell r="F43" t="str">
            <v>150BE</v>
          </cell>
          <cell r="G43">
            <v>468942</v>
          </cell>
          <cell r="H43">
            <v>0</v>
          </cell>
          <cell r="I43">
            <v>468942</v>
          </cell>
          <cell r="J43">
            <v>3126</v>
          </cell>
          <cell r="K43">
            <v>0</v>
          </cell>
          <cell r="L43">
            <v>3126</v>
          </cell>
          <cell r="M43">
            <v>1997</v>
          </cell>
          <cell r="N43">
            <v>36</v>
          </cell>
          <cell r="O43">
            <v>0</v>
          </cell>
          <cell r="P43">
            <v>36</v>
          </cell>
          <cell r="Q43">
            <v>1961</v>
          </cell>
          <cell r="R43">
            <v>0</v>
          </cell>
          <cell r="S43">
            <v>1961</v>
          </cell>
          <cell r="T43">
            <v>122</v>
          </cell>
          <cell r="U43">
            <v>0</v>
          </cell>
          <cell r="V43">
            <v>122</v>
          </cell>
          <cell r="W43">
            <v>779</v>
          </cell>
          <cell r="X43">
            <v>0</v>
          </cell>
          <cell r="Y43">
            <v>779</v>
          </cell>
          <cell r="AA43">
            <v>1505</v>
          </cell>
          <cell r="AB43">
            <v>711</v>
          </cell>
          <cell r="AC43">
            <v>0</v>
          </cell>
          <cell r="AD43">
            <v>711</v>
          </cell>
          <cell r="AE43">
            <v>794</v>
          </cell>
          <cell r="AF43">
            <v>0</v>
          </cell>
          <cell r="AG43">
            <v>794</v>
          </cell>
          <cell r="AI43">
            <v>5542</v>
          </cell>
          <cell r="AJ43">
            <v>492</v>
          </cell>
          <cell r="AK43">
            <v>0</v>
          </cell>
          <cell r="AL43">
            <v>492</v>
          </cell>
          <cell r="AM43">
            <v>4674</v>
          </cell>
          <cell r="AN43">
            <v>0</v>
          </cell>
          <cell r="AO43">
            <v>4674</v>
          </cell>
          <cell r="AP43">
            <v>376</v>
          </cell>
          <cell r="AQ43">
            <v>0</v>
          </cell>
          <cell r="AR43">
            <v>376</v>
          </cell>
          <cell r="AS43">
            <v>0</v>
          </cell>
        </row>
        <row r="44">
          <cell r="F44" t="str">
            <v>150C</v>
          </cell>
          <cell r="G44">
            <v>276371</v>
          </cell>
          <cell r="H44">
            <v>26283</v>
          </cell>
          <cell r="I44">
            <v>250088</v>
          </cell>
          <cell r="J44">
            <v>1845</v>
          </cell>
          <cell r="K44">
            <v>175</v>
          </cell>
          <cell r="L44">
            <v>1670</v>
          </cell>
          <cell r="M44">
            <v>1178</v>
          </cell>
          <cell r="N44">
            <v>21</v>
          </cell>
          <cell r="O44">
            <v>2</v>
          </cell>
          <cell r="P44">
            <v>19</v>
          </cell>
          <cell r="Q44">
            <v>1157</v>
          </cell>
          <cell r="R44">
            <v>110</v>
          </cell>
          <cell r="S44">
            <v>1047</v>
          </cell>
          <cell r="T44">
            <v>71</v>
          </cell>
          <cell r="U44">
            <v>7</v>
          </cell>
          <cell r="V44">
            <v>64</v>
          </cell>
          <cell r="W44">
            <v>460</v>
          </cell>
          <cell r="X44">
            <v>44</v>
          </cell>
          <cell r="Y44">
            <v>416</v>
          </cell>
          <cell r="AA44">
            <v>888</v>
          </cell>
          <cell r="AB44">
            <v>420</v>
          </cell>
          <cell r="AC44">
            <v>40</v>
          </cell>
          <cell r="AD44">
            <v>380</v>
          </cell>
          <cell r="AE44">
            <v>468</v>
          </cell>
          <cell r="AF44">
            <v>45</v>
          </cell>
          <cell r="AG44">
            <v>423</v>
          </cell>
          <cell r="AI44">
            <v>3270</v>
          </cell>
          <cell r="AJ44">
            <v>290</v>
          </cell>
          <cell r="AK44">
            <v>28</v>
          </cell>
          <cell r="AL44">
            <v>262</v>
          </cell>
          <cell r="AM44">
            <v>2758</v>
          </cell>
          <cell r="AN44">
            <v>262</v>
          </cell>
          <cell r="AO44">
            <v>2496</v>
          </cell>
          <cell r="AP44">
            <v>222</v>
          </cell>
          <cell r="AQ44">
            <v>21</v>
          </cell>
          <cell r="AR44">
            <v>201</v>
          </cell>
          <cell r="AS44">
            <v>0</v>
          </cell>
        </row>
        <row r="45">
          <cell r="F45" t="str">
            <v>150CE</v>
          </cell>
          <cell r="G45">
            <v>125466</v>
          </cell>
          <cell r="H45">
            <v>0</v>
          </cell>
          <cell r="I45">
            <v>125466</v>
          </cell>
          <cell r="J45">
            <v>837</v>
          </cell>
          <cell r="K45">
            <v>0</v>
          </cell>
          <cell r="L45">
            <v>837</v>
          </cell>
          <cell r="M45">
            <v>534</v>
          </cell>
          <cell r="N45">
            <v>10</v>
          </cell>
          <cell r="O45">
            <v>0</v>
          </cell>
          <cell r="P45">
            <v>10</v>
          </cell>
          <cell r="Q45">
            <v>524</v>
          </cell>
          <cell r="R45">
            <v>0</v>
          </cell>
          <cell r="S45">
            <v>524</v>
          </cell>
          <cell r="T45">
            <v>32</v>
          </cell>
          <cell r="U45">
            <v>0</v>
          </cell>
          <cell r="V45">
            <v>32</v>
          </cell>
          <cell r="W45">
            <v>209</v>
          </cell>
          <cell r="X45">
            <v>0</v>
          </cell>
          <cell r="Y45">
            <v>209</v>
          </cell>
          <cell r="AA45">
            <v>402</v>
          </cell>
          <cell r="AB45">
            <v>190</v>
          </cell>
          <cell r="AC45">
            <v>0</v>
          </cell>
          <cell r="AD45">
            <v>190</v>
          </cell>
          <cell r="AE45">
            <v>212</v>
          </cell>
          <cell r="AF45">
            <v>0</v>
          </cell>
          <cell r="AG45">
            <v>212</v>
          </cell>
          <cell r="AI45">
            <v>1483</v>
          </cell>
          <cell r="AJ45">
            <v>132</v>
          </cell>
          <cell r="AK45">
            <v>0</v>
          </cell>
          <cell r="AL45">
            <v>132</v>
          </cell>
          <cell r="AM45">
            <v>1250</v>
          </cell>
          <cell r="AN45">
            <v>0</v>
          </cell>
          <cell r="AO45">
            <v>1250</v>
          </cell>
          <cell r="AP45">
            <v>101</v>
          </cell>
          <cell r="AQ45">
            <v>0</v>
          </cell>
          <cell r="AR45">
            <v>101</v>
          </cell>
          <cell r="AS45">
            <v>0</v>
          </cell>
        </row>
        <row r="46">
          <cell r="F46" t="str">
            <v>150D</v>
          </cell>
          <cell r="G46">
            <v>13813</v>
          </cell>
          <cell r="H46">
            <v>1030</v>
          </cell>
          <cell r="I46">
            <v>12783</v>
          </cell>
          <cell r="J46">
            <v>92</v>
          </cell>
          <cell r="K46">
            <v>7</v>
          </cell>
          <cell r="L46">
            <v>85</v>
          </cell>
          <cell r="M46">
            <v>59</v>
          </cell>
          <cell r="N46">
            <v>1</v>
          </cell>
          <cell r="O46">
            <v>0</v>
          </cell>
          <cell r="P46">
            <v>1</v>
          </cell>
          <cell r="Q46">
            <v>58</v>
          </cell>
          <cell r="R46">
            <v>4</v>
          </cell>
          <cell r="S46">
            <v>54</v>
          </cell>
          <cell r="T46">
            <v>3</v>
          </cell>
          <cell r="U46">
            <v>0</v>
          </cell>
          <cell r="V46">
            <v>3</v>
          </cell>
          <cell r="W46">
            <v>23</v>
          </cell>
          <cell r="X46">
            <v>2</v>
          </cell>
          <cell r="Y46">
            <v>21</v>
          </cell>
          <cell r="AA46">
            <v>44</v>
          </cell>
          <cell r="AB46">
            <v>21</v>
          </cell>
          <cell r="AC46">
            <v>2</v>
          </cell>
          <cell r="AD46">
            <v>19</v>
          </cell>
          <cell r="AE46">
            <v>23</v>
          </cell>
          <cell r="AF46">
            <v>2</v>
          </cell>
          <cell r="AG46">
            <v>21</v>
          </cell>
          <cell r="AI46">
            <v>163</v>
          </cell>
          <cell r="AJ46">
            <v>14</v>
          </cell>
          <cell r="AK46">
            <v>1</v>
          </cell>
          <cell r="AL46">
            <v>13</v>
          </cell>
          <cell r="AM46">
            <v>138</v>
          </cell>
          <cell r="AN46">
            <v>10</v>
          </cell>
          <cell r="AO46">
            <v>128</v>
          </cell>
          <cell r="AP46">
            <v>11</v>
          </cell>
          <cell r="AQ46">
            <v>1</v>
          </cell>
          <cell r="AR46">
            <v>10</v>
          </cell>
          <cell r="AS46">
            <v>0</v>
          </cell>
        </row>
        <row r="47">
          <cell r="F47" t="str">
            <v>180B</v>
          </cell>
          <cell r="G47">
            <v>161491</v>
          </cell>
          <cell r="H47">
            <v>5495</v>
          </cell>
          <cell r="I47">
            <v>155996</v>
          </cell>
          <cell r="J47">
            <v>955</v>
          </cell>
          <cell r="K47">
            <v>32</v>
          </cell>
          <cell r="L47">
            <v>923</v>
          </cell>
          <cell r="M47">
            <v>637</v>
          </cell>
          <cell r="N47">
            <v>11</v>
          </cell>
          <cell r="O47">
            <v>0</v>
          </cell>
          <cell r="P47">
            <v>11</v>
          </cell>
          <cell r="Q47">
            <v>626</v>
          </cell>
          <cell r="R47">
            <v>21</v>
          </cell>
          <cell r="S47">
            <v>605</v>
          </cell>
          <cell r="T47">
            <v>38</v>
          </cell>
          <cell r="U47">
            <v>1</v>
          </cell>
          <cell r="V47">
            <v>37</v>
          </cell>
          <cell r="W47">
            <v>257</v>
          </cell>
          <cell r="X47">
            <v>9</v>
          </cell>
          <cell r="Y47">
            <v>248</v>
          </cell>
          <cell r="AA47">
            <v>468</v>
          </cell>
          <cell r="AB47">
            <v>221</v>
          </cell>
          <cell r="AC47">
            <v>8</v>
          </cell>
          <cell r="AD47">
            <v>213</v>
          </cell>
          <cell r="AE47">
            <v>247</v>
          </cell>
          <cell r="AF47">
            <v>8</v>
          </cell>
          <cell r="AG47">
            <v>239</v>
          </cell>
          <cell r="AI47">
            <v>1696</v>
          </cell>
          <cell r="AJ47">
            <v>150</v>
          </cell>
          <cell r="AK47">
            <v>5</v>
          </cell>
          <cell r="AL47">
            <v>145</v>
          </cell>
          <cell r="AM47">
            <v>1431</v>
          </cell>
          <cell r="AN47">
            <v>49</v>
          </cell>
          <cell r="AO47">
            <v>1382</v>
          </cell>
          <cell r="AP47">
            <v>115</v>
          </cell>
          <cell r="AQ47">
            <v>4</v>
          </cell>
          <cell r="AR47">
            <v>111</v>
          </cell>
          <cell r="AS47">
            <v>0</v>
          </cell>
        </row>
        <row r="48">
          <cell r="F48" t="str">
            <v>180BE</v>
          </cell>
          <cell r="G48">
            <v>3004</v>
          </cell>
          <cell r="H48">
            <v>0</v>
          </cell>
          <cell r="I48">
            <v>3004</v>
          </cell>
          <cell r="J48">
            <v>17</v>
          </cell>
          <cell r="K48">
            <v>0</v>
          </cell>
          <cell r="L48">
            <v>17</v>
          </cell>
          <cell r="M48">
            <v>12</v>
          </cell>
          <cell r="N48">
            <v>0</v>
          </cell>
          <cell r="O48">
            <v>0</v>
          </cell>
          <cell r="P48">
            <v>0</v>
          </cell>
          <cell r="Q48">
            <v>12</v>
          </cell>
          <cell r="R48">
            <v>0</v>
          </cell>
          <cell r="S48">
            <v>12</v>
          </cell>
          <cell r="T48">
            <v>0</v>
          </cell>
          <cell r="U48">
            <v>0</v>
          </cell>
          <cell r="V48">
            <v>0</v>
          </cell>
          <cell r="W48">
            <v>5</v>
          </cell>
          <cell r="X48">
            <v>0</v>
          </cell>
          <cell r="Y48">
            <v>5</v>
          </cell>
          <cell r="AA48">
            <v>9</v>
          </cell>
          <cell r="AB48">
            <v>4</v>
          </cell>
          <cell r="AC48">
            <v>0</v>
          </cell>
          <cell r="AD48">
            <v>4</v>
          </cell>
          <cell r="AE48">
            <v>5</v>
          </cell>
          <cell r="AF48">
            <v>0</v>
          </cell>
          <cell r="AG48">
            <v>5</v>
          </cell>
          <cell r="AI48">
            <v>32</v>
          </cell>
          <cell r="AJ48">
            <v>3</v>
          </cell>
          <cell r="AK48">
            <v>0</v>
          </cell>
          <cell r="AL48">
            <v>3</v>
          </cell>
          <cell r="AM48">
            <v>27</v>
          </cell>
          <cell r="AN48">
            <v>0</v>
          </cell>
          <cell r="AO48">
            <v>27</v>
          </cell>
          <cell r="AP48">
            <v>2</v>
          </cell>
          <cell r="AQ48">
            <v>0</v>
          </cell>
          <cell r="AR48">
            <v>2</v>
          </cell>
          <cell r="AS48">
            <v>0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</row>
        <row r="51">
          <cell r="F51" t="str">
            <v>225B</v>
          </cell>
          <cell r="G51">
            <v>536498</v>
          </cell>
          <cell r="H51">
            <v>17028</v>
          </cell>
          <cell r="I51">
            <v>519470</v>
          </cell>
          <cell r="J51">
            <v>2768</v>
          </cell>
          <cell r="K51">
            <v>88</v>
          </cell>
          <cell r="L51">
            <v>2680</v>
          </cell>
          <cell r="M51">
            <v>1945</v>
          </cell>
          <cell r="N51">
            <v>35</v>
          </cell>
          <cell r="O51">
            <v>1</v>
          </cell>
          <cell r="P51">
            <v>34</v>
          </cell>
          <cell r="Q51">
            <v>1910</v>
          </cell>
          <cell r="R51">
            <v>61</v>
          </cell>
          <cell r="S51">
            <v>1849</v>
          </cell>
          <cell r="T51">
            <v>112</v>
          </cell>
          <cell r="U51">
            <v>4</v>
          </cell>
          <cell r="V51">
            <v>108</v>
          </cell>
          <cell r="W51">
            <v>821</v>
          </cell>
          <cell r="X51">
            <v>26</v>
          </cell>
          <cell r="Y51">
            <v>795</v>
          </cell>
          <cell r="AA51">
            <v>1388</v>
          </cell>
          <cell r="AB51">
            <v>656</v>
          </cell>
          <cell r="AC51">
            <v>21</v>
          </cell>
          <cell r="AD51">
            <v>635</v>
          </cell>
          <cell r="AE51">
            <v>732</v>
          </cell>
          <cell r="AF51">
            <v>23</v>
          </cell>
          <cell r="AG51">
            <v>709</v>
          </cell>
          <cell r="AI51">
            <v>4925</v>
          </cell>
          <cell r="AJ51">
            <v>437</v>
          </cell>
          <cell r="AK51">
            <v>14</v>
          </cell>
          <cell r="AL51">
            <v>423</v>
          </cell>
          <cell r="AM51">
            <v>4154</v>
          </cell>
          <cell r="AN51">
            <v>132</v>
          </cell>
          <cell r="AO51">
            <v>4022</v>
          </cell>
          <cell r="AP51">
            <v>334</v>
          </cell>
          <cell r="AQ51">
            <v>11</v>
          </cell>
          <cell r="AR51">
            <v>323</v>
          </cell>
          <cell r="AS51">
            <v>0</v>
          </cell>
        </row>
        <row r="52">
          <cell r="F52" t="str">
            <v>225BE</v>
          </cell>
          <cell r="G52">
            <v>16939</v>
          </cell>
          <cell r="H52">
            <v>0</v>
          </cell>
          <cell r="I52">
            <v>16939</v>
          </cell>
          <cell r="J52">
            <v>88</v>
          </cell>
          <cell r="K52">
            <v>0</v>
          </cell>
          <cell r="L52">
            <v>88</v>
          </cell>
          <cell r="M52">
            <v>61</v>
          </cell>
          <cell r="N52">
            <v>1</v>
          </cell>
          <cell r="O52">
            <v>0</v>
          </cell>
          <cell r="P52">
            <v>1</v>
          </cell>
          <cell r="Q52">
            <v>60</v>
          </cell>
          <cell r="R52">
            <v>0</v>
          </cell>
          <cell r="S52">
            <v>60</v>
          </cell>
          <cell r="T52">
            <v>4</v>
          </cell>
          <cell r="U52">
            <v>0</v>
          </cell>
          <cell r="V52">
            <v>4</v>
          </cell>
          <cell r="W52">
            <v>26</v>
          </cell>
          <cell r="X52">
            <v>0</v>
          </cell>
          <cell r="Y52">
            <v>26</v>
          </cell>
          <cell r="AA52">
            <v>43</v>
          </cell>
          <cell r="AB52">
            <v>20</v>
          </cell>
          <cell r="AC52">
            <v>0</v>
          </cell>
          <cell r="AD52">
            <v>20</v>
          </cell>
          <cell r="AE52">
            <v>23</v>
          </cell>
          <cell r="AF52">
            <v>0</v>
          </cell>
          <cell r="AG52">
            <v>23</v>
          </cell>
          <cell r="AI52">
            <v>155</v>
          </cell>
          <cell r="AJ52">
            <v>14</v>
          </cell>
          <cell r="AK52">
            <v>0</v>
          </cell>
          <cell r="AL52">
            <v>14</v>
          </cell>
          <cell r="AM52">
            <v>130</v>
          </cell>
          <cell r="AN52">
            <v>0</v>
          </cell>
          <cell r="AO52">
            <v>130</v>
          </cell>
          <cell r="AP52">
            <v>11</v>
          </cell>
          <cell r="AQ52">
            <v>0</v>
          </cell>
          <cell r="AR52">
            <v>11</v>
          </cell>
          <cell r="AS52">
            <v>0</v>
          </cell>
        </row>
        <row r="53">
          <cell r="F53" t="str">
            <v>225C</v>
          </cell>
          <cell r="G53">
            <v>38830</v>
          </cell>
          <cell r="H53">
            <v>2002</v>
          </cell>
          <cell r="I53">
            <v>36828</v>
          </cell>
          <cell r="J53">
            <v>200</v>
          </cell>
          <cell r="K53">
            <v>10</v>
          </cell>
          <cell r="L53">
            <v>190</v>
          </cell>
          <cell r="M53">
            <v>141</v>
          </cell>
          <cell r="N53">
            <v>3</v>
          </cell>
          <cell r="O53">
            <v>0</v>
          </cell>
          <cell r="P53">
            <v>3</v>
          </cell>
          <cell r="Q53">
            <v>138</v>
          </cell>
          <cell r="R53">
            <v>7</v>
          </cell>
          <cell r="S53">
            <v>131</v>
          </cell>
          <cell r="T53">
            <v>8</v>
          </cell>
          <cell r="U53">
            <v>0</v>
          </cell>
          <cell r="V53">
            <v>8</v>
          </cell>
          <cell r="W53">
            <v>60</v>
          </cell>
          <cell r="X53">
            <v>3</v>
          </cell>
          <cell r="Y53">
            <v>57</v>
          </cell>
          <cell r="AA53">
            <v>100</v>
          </cell>
          <cell r="AB53">
            <v>47</v>
          </cell>
          <cell r="AC53">
            <v>2</v>
          </cell>
          <cell r="AD53">
            <v>45</v>
          </cell>
          <cell r="AE53">
            <v>53</v>
          </cell>
          <cell r="AF53">
            <v>3</v>
          </cell>
          <cell r="AG53">
            <v>50</v>
          </cell>
          <cell r="AI53">
            <v>356</v>
          </cell>
          <cell r="AJ53">
            <v>32</v>
          </cell>
          <cell r="AK53">
            <v>2</v>
          </cell>
          <cell r="AL53">
            <v>30</v>
          </cell>
          <cell r="AM53">
            <v>300</v>
          </cell>
          <cell r="AN53">
            <v>15</v>
          </cell>
          <cell r="AO53">
            <v>285</v>
          </cell>
          <cell r="AP53">
            <v>24</v>
          </cell>
          <cell r="AQ53">
            <v>1</v>
          </cell>
          <cell r="AR53">
            <v>23</v>
          </cell>
          <cell r="AS53">
            <v>0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</row>
        <row r="55">
          <cell r="F55" t="str">
            <v>300B</v>
          </cell>
          <cell r="G55">
            <v>690870</v>
          </cell>
          <cell r="H55">
            <v>39303</v>
          </cell>
          <cell r="I55">
            <v>651567</v>
          </cell>
          <cell r="J55">
            <v>2993</v>
          </cell>
          <cell r="K55">
            <v>170</v>
          </cell>
          <cell r="L55">
            <v>2823</v>
          </cell>
          <cell r="M55">
            <v>2249</v>
          </cell>
          <cell r="N55">
            <v>41</v>
          </cell>
          <cell r="O55">
            <v>2</v>
          </cell>
          <cell r="P55">
            <v>39</v>
          </cell>
          <cell r="Q55">
            <v>2208</v>
          </cell>
          <cell r="R55">
            <v>126</v>
          </cell>
          <cell r="S55">
            <v>2082</v>
          </cell>
          <cell r="T55">
            <v>125</v>
          </cell>
          <cell r="U55">
            <v>7</v>
          </cell>
          <cell r="V55">
            <v>118</v>
          </cell>
          <cell r="W55">
            <v>994</v>
          </cell>
          <cell r="X55">
            <v>57</v>
          </cell>
          <cell r="Y55">
            <v>937</v>
          </cell>
          <cell r="AA55">
            <v>1545</v>
          </cell>
          <cell r="AB55">
            <v>730</v>
          </cell>
          <cell r="AC55">
            <v>42</v>
          </cell>
          <cell r="AD55">
            <v>688</v>
          </cell>
          <cell r="AE55">
            <v>815</v>
          </cell>
          <cell r="AF55">
            <v>46</v>
          </cell>
          <cell r="AG55">
            <v>769</v>
          </cell>
          <cell r="AI55">
            <v>5341</v>
          </cell>
          <cell r="AJ55">
            <v>474</v>
          </cell>
          <cell r="AK55">
            <v>27</v>
          </cell>
          <cell r="AL55">
            <v>447</v>
          </cell>
          <cell r="AM55">
            <v>4505</v>
          </cell>
          <cell r="AN55">
            <v>256</v>
          </cell>
          <cell r="AO55">
            <v>4249</v>
          </cell>
          <cell r="AP55">
            <v>362</v>
          </cell>
          <cell r="AQ55">
            <v>21</v>
          </cell>
          <cell r="AR55">
            <v>341</v>
          </cell>
          <cell r="AS55">
            <v>0</v>
          </cell>
        </row>
        <row r="56">
          <cell r="F56" t="str">
            <v>300BE</v>
          </cell>
          <cell r="G56">
            <v>559306</v>
          </cell>
          <cell r="H56">
            <v>0</v>
          </cell>
          <cell r="I56">
            <v>559306</v>
          </cell>
          <cell r="J56">
            <v>2452</v>
          </cell>
          <cell r="K56">
            <v>0</v>
          </cell>
          <cell r="L56">
            <v>2452</v>
          </cell>
          <cell r="M56">
            <v>1843</v>
          </cell>
          <cell r="N56">
            <v>33</v>
          </cell>
          <cell r="O56">
            <v>0</v>
          </cell>
          <cell r="P56">
            <v>33</v>
          </cell>
          <cell r="Q56">
            <v>1810</v>
          </cell>
          <cell r="R56">
            <v>0</v>
          </cell>
          <cell r="S56">
            <v>1810</v>
          </cell>
          <cell r="T56">
            <v>103</v>
          </cell>
          <cell r="U56">
            <v>0</v>
          </cell>
          <cell r="V56">
            <v>103</v>
          </cell>
          <cell r="W56">
            <v>814</v>
          </cell>
          <cell r="X56">
            <v>0</v>
          </cell>
          <cell r="Y56">
            <v>814</v>
          </cell>
          <cell r="AA56">
            <v>1267</v>
          </cell>
          <cell r="AB56">
            <v>599</v>
          </cell>
          <cell r="AC56">
            <v>0</v>
          </cell>
          <cell r="AD56">
            <v>599</v>
          </cell>
          <cell r="AE56">
            <v>668</v>
          </cell>
          <cell r="AF56">
            <v>0</v>
          </cell>
          <cell r="AG56">
            <v>668</v>
          </cell>
          <cell r="AI56">
            <v>4376</v>
          </cell>
          <cell r="AJ56">
            <v>388</v>
          </cell>
          <cell r="AK56">
            <v>0</v>
          </cell>
          <cell r="AL56">
            <v>388</v>
          </cell>
          <cell r="AM56">
            <v>3691</v>
          </cell>
          <cell r="AN56">
            <v>0</v>
          </cell>
          <cell r="AO56">
            <v>3691</v>
          </cell>
          <cell r="AP56">
            <v>297</v>
          </cell>
          <cell r="AQ56">
            <v>0</v>
          </cell>
          <cell r="AR56">
            <v>297</v>
          </cell>
          <cell r="AS56">
            <v>0</v>
          </cell>
        </row>
        <row r="57">
          <cell r="F57" t="str">
            <v>300C</v>
          </cell>
          <cell r="G57">
            <v>73089</v>
          </cell>
          <cell r="H57">
            <v>29800</v>
          </cell>
          <cell r="I57">
            <v>43289</v>
          </cell>
          <cell r="J57">
            <v>305</v>
          </cell>
          <cell r="K57">
            <v>124</v>
          </cell>
          <cell r="L57">
            <v>181</v>
          </cell>
          <cell r="M57">
            <v>229</v>
          </cell>
          <cell r="N57">
            <v>4</v>
          </cell>
          <cell r="O57">
            <v>2</v>
          </cell>
          <cell r="P57">
            <v>2</v>
          </cell>
          <cell r="Q57">
            <v>225</v>
          </cell>
          <cell r="R57">
            <v>92</v>
          </cell>
          <cell r="S57">
            <v>133</v>
          </cell>
          <cell r="T57">
            <v>12</v>
          </cell>
          <cell r="U57">
            <v>5</v>
          </cell>
          <cell r="V57">
            <v>7</v>
          </cell>
          <cell r="W57">
            <v>101</v>
          </cell>
          <cell r="X57">
            <v>41</v>
          </cell>
          <cell r="Y57">
            <v>60</v>
          </cell>
          <cell r="AA57">
            <v>158</v>
          </cell>
          <cell r="AB57">
            <v>75</v>
          </cell>
          <cell r="AC57">
            <v>31</v>
          </cell>
          <cell r="AD57">
            <v>44</v>
          </cell>
          <cell r="AE57">
            <v>83</v>
          </cell>
          <cell r="AF57">
            <v>34</v>
          </cell>
          <cell r="AG57">
            <v>49</v>
          </cell>
          <cell r="AI57">
            <v>544</v>
          </cell>
          <cell r="AJ57">
            <v>48</v>
          </cell>
          <cell r="AK57">
            <v>20</v>
          </cell>
          <cell r="AL57">
            <v>28</v>
          </cell>
          <cell r="AM57">
            <v>459</v>
          </cell>
          <cell r="AN57">
            <v>187</v>
          </cell>
          <cell r="AO57">
            <v>272</v>
          </cell>
          <cell r="AP57">
            <v>37</v>
          </cell>
          <cell r="AQ57">
            <v>15</v>
          </cell>
          <cell r="AR57">
            <v>22</v>
          </cell>
          <cell r="AS57">
            <v>0</v>
          </cell>
        </row>
        <row r="58">
          <cell r="F58" t="str">
            <v>300CE</v>
          </cell>
          <cell r="G58">
            <v>730114</v>
          </cell>
          <cell r="H58">
            <v>0</v>
          </cell>
          <cell r="I58">
            <v>730114</v>
          </cell>
          <cell r="J58">
            <v>3201</v>
          </cell>
          <cell r="K58">
            <v>0</v>
          </cell>
          <cell r="L58">
            <v>3201</v>
          </cell>
          <cell r="M58">
            <v>2406</v>
          </cell>
          <cell r="N58">
            <v>43</v>
          </cell>
          <cell r="O58">
            <v>0</v>
          </cell>
          <cell r="P58">
            <v>43</v>
          </cell>
          <cell r="Q58">
            <v>2363</v>
          </cell>
          <cell r="R58">
            <v>0</v>
          </cell>
          <cell r="S58">
            <v>2363</v>
          </cell>
          <cell r="T58">
            <v>134</v>
          </cell>
          <cell r="U58">
            <v>0</v>
          </cell>
          <cell r="V58">
            <v>134</v>
          </cell>
          <cell r="W58">
            <v>1063</v>
          </cell>
          <cell r="X58">
            <v>0</v>
          </cell>
          <cell r="Y58">
            <v>1063</v>
          </cell>
          <cell r="AA58">
            <v>1653</v>
          </cell>
          <cell r="AB58">
            <v>781</v>
          </cell>
          <cell r="AC58">
            <v>0</v>
          </cell>
          <cell r="AD58">
            <v>781</v>
          </cell>
          <cell r="AE58">
            <v>872</v>
          </cell>
          <cell r="AF58">
            <v>0</v>
          </cell>
          <cell r="AG58">
            <v>872</v>
          </cell>
          <cell r="AI58">
            <v>5712</v>
          </cell>
          <cell r="AJ58">
            <v>507</v>
          </cell>
          <cell r="AK58">
            <v>0</v>
          </cell>
          <cell r="AL58">
            <v>507</v>
          </cell>
          <cell r="AM58">
            <v>4817</v>
          </cell>
          <cell r="AN58">
            <v>0</v>
          </cell>
          <cell r="AO58">
            <v>4817</v>
          </cell>
          <cell r="AP58">
            <v>388</v>
          </cell>
          <cell r="AQ58">
            <v>0</v>
          </cell>
          <cell r="AR58">
            <v>388</v>
          </cell>
          <cell r="AS58">
            <v>0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</row>
        <row r="64">
          <cell r="F64" t="str">
            <v>450B</v>
          </cell>
          <cell r="G64">
            <v>1171271</v>
          </cell>
          <cell r="H64">
            <v>43328</v>
          </cell>
          <cell r="I64">
            <v>1127943</v>
          </cell>
          <cell r="J64">
            <v>4254</v>
          </cell>
          <cell r="K64">
            <v>157</v>
          </cell>
          <cell r="L64">
            <v>4097</v>
          </cell>
          <cell r="M64">
            <v>3491</v>
          </cell>
          <cell r="N64">
            <v>63</v>
          </cell>
          <cell r="O64">
            <v>2</v>
          </cell>
          <cell r="P64">
            <v>61</v>
          </cell>
          <cell r="Q64">
            <v>3428</v>
          </cell>
          <cell r="R64">
            <v>127</v>
          </cell>
          <cell r="S64">
            <v>3301</v>
          </cell>
          <cell r="T64">
            <v>185</v>
          </cell>
          <cell r="U64">
            <v>7</v>
          </cell>
          <cell r="V64">
            <v>178</v>
          </cell>
          <cell r="W64">
            <v>1629</v>
          </cell>
          <cell r="X64">
            <v>60</v>
          </cell>
          <cell r="Y64">
            <v>1569</v>
          </cell>
          <cell r="AA64">
            <v>2289</v>
          </cell>
          <cell r="AB64">
            <v>1082</v>
          </cell>
          <cell r="AC64">
            <v>40</v>
          </cell>
          <cell r="AD64">
            <v>1042</v>
          </cell>
          <cell r="AE64">
            <v>1207</v>
          </cell>
          <cell r="AF64">
            <v>45</v>
          </cell>
          <cell r="AG64">
            <v>1162</v>
          </cell>
          <cell r="AI64">
            <v>7623</v>
          </cell>
          <cell r="AJ64">
            <v>676</v>
          </cell>
          <cell r="AK64">
            <v>25</v>
          </cell>
          <cell r="AL64">
            <v>651</v>
          </cell>
          <cell r="AM64">
            <v>6430</v>
          </cell>
          <cell r="AN64">
            <v>238</v>
          </cell>
          <cell r="AO64">
            <v>6192</v>
          </cell>
          <cell r="AP64">
            <v>517</v>
          </cell>
          <cell r="AQ64">
            <v>19</v>
          </cell>
          <cell r="AR64">
            <v>498</v>
          </cell>
          <cell r="AS64">
            <v>0</v>
          </cell>
        </row>
        <row r="65">
          <cell r="F65" t="str">
            <v>450BE</v>
          </cell>
          <cell r="G65">
            <v>132446</v>
          </cell>
          <cell r="H65">
            <v>0</v>
          </cell>
          <cell r="I65">
            <v>132446</v>
          </cell>
          <cell r="J65">
            <v>480</v>
          </cell>
          <cell r="K65">
            <v>0</v>
          </cell>
          <cell r="L65">
            <v>480</v>
          </cell>
          <cell r="M65">
            <v>394</v>
          </cell>
          <cell r="N65">
            <v>7</v>
          </cell>
          <cell r="O65">
            <v>0</v>
          </cell>
          <cell r="P65">
            <v>7</v>
          </cell>
          <cell r="Q65">
            <v>387</v>
          </cell>
          <cell r="R65">
            <v>0</v>
          </cell>
          <cell r="S65">
            <v>387</v>
          </cell>
          <cell r="T65">
            <v>21</v>
          </cell>
          <cell r="U65">
            <v>0</v>
          </cell>
          <cell r="V65">
            <v>21</v>
          </cell>
          <cell r="W65">
            <v>184</v>
          </cell>
          <cell r="X65">
            <v>0</v>
          </cell>
          <cell r="Y65">
            <v>184</v>
          </cell>
          <cell r="AA65">
            <v>258</v>
          </cell>
          <cell r="AB65">
            <v>122</v>
          </cell>
          <cell r="AC65">
            <v>0</v>
          </cell>
          <cell r="AD65">
            <v>122</v>
          </cell>
          <cell r="AE65">
            <v>136</v>
          </cell>
          <cell r="AF65">
            <v>0</v>
          </cell>
          <cell r="AG65">
            <v>136</v>
          </cell>
          <cell r="AI65">
            <v>860</v>
          </cell>
          <cell r="AJ65">
            <v>76</v>
          </cell>
          <cell r="AK65">
            <v>0</v>
          </cell>
          <cell r="AL65">
            <v>76</v>
          </cell>
          <cell r="AM65">
            <v>726</v>
          </cell>
          <cell r="AN65">
            <v>0</v>
          </cell>
          <cell r="AO65">
            <v>726</v>
          </cell>
          <cell r="AP65">
            <v>58</v>
          </cell>
          <cell r="AQ65">
            <v>0</v>
          </cell>
          <cell r="AR65">
            <v>58</v>
          </cell>
          <cell r="AS65">
            <v>0</v>
          </cell>
        </row>
        <row r="66">
          <cell r="F66" t="str">
            <v>450C</v>
          </cell>
          <cell r="G66">
            <v>387873</v>
          </cell>
          <cell r="H66">
            <v>17073</v>
          </cell>
          <cell r="I66">
            <v>370800</v>
          </cell>
          <cell r="J66">
            <v>1410</v>
          </cell>
          <cell r="K66">
            <v>62</v>
          </cell>
          <cell r="L66">
            <v>1348</v>
          </cell>
          <cell r="M66">
            <v>1157</v>
          </cell>
          <cell r="N66">
            <v>21</v>
          </cell>
          <cell r="O66">
            <v>1</v>
          </cell>
          <cell r="P66">
            <v>20</v>
          </cell>
          <cell r="Q66">
            <v>1136</v>
          </cell>
          <cell r="R66">
            <v>50</v>
          </cell>
          <cell r="S66">
            <v>1086</v>
          </cell>
          <cell r="T66">
            <v>61</v>
          </cell>
          <cell r="U66">
            <v>3</v>
          </cell>
          <cell r="V66">
            <v>58</v>
          </cell>
          <cell r="W66">
            <v>540</v>
          </cell>
          <cell r="X66">
            <v>24</v>
          </cell>
          <cell r="Y66">
            <v>516</v>
          </cell>
          <cell r="AA66">
            <v>758</v>
          </cell>
          <cell r="AB66">
            <v>358</v>
          </cell>
          <cell r="AC66">
            <v>16</v>
          </cell>
          <cell r="AD66">
            <v>342</v>
          </cell>
          <cell r="AE66">
            <v>400</v>
          </cell>
          <cell r="AF66">
            <v>18</v>
          </cell>
          <cell r="AG66">
            <v>382</v>
          </cell>
          <cell r="AI66">
            <v>2527</v>
          </cell>
          <cell r="AJ66">
            <v>224</v>
          </cell>
          <cell r="AK66">
            <v>10</v>
          </cell>
          <cell r="AL66">
            <v>214</v>
          </cell>
          <cell r="AM66">
            <v>2132</v>
          </cell>
          <cell r="AN66">
            <v>94</v>
          </cell>
          <cell r="AO66">
            <v>2038</v>
          </cell>
          <cell r="AP66">
            <v>171</v>
          </cell>
          <cell r="AQ66">
            <v>8</v>
          </cell>
          <cell r="AR66">
            <v>163</v>
          </cell>
          <cell r="AS66">
            <v>0</v>
          </cell>
        </row>
        <row r="67">
          <cell r="F67" t="str">
            <v>450CE</v>
          </cell>
          <cell r="G67">
            <v>39759</v>
          </cell>
          <cell r="H67">
            <v>0</v>
          </cell>
          <cell r="I67">
            <v>39759</v>
          </cell>
          <cell r="J67">
            <v>144</v>
          </cell>
          <cell r="K67">
            <v>0</v>
          </cell>
          <cell r="L67">
            <v>144</v>
          </cell>
          <cell r="M67">
            <v>119</v>
          </cell>
          <cell r="N67">
            <v>2</v>
          </cell>
          <cell r="O67">
            <v>0</v>
          </cell>
          <cell r="P67">
            <v>2</v>
          </cell>
          <cell r="Q67">
            <v>117</v>
          </cell>
          <cell r="R67">
            <v>0</v>
          </cell>
          <cell r="S67">
            <v>117</v>
          </cell>
          <cell r="T67">
            <v>6</v>
          </cell>
          <cell r="U67">
            <v>0</v>
          </cell>
          <cell r="V67">
            <v>6</v>
          </cell>
          <cell r="W67">
            <v>55</v>
          </cell>
          <cell r="X67">
            <v>0</v>
          </cell>
          <cell r="Y67">
            <v>55</v>
          </cell>
          <cell r="AA67">
            <v>77</v>
          </cell>
          <cell r="AB67">
            <v>36</v>
          </cell>
          <cell r="AC67">
            <v>0</v>
          </cell>
          <cell r="AD67">
            <v>36</v>
          </cell>
          <cell r="AE67">
            <v>41</v>
          </cell>
          <cell r="AF67">
            <v>0</v>
          </cell>
          <cell r="AG67">
            <v>41</v>
          </cell>
          <cell r="AI67">
            <v>258</v>
          </cell>
          <cell r="AJ67">
            <v>23</v>
          </cell>
          <cell r="AK67">
            <v>0</v>
          </cell>
          <cell r="AL67">
            <v>23</v>
          </cell>
          <cell r="AM67">
            <v>217</v>
          </cell>
          <cell r="AN67">
            <v>0</v>
          </cell>
          <cell r="AO67">
            <v>217</v>
          </cell>
          <cell r="AP67">
            <v>18</v>
          </cell>
          <cell r="AQ67">
            <v>0</v>
          </cell>
          <cell r="AR67">
            <v>18</v>
          </cell>
          <cell r="AS67">
            <v>0</v>
          </cell>
        </row>
        <row r="68">
          <cell r="F68" t="str">
            <v>600B</v>
          </cell>
          <cell r="G68">
            <v>703306</v>
          </cell>
          <cell r="H68">
            <v>52152</v>
          </cell>
          <cell r="I68">
            <v>651154</v>
          </cell>
          <cell r="J68">
            <v>2282</v>
          </cell>
          <cell r="K68">
            <v>169</v>
          </cell>
          <cell r="L68">
            <v>2113</v>
          </cell>
          <cell r="M68">
            <v>1979</v>
          </cell>
          <cell r="N68">
            <v>36</v>
          </cell>
          <cell r="O68">
            <v>3</v>
          </cell>
          <cell r="P68">
            <v>33</v>
          </cell>
          <cell r="Q68">
            <v>1943</v>
          </cell>
          <cell r="R68">
            <v>144</v>
          </cell>
          <cell r="S68">
            <v>1799</v>
          </cell>
          <cell r="T68">
            <v>102</v>
          </cell>
          <cell r="U68">
            <v>8</v>
          </cell>
          <cell r="V68">
            <v>94</v>
          </cell>
          <cell r="W68">
            <v>952</v>
          </cell>
          <cell r="X68">
            <v>71</v>
          </cell>
          <cell r="Y68">
            <v>881</v>
          </cell>
          <cell r="AA68">
            <v>1261</v>
          </cell>
          <cell r="AB68">
            <v>596</v>
          </cell>
          <cell r="AC68">
            <v>44</v>
          </cell>
          <cell r="AD68">
            <v>552</v>
          </cell>
          <cell r="AE68">
            <v>665</v>
          </cell>
          <cell r="AF68">
            <v>49</v>
          </cell>
          <cell r="AG68">
            <v>616</v>
          </cell>
          <cell r="AI68">
            <v>4101</v>
          </cell>
          <cell r="AJ68">
            <v>364</v>
          </cell>
          <cell r="AK68">
            <v>27</v>
          </cell>
          <cell r="AL68">
            <v>337</v>
          </cell>
          <cell r="AM68">
            <v>3459</v>
          </cell>
          <cell r="AN68">
            <v>256</v>
          </cell>
          <cell r="AO68">
            <v>3203</v>
          </cell>
          <cell r="AP68">
            <v>278</v>
          </cell>
          <cell r="AQ68">
            <v>21</v>
          </cell>
          <cell r="AR68">
            <v>257</v>
          </cell>
          <cell r="AS68">
            <v>0</v>
          </cell>
        </row>
        <row r="69">
          <cell r="F69" t="str">
            <v>600BE</v>
          </cell>
          <cell r="G69">
            <v>463704</v>
          </cell>
          <cell r="H69">
            <v>0</v>
          </cell>
          <cell r="I69">
            <v>463704</v>
          </cell>
          <cell r="J69">
            <v>1504</v>
          </cell>
          <cell r="K69">
            <v>0</v>
          </cell>
          <cell r="L69">
            <v>1504</v>
          </cell>
          <cell r="M69">
            <v>1304</v>
          </cell>
          <cell r="N69">
            <v>23</v>
          </cell>
          <cell r="O69">
            <v>0</v>
          </cell>
          <cell r="P69">
            <v>23</v>
          </cell>
          <cell r="Q69">
            <v>1281</v>
          </cell>
          <cell r="R69">
            <v>0</v>
          </cell>
          <cell r="S69">
            <v>1281</v>
          </cell>
          <cell r="T69">
            <v>67</v>
          </cell>
          <cell r="U69">
            <v>0</v>
          </cell>
          <cell r="V69">
            <v>67</v>
          </cell>
          <cell r="W69">
            <v>628</v>
          </cell>
          <cell r="X69">
            <v>0</v>
          </cell>
          <cell r="Y69">
            <v>628</v>
          </cell>
          <cell r="AA69">
            <v>831</v>
          </cell>
          <cell r="AB69">
            <v>393</v>
          </cell>
          <cell r="AC69">
            <v>0</v>
          </cell>
          <cell r="AD69">
            <v>393</v>
          </cell>
          <cell r="AE69">
            <v>438</v>
          </cell>
          <cell r="AF69">
            <v>0</v>
          </cell>
          <cell r="AG69">
            <v>438</v>
          </cell>
          <cell r="AI69">
            <v>2703</v>
          </cell>
          <cell r="AJ69">
            <v>240</v>
          </cell>
          <cell r="AK69">
            <v>0</v>
          </cell>
          <cell r="AL69">
            <v>240</v>
          </cell>
          <cell r="AM69">
            <v>2280</v>
          </cell>
          <cell r="AN69">
            <v>0</v>
          </cell>
          <cell r="AO69">
            <v>2280</v>
          </cell>
          <cell r="AP69">
            <v>183</v>
          </cell>
          <cell r="AQ69">
            <v>0</v>
          </cell>
          <cell r="AR69">
            <v>183</v>
          </cell>
          <cell r="AS69">
            <v>0</v>
          </cell>
        </row>
        <row r="70">
          <cell r="F70" t="str">
            <v>600C</v>
          </cell>
          <cell r="G70">
            <v>187494</v>
          </cell>
          <cell r="H70">
            <v>10001</v>
          </cell>
          <cell r="I70">
            <v>177493</v>
          </cell>
          <cell r="J70">
            <v>611</v>
          </cell>
          <cell r="K70">
            <v>33</v>
          </cell>
          <cell r="L70">
            <v>578</v>
          </cell>
          <cell r="M70">
            <v>530</v>
          </cell>
          <cell r="N70">
            <v>10</v>
          </cell>
          <cell r="O70">
            <v>1</v>
          </cell>
          <cell r="P70">
            <v>9</v>
          </cell>
          <cell r="Q70">
            <v>520</v>
          </cell>
          <cell r="R70">
            <v>28</v>
          </cell>
          <cell r="S70">
            <v>492</v>
          </cell>
          <cell r="T70">
            <v>27</v>
          </cell>
          <cell r="U70">
            <v>1</v>
          </cell>
          <cell r="V70">
            <v>26</v>
          </cell>
          <cell r="W70">
            <v>255</v>
          </cell>
          <cell r="X70">
            <v>14</v>
          </cell>
          <cell r="Y70">
            <v>241</v>
          </cell>
          <cell r="AA70">
            <v>338</v>
          </cell>
          <cell r="AB70">
            <v>160</v>
          </cell>
          <cell r="AC70">
            <v>9</v>
          </cell>
          <cell r="AD70">
            <v>151</v>
          </cell>
          <cell r="AE70">
            <v>178</v>
          </cell>
          <cell r="AF70">
            <v>9</v>
          </cell>
          <cell r="AG70">
            <v>169</v>
          </cell>
          <cell r="AI70">
            <v>1098</v>
          </cell>
          <cell r="AJ70">
            <v>97</v>
          </cell>
          <cell r="AK70">
            <v>5</v>
          </cell>
          <cell r="AL70">
            <v>92</v>
          </cell>
          <cell r="AM70">
            <v>926</v>
          </cell>
          <cell r="AN70">
            <v>49</v>
          </cell>
          <cell r="AO70">
            <v>877</v>
          </cell>
          <cell r="AP70">
            <v>75</v>
          </cell>
          <cell r="AQ70">
            <v>4</v>
          </cell>
          <cell r="AR70">
            <v>71</v>
          </cell>
          <cell r="AS70">
            <v>0</v>
          </cell>
        </row>
        <row r="71">
          <cell r="F71" t="str">
            <v>600CE</v>
          </cell>
          <cell r="G71">
            <v>60664</v>
          </cell>
          <cell r="H71">
            <v>0</v>
          </cell>
          <cell r="I71">
            <v>60664</v>
          </cell>
          <cell r="J71">
            <v>197</v>
          </cell>
          <cell r="K71">
            <v>0</v>
          </cell>
          <cell r="L71">
            <v>197</v>
          </cell>
          <cell r="M71">
            <v>170</v>
          </cell>
          <cell r="N71">
            <v>3</v>
          </cell>
          <cell r="O71">
            <v>0</v>
          </cell>
          <cell r="P71">
            <v>3</v>
          </cell>
          <cell r="Q71">
            <v>167</v>
          </cell>
          <cell r="R71">
            <v>0</v>
          </cell>
          <cell r="S71">
            <v>167</v>
          </cell>
          <cell r="T71">
            <v>8</v>
          </cell>
          <cell r="U71">
            <v>0</v>
          </cell>
          <cell r="V71">
            <v>8</v>
          </cell>
          <cell r="W71">
            <v>82</v>
          </cell>
          <cell r="X71">
            <v>0</v>
          </cell>
          <cell r="Y71">
            <v>82</v>
          </cell>
          <cell r="AA71">
            <v>109</v>
          </cell>
          <cell r="AB71">
            <v>52</v>
          </cell>
          <cell r="AC71">
            <v>0</v>
          </cell>
          <cell r="AD71">
            <v>52</v>
          </cell>
          <cell r="AE71">
            <v>57</v>
          </cell>
          <cell r="AF71">
            <v>0</v>
          </cell>
          <cell r="AG71">
            <v>57</v>
          </cell>
          <cell r="AI71">
            <v>353</v>
          </cell>
          <cell r="AJ71">
            <v>31</v>
          </cell>
          <cell r="AK71">
            <v>0</v>
          </cell>
          <cell r="AL71">
            <v>31</v>
          </cell>
          <cell r="AM71">
            <v>298</v>
          </cell>
          <cell r="AN71">
            <v>0</v>
          </cell>
          <cell r="AO71">
            <v>298</v>
          </cell>
          <cell r="AP71">
            <v>24</v>
          </cell>
          <cell r="AQ71">
            <v>0</v>
          </cell>
          <cell r="AR71">
            <v>24</v>
          </cell>
          <cell r="AS71">
            <v>0</v>
          </cell>
        </row>
        <row r="72">
          <cell r="F72" t="str">
            <v>700B</v>
          </cell>
          <cell r="G72">
            <v>5059</v>
          </cell>
          <cell r="H72">
            <v>190</v>
          </cell>
          <cell r="I72">
            <v>4869</v>
          </cell>
          <cell r="J72">
            <v>16</v>
          </cell>
          <cell r="K72">
            <v>1</v>
          </cell>
          <cell r="L72">
            <v>15</v>
          </cell>
          <cell r="M72">
            <v>14</v>
          </cell>
          <cell r="N72">
            <v>0</v>
          </cell>
          <cell r="O72">
            <v>0</v>
          </cell>
          <cell r="P72">
            <v>0</v>
          </cell>
          <cell r="Q72">
            <v>14</v>
          </cell>
          <cell r="R72">
            <v>1</v>
          </cell>
          <cell r="S72">
            <v>13</v>
          </cell>
          <cell r="T72">
            <v>1</v>
          </cell>
          <cell r="U72">
            <v>0</v>
          </cell>
          <cell r="V72">
            <v>1</v>
          </cell>
          <cell r="W72">
            <v>6</v>
          </cell>
          <cell r="X72">
            <v>0</v>
          </cell>
          <cell r="Y72">
            <v>6</v>
          </cell>
          <cell r="AA72">
            <v>9</v>
          </cell>
          <cell r="AB72">
            <v>4</v>
          </cell>
          <cell r="AC72">
            <v>0</v>
          </cell>
          <cell r="AD72">
            <v>4</v>
          </cell>
          <cell r="AE72">
            <v>5</v>
          </cell>
          <cell r="AF72">
            <v>0</v>
          </cell>
          <cell r="AG72">
            <v>5</v>
          </cell>
          <cell r="AI72">
            <v>28</v>
          </cell>
          <cell r="AJ72">
            <v>2</v>
          </cell>
          <cell r="AK72">
            <v>0</v>
          </cell>
          <cell r="AL72">
            <v>2</v>
          </cell>
          <cell r="AM72">
            <v>24</v>
          </cell>
          <cell r="AN72">
            <v>1</v>
          </cell>
          <cell r="AO72">
            <v>23</v>
          </cell>
          <cell r="AP72">
            <v>2</v>
          </cell>
          <cell r="AQ72">
            <v>0</v>
          </cell>
          <cell r="AR72">
            <v>2</v>
          </cell>
          <cell r="AS72">
            <v>0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</row>
        <row r="79">
          <cell r="F79" t="str">
            <v>130B</v>
          </cell>
          <cell r="G79">
            <v>448968</v>
          </cell>
          <cell r="H79">
            <v>387469</v>
          </cell>
          <cell r="I79">
            <v>61499</v>
          </cell>
          <cell r="J79">
            <v>3321</v>
          </cell>
          <cell r="K79">
            <v>2866</v>
          </cell>
          <cell r="L79">
            <v>455</v>
          </cell>
          <cell r="M79">
            <v>2053</v>
          </cell>
          <cell r="N79">
            <v>37</v>
          </cell>
          <cell r="O79">
            <v>32</v>
          </cell>
          <cell r="P79">
            <v>5</v>
          </cell>
          <cell r="Q79">
            <v>2016</v>
          </cell>
          <cell r="R79">
            <v>1740</v>
          </cell>
          <cell r="S79">
            <v>276</v>
          </cell>
          <cell r="T79">
            <v>127</v>
          </cell>
          <cell r="U79">
            <v>110</v>
          </cell>
          <cell r="V79">
            <v>17</v>
          </cell>
          <cell r="W79">
            <v>778</v>
          </cell>
          <cell r="X79">
            <v>671</v>
          </cell>
          <cell r="Y79">
            <v>107</v>
          </cell>
          <cell r="AA79">
            <v>1578</v>
          </cell>
          <cell r="AB79">
            <v>746</v>
          </cell>
          <cell r="AC79">
            <v>644</v>
          </cell>
          <cell r="AD79">
            <v>102</v>
          </cell>
          <cell r="AE79">
            <v>832</v>
          </cell>
          <cell r="AF79">
            <v>718</v>
          </cell>
          <cell r="AG79">
            <v>114</v>
          </cell>
          <cell r="AI79">
            <v>5880</v>
          </cell>
          <cell r="AJ79">
            <v>522</v>
          </cell>
          <cell r="AK79">
            <v>450</v>
          </cell>
          <cell r="AL79">
            <v>72</v>
          </cell>
          <cell r="AM79">
            <v>4959</v>
          </cell>
          <cell r="AN79">
            <v>4280</v>
          </cell>
          <cell r="AO79">
            <v>679</v>
          </cell>
          <cell r="AP79">
            <v>399</v>
          </cell>
          <cell r="AQ79">
            <v>344</v>
          </cell>
          <cell r="AR79">
            <v>55</v>
          </cell>
          <cell r="AS79">
            <v>0</v>
          </cell>
        </row>
        <row r="80">
          <cell r="F80" t="str">
            <v>78B</v>
          </cell>
          <cell r="G80">
            <v>9950</v>
          </cell>
          <cell r="H80">
            <v>563</v>
          </cell>
          <cell r="I80">
            <v>9387</v>
          </cell>
          <cell r="J80">
            <v>108</v>
          </cell>
          <cell r="K80">
            <v>6</v>
          </cell>
          <cell r="L80">
            <v>102</v>
          </cell>
          <cell r="M80">
            <v>60</v>
          </cell>
          <cell r="N80">
            <v>1</v>
          </cell>
          <cell r="O80">
            <v>0</v>
          </cell>
          <cell r="P80">
            <v>1</v>
          </cell>
          <cell r="Q80">
            <v>59</v>
          </cell>
          <cell r="R80">
            <v>3</v>
          </cell>
          <cell r="S80">
            <v>56</v>
          </cell>
          <cell r="T80">
            <v>4</v>
          </cell>
          <cell r="U80">
            <v>0</v>
          </cell>
          <cell r="V80">
            <v>4</v>
          </cell>
          <cell r="W80">
            <v>20</v>
          </cell>
          <cell r="X80">
            <v>1</v>
          </cell>
          <cell r="Y80">
            <v>19</v>
          </cell>
          <cell r="AA80">
            <v>49</v>
          </cell>
          <cell r="AB80">
            <v>23</v>
          </cell>
          <cell r="AC80">
            <v>1</v>
          </cell>
          <cell r="AD80">
            <v>22</v>
          </cell>
          <cell r="AE80">
            <v>26</v>
          </cell>
          <cell r="AF80">
            <v>1</v>
          </cell>
          <cell r="AG80">
            <v>25</v>
          </cell>
          <cell r="AI80">
            <v>191</v>
          </cell>
          <cell r="AJ80">
            <v>17</v>
          </cell>
          <cell r="AK80">
            <v>1</v>
          </cell>
          <cell r="AL80">
            <v>16</v>
          </cell>
          <cell r="AM80">
            <v>161</v>
          </cell>
          <cell r="AN80">
            <v>9</v>
          </cell>
          <cell r="AO80">
            <v>152</v>
          </cell>
          <cell r="AP80">
            <v>13</v>
          </cell>
          <cell r="AQ80">
            <v>1</v>
          </cell>
          <cell r="AR80">
            <v>12</v>
          </cell>
          <cell r="AS80">
            <v>0</v>
          </cell>
        </row>
        <row r="81">
          <cell r="F81" t="str">
            <v>50B</v>
          </cell>
          <cell r="G81">
            <v>13238</v>
          </cell>
          <cell r="H81">
            <v>4804</v>
          </cell>
          <cell r="I81">
            <v>8434</v>
          </cell>
          <cell r="J81">
            <v>209</v>
          </cell>
          <cell r="K81">
            <v>76</v>
          </cell>
          <cell r="L81">
            <v>133</v>
          </cell>
          <cell r="M81">
            <v>108</v>
          </cell>
          <cell r="N81">
            <v>2</v>
          </cell>
          <cell r="O81">
            <v>1</v>
          </cell>
          <cell r="P81">
            <v>1</v>
          </cell>
          <cell r="Q81">
            <v>106</v>
          </cell>
          <cell r="R81">
            <v>38</v>
          </cell>
          <cell r="S81">
            <v>68</v>
          </cell>
          <cell r="T81">
            <v>7</v>
          </cell>
          <cell r="U81">
            <v>3</v>
          </cell>
          <cell r="V81">
            <v>4</v>
          </cell>
          <cell r="W81">
            <v>33</v>
          </cell>
          <cell r="X81">
            <v>12</v>
          </cell>
          <cell r="Y81">
            <v>21</v>
          </cell>
          <cell r="AA81">
            <v>92</v>
          </cell>
          <cell r="AB81">
            <v>43</v>
          </cell>
          <cell r="AC81">
            <v>16</v>
          </cell>
          <cell r="AD81">
            <v>27</v>
          </cell>
          <cell r="AE81">
            <v>49</v>
          </cell>
          <cell r="AF81">
            <v>18</v>
          </cell>
          <cell r="AG81">
            <v>31</v>
          </cell>
          <cell r="AI81">
            <v>368</v>
          </cell>
          <cell r="AJ81">
            <v>33</v>
          </cell>
          <cell r="AK81">
            <v>12</v>
          </cell>
          <cell r="AL81">
            <v>21</v>
          </cell>
          <cell r="AM81">
            <v>310</v>
          </cell>
          <cell r="AN81">
            <v>112</v>
          </cell>
          <cell r="AO81">
            <v>198</v>
          </cell>
          <cell r="AP81">
            <v>25</v>
          </cell>
          <cell r="AQ81">
            <v>9</v>
          </cell>
          <cell r="AR81">
            <v>16</v>
          </cell>
          <cell r="AS81">
            <v>0</v>
          </cell>
        </row>
        <row r="82">
          <cell r="F82" t="str">
            <v>180C</v>
          </cell>
          <cell r="G82">
            <v>14799</v>
          </cell>
          <cell r="H82">
            <v>669</v>
          </cell>
          <cell r="I82">
            <v>14130</v>
          </cell>
          <cell r="J82">
            <v>95</v>
          </cell>
          <cell r="K82">
            <v>4</v>
          </cell>
          <cell r="L82">
            <v>91</v>
          </cell>
          <cell r="M82">
            <v>63</v>
          </cell>
          <cell r="N82">
            <v>1</v>
          </cell>
          <cell r="O82">
            <v>0</v>
          </cell>
          <cell r="P82">
            <v>1</v>
          </cell>
          <cell r="Q82">
            <v>62</v>
          </cell>
          <cell r="R82">
            <v>3</v>
          </cell>
          <cell r="S82">
            <v>59</v>
          </cell>
          <cell r="T82">
            <v>4</v>
          </cell>
          <cell r="U82">
            <v>0</v>
          </cell>
          <cell r="V82">
            <v>4</v>
          </cell>
          <cell r="W82">
            <v>25</v>
          </cell>
          <cell r="X82">
            <v>1</v>
          </cell>
          <cell r="Y82">
            <v>24</v>
          </cell>
          <cell r="AA82">
            <v>46</v>
          </cell>
          <cell r="AB82">
            <v>22</v>
          </cell>
          <cell r="AC82">
            <v>1</v>
          </cell>
          <cell r="AD82">
            <v>21</v>
          </cell>
          <cell r="AE82">
            <v>24</v>
          </cell>
          <cell r="AF82">
            <v>1</v>
          </cell>
          <cell r="AG82">
            <v>23</v>
          </cell>
          <cell r="AI82">
            <v>167</v>
          </cell>
          <cell r="AJ82">
            <v>15</v>
          </cell>
          <cell r="AK82">
            <v>1</v>
          </cell>
          <cell r="AL82">
            <v>14</v>
          </cell>
          <cell r="AM82">
            <v>141</v>
          </cell>
          <cell r="AN82">
            <v>6</v>
          </cell>
          <cell r="AO82">
            <v>135</v>
          </cell>
          <cell r="AP82">
            <v>11</v>
          </cell>
          <cell r="AQ82">
            <v>0</v>
          </cell>
          <cell r="AR82">
            <v>11</v>
          </cell>
          <cell r="AS82">
            <v>0</v>
          </cell>
        </row>
        <row r="83">
          <cell r="F83" t="str">
            <v>35B</v>
          </cell>
          <cell r="G83">
            <v>1031</v>
          </cell>
          <cell r="H83">
            <v>471</v>
          </cell>
          <cell r="I83">
            <v>560</v>
          </cell>
          <cell r="J83">
            <v>23</v>
          </cell>
          <cell r="K83">
            <v>11</v>
          </cell>
          <cell r="L83">
            <v>12</v>
          </cell>
          <cell r="M83">
            <v>12</v>
          </cell>
          <cell r="N83">
            <v>0</v>
          </cell>
          <cell r="O83">
            <v>0</v>
          </cell>
          <cell r="P83">
            <v>0</v>
          </cell>
          <cell r="Q83">
            <v>12</v>
          </cell>
          <cell r="R83">
            <v>5</v>
          </cell>
          <cell r="S83">
            <v>7</v>
          </cell>
          <cell r="T83">
            <v>1</v>
          </cell>
          <cell r="U83">
            <v>0</v>
          </cell>
          <cell r="V83">
            <v>1</v>
          </cell>
          <cell r="W83">
            <v>3</v>
          </cell>
          <cell r="X83">
            <v>1</v>
          </cell>
          <cell r="Y83">
            <v>2</v>
          </cell>
          <cell r="AA83">
            <v>10</v>
          </cell>
          <cell r="AB83">
            <v>5</v>
          </cell>
          <cell r="AC83">
            <v>2</v>
          </cell>
          <cell r="AD83">
            <v>3</v>
          </cell>
          <cell r="AE83">
            <v>5</v>
          </cell>
          <cell r="AF83">
            <v>2</v>
          </cell>
          <cell r="AG83">
            <v>3</v>
          </cell>
          <cell r="AI83">
            <v>41</v>
          </cell>
          <cell r="AJ83">
            <v>4</v>
          </cell>
          <cell r="AK83">
            <v>2</v>
          </cell>
          <cell r="AL83">
            <v>2</v>
          </cell>
          <cell r="AM83">
            <v>34</v>
          </cell>
          <cell r="AN83">
            <v>16</v>
          </cell>
          <cell r="AO83">
            <v>18</v>
          </cell>
          <cell r="AP83">
            <v>3</v>
          </cell>
          <cell r="AQ83">
            <v>1</v>
          </cell>
          <cell r="AR83">
            <v>2</v>
          </cell>
          <cell r="AS83">
            <v>0</v>
          </cell>
        </row>
        <row r="84">
          <cell r="F84" t="str">
            <v>30B</v>
          </cell>
          <cell r="G84">
            <v>6752</v>
          </cell>
          <cell r="H84">
            <v>2263</v>
          </cell>
          <cell r="I84">
            <v>4489</v>
          </cell>
          <cell r="J84">
            <v>168</v>
          </cell>
          <cell r="K84">
            <v>56</v>
          </cell>
          <cell r="L84">
            <v>112</v>
          </cell>
          <cell r="M84">
            <v>81</v>
          </cell>
          <cell r="N84">
            <v>1</v>
          </cell>
          <cell r="O84">
            <v>0</v>
          </cell>
          <cell r="P84">
            <v>1</v>
          </cell>
          <cell r="Q84">
            <v>80</v>
          </cell>
          <cell r="R84">
            <v>27</v>
          </cell>
          <cell r="S84">
            <v>53</v>
          </cell>
          <cell r="T84">
            <v>6</v>
          </cell>
          <cell r="U84">
            <v>2</v>
          </cell>
          <cell r="V84">
            <v>4</v>
          </cell>
          <cell r="W84">
            <v>22</v>
          </cell>
          <cell r="X84">
            <v>7</v>
          </cell>
          <cell r="Y84">
            <v>15</v>
          </cell>
          <cell r="AA84">
            <v>73</v>
          </cell>
          <cell r="AB84">
            <v>35</v>
          </cell>
          <cell r="AC84">
            <v>12</v>
          </cell>
          <cell r="AD84">
            <v>23</v>
          </cell>
          <cell r="AE84">
            <v>38</v>
          </cell>
          <cell r="AF84">
            <v>13</v>
          </cell>
          <cell r="AG84">
            <v>25</v>
          </cell>
          <cell r="AI84">
            <v>296</v>
          </cell>
          <cell r="AJ84">
            <v>26</v>
          </cell>
          <cell r="AK84">
            <v>9</v>
          </cell>
          <cell r="AL84">
            <v>17</v>
          </cell>
          <cell r="AM84">
            <v>250</v>
          </cell>
          <cell r="AN84">
            <v>84</v>
          </cell>
          <cell r="AO84">
            <v>166</v>
          </cell>
          <cell r="AP84">
            <v>20</v>
          </cell>
          <cell r="AQ84">
            <v>7</v>
          </cell>
          <cell r="AR84">
            <v>13</v>
          </cell>
          <cell r="AS84">
            <v>0</v>
          </cell>
        </row>
        <row r="85">
          <cell r="F85" t="str">
            <v>150DE</v>
          </cell>
          <cell r="G85">
            <v>10919</v>
          </cell>
          <cell r="H85">
            <v>0</v>
          </cell>
          <cell r="I85">
            <v>10919</v>
          </cell>
          <cell r="J85">
            <v>73</v>
          </cell>
          <cell r="K85">
            <v>0</v>
          </cell>
          <cell r="L85">
            <v>73</v>
          </cell>
          <cell r="M85">
            <v>46</v>
          </cell>
          <cell r="N85">
            <v>1</v>
          </cell>
          <cell r="O85">
            <v>0</v>
          </cell>
          <cell r="P85">
            <v>1</v>
          </cell>
          <cell r="Q85">
            <v>45</v>
          </cell>
          <cell r="R85">
            <v>0</v>
          </cell>
          <cell r="S85">
            <v>45</v>
          </cell>
          <cell r="T85">
            <v>3</v>
          </cell>
          <cell r="U85">
            <v>0</v>
          </cell>
          <cell r="V85">
            <v>3</v>
          </cell>
          <cell r="W85">
            <v>18</v>
          </cell>
          <cell r="X85">
            <v>0</v>
          </cell>
          <cell r="Y85">
            <v>18</v>
          </cell>
          <cell r="AA85">
            <v>35</v>
          </cell>
          <cell r="AB85">
            <v>17</v>
          </cell>
          <cell r="AC85">
            <v>0</v>
          </cell>
          <cell r="AD85">
            <v>17</v>
          </cell>
          <cell r="AE85">
            <v>18</v>
          </cell>
          <cell r="AF85">
            <v>0</v>
          </cell>
          <cell r="AG85">
            <v>18</v>
          </cell>
          <cell r="AI85">
            <v>129</v>
          </cell>
          <cell r="AJ85">
            <v>11</v>
          </cell>
          <cell r="AK85">
            <v>0</v>
          </cell>
          <cell r="AL85">
            <v>11</v>
          </cell>
          <cell r="AM85">
            <v>109</v>
          </cell>
          <cell r="AN85">
            <v>0</v>
          </cell>
          <cell r="AO85">
            <v>109</v>
          </cell>
          <cell r="AP85">
            <v>9</v>
          </cell>
          <cell r="AQ85">
            <v>0</v>
          </cell>
          <cell r="AR85">
            <v>9</v>
          </cell>
          <cell r="AS85">
            <v>0</v>
          </cell>
        </row>
        <row r="93">
          <cell r="F93" t="str">
            <v>151-1500 (A)L</v>
          </cell>
          <cell r="G93">
            <v>3970580</v>
          </cell>
          <cell r="H93">
            <v>217041</v>
          </cell>
          <cell r="I93">
            <v>3753539</v>
          </cell>
          <cell r="J93">
            <v>15889</v>
          </cell>
          <cell r="K93">
            <v>850</v>
          </cell>
          <cell r="L93">
            <v>15039</v>
          </cell>
          <cell r="M93">
            <v>12435</v>
          </cell>
          <cell r="N93">
            <v>225</v>
          </cell>
          <cell r="O93">
            <v>12</v>
          </cell>
          <cell r="P93">
            <v>213</v>
          </cell>
          <cell r="Q93">
            <v>12210</v>
          </cell>
          <cell r="R93">
            <v>660</v>
          </cell>
          <cell r="S93">
            <v>11550</v>
          </cell>
          <cell r="T93">
            <v>675</v>
          </cell>
          <cell r="U93">
            <v>36</v>
          </cell>
          <cell r="V93">
            <v>639</v>
          </cell>
          <cell r="W93">
            <v>5640</v>
          </cell>
          <cell r="X93">
            <v>306</v>
          </cell>
          <cell r="Y93">
            <v>5334</v>
          </cell>
          <cell r="AA93">
            <v>8360</v>
          </cell>
          <cell r="AB93">
            <v>3951</v>
          </cell>
          <cell r="AC93">
            <v>214</v>
          </cell>
          <cell r="AD93">
            <v>3737</v>
          </cell>
          <cell r="AE93">
            <v>4409</v>
          </cell>
          <cell r="AF93">
            <v>236</v>
          </cell>
          <cell r="AG93">
            <v>4173</v>
          </cell>
          <cell r="AI93">
            <v>28406</v>
          </cell>
          <cell r="AJ93">
            <v>2519</v>
          </cell>
          <cell r="AK93">
            <v>136</v>
          </cell>
          <cell r="AL93">
            <v>2383</v>
          </cell>
          <cell r="AM93">
            <v>23961</v>
          </cell>
          <cell r="AN93">
            <v>1283</v>
          </cell>
          <cell r="AO93">
            <v>22678</v>
          </cell>
          <cell r="AP93">
            <v>1926</v>
          </cell>
          <cell r="AQ93">
            <v>104</v>
          </cell>
          <cell r="AR93">
            <v>1822</v>
          </cell>
          <cell r="AS93">
            <v>0</v>
          </cell>
        </row>
        <row r="94">
          <cell r="F94" t="str">
            <v>151-1500 (A)E</v>
          </cell>
          <cell r="G94">
            <v>2005936</v>
          </cell>
          <cell r="H94">
            <v>0</v>
          </cell>
          <cell r="I94">
            <v>2005936</v>
          </cell>
          <cell r="J94">
            <v>8083</v>
          </cell>
          <cell r="K94">
            <v>0</v>
          </cell>
          <cell r="L94">
            <v>8083</v>
          </cell>
          <cell r="M94">
            <v>6309</v>
          </cell>
          <cell r="N94">
            <v>112</v>
          </cell>
          <cell r="O94">
            <v>0</v>
          </cell>
          <cell r="P94">
            <v>112</v>
          </cell>
          <cell r="Q94">
            <v>6197</v>
          </cell>
          <cell r="R94">
            <v>0</v>
          </cell>
          <cell r="S94">
            <v>6197</v>
          </cell>
          <cell r="T94">
            <v>343</v>
          </cell>
          <cell r="U94">
            <v>0</v>
          </cell>
          <cell r="V94">
            <v>343</v>
          </cell>
          <cell r="W94">
            <v>2857</v>
          </cell>
          <cell r="X94">
            <v>0</v>
          </cell>
          <cell r="Y94">
            <v>2857</v>
          </cell>
          <cell r="AA94">
            <v>4247</v>
          </cell>
          <cell r="AB94">
            <v>2007</v>
          </cell>
          <cell r="AC94">
            <v>0</v>
          </cell>
          <cell r="AD94">
            <v>2007</v>
          </cell>
          <cell r="AE94">
            <v>2240</v>
          </cell>
          <cell r="AF94">
            <v>0</v>
          </cell>
          <cell r="AG94">
            <v>2240</v>
          </cell>
          <cell r="AI94">
            <v>14449</v>
          </cell>
          <cell r="AJ94">
            <v>1282</v>
          </cell>
          <cell r="AK94">
            <v>0</v>
          </cell>
          <cell r="AL94">
            <v>1282</v>
          </cell>
          <cell r="AM94">
            <v>12186</v>
          </cell>
          <cell r="AN94">
            <v>0</v>
          </cell>
          <cell r="AO94">
            <v>12186</v>
          </cell>
          <cell r="AP94">
            <v>981</v>
          </cell>
          <cell r="AQ94">
            <v>0</v>
          </cell>
          <cell r="AR94">
            <v>981</v>
          </cell>
          <cell r="AS94">
            <v>0</v>
          </cell>
        </row>
        <row r="95">
          <cell r="F95" t="str">
            <v>151-1500 (A) (L+E)</v>
          </cell>
          <cell r="G95">
            <v>5976516</v>
          </cell>
          <cell r="H95">
            <v>217041</v>
          </cell>
          <cell r="I95">
            <v>5759475</v>
          </cell>
          <cell r="J95">
            <v>23972</v>
          </cell>
          <cell r="K95">
            <v>850</v>
          </cell>
          <cell r="L95">
            <v>23122</v>
          </cell>
          <cell r="M95">
            <v>18744</v>
          </cell>
          <cell r="N95">
            <v>337</v>
          </cell>
          <cell r="O95">
            <v>12</v>
          </cell>
          <cell r="P95">
            <v>325</v>
          </cell>
          <cell r="Q95">
            <v>18407</v>
          </cell>
          <cell r="R95">
            <v>660</v>
          </cell>
          <cell r="S95">
            <v>17747</v>
          </cell>
          <cell r="T95">
            <v>1018</v>
          </cell>
          <cell r="U95">
            <v>36</v>
          </cell>
          <cell r="V95">
            <v>982</v>
          </cell>
          <cell r="W95">
            <v>8497</v>
          </cell>
          <cell r="X95">
            <v>306</v>
          </cell>
          <cell r="Y95">
            <v>8191</v>
          </cell>
          <cell r="AA95">
            <v>12607</v>
          </cell>
          <cell r="AB95">
            <v>5958</v>
          </cell>
          <cell r="AC95">
            <v>214</v>
          </cell>
          <cell r="AD95">
            <v>5744</v>
          </cell>
          <cell r="AE95">
            <v>6649</v>
          </cell>
          <cell r="AF95">
            <v>236</v>
          </cell>
          <cell r="AG95">
            <v>6413</v>
          </cell>
          <cell r="AI95">
            <v>42855</v>
          </cell>
          <cell r="AJ95">
            <v>3801</v>
          </cell>
          <cell r="AK95">
            <v>136</v>
          </cell>
          <cell r="AL95">
            <v>3665</v>
          </cell>
          <cell r="AM95">
            <v>36147</v>
          </cell>
          <cell r="AN95">
            <v>1283</v>
          </cell>
          <cell r="AO95">
            <v>34864</v>
          </cell>
          <cell r="AP95">
            <v>2907</v>
          </cell>
          <cell r="AQ95">
            <v>104</v>
          </cell>
          <cell r="AR95">
            <v>2803</v>
          </cell>
          <cell r="AS95">
            <v>0</v>
          </cell>
        </row>
      </sheetData>
      <sheetData sheetId="30">
        <row r="14">
          <cell r="G14" t="str">
            <v>CONES</v>
          </cell>
          <cell r="L14" t="str">
            <v>CAKES</v>
          </cell>
        </row>
        <row r="15">
          <cell r="F15" t="str">
            <v>Linked Info</v>
          </cell>
        </row>
        <row r="16">
          <cell r="F16">
            <v>39559.766084953706</v>
          </cell>
          <cell r="G16" t="str">
            <v>Standard</v>
          </cell>
        </row>
        <row r="17">
          <cell r="F17" t="str">
            <v>2003-04</v>
          </cell>
          <cell r="G17" t="str">
            <v>Consum</v>
          </cell>
          <cell r="H17" t="str">
            <v>Standard</v>
          </cell>
          <cell r="I17" t="str">
            <v>Standard</v>
          </cell>
          <cell r="J17" t="str">
            <v>Standard</v>
          </cell>
          <cell r="K17" t="str">
            <v>Standard</v>
          </cell>
          <cell r="M17" t="str">
            <v>7PLY</v>
          </cell>
          <cell r="O17" t="str">
            <v>OTHER</v>
          </cell>
        </row>
        <row r="18">
          <cell r="F18" t="str">
            <v>DENIERS :</v>
          </cell>
          <cell r="G18" t="str">
            <v>ConeMaking</v>
          </cell>
          <cell r="H18" t="str">
            <v>Consum</v>
          </cell>
          <cell r="I18" t="str">
            <v>Consum</v>
          </cell>
          <cell r="J18" t="str">
            <v>Consum</v>
          </cell>
          <cell r="K18" t="str">
            <v>Consum</v>
          </cell>
          <cell r="L18" t="str">
            <v>GI</v>
          </cell>
          <cell r="M18" t="str">
            <v>CORRU</v>
          </cell>
          <cell r="N18" t="str">
            <v>CAKE</v>
          </cell>
          <cell r="O18" t="str">
            <v>MAT</v>
          </cell>
        </row>
        <row r="19">
          <cell r="G19" t="str">
            <v>Material</v>
          </cell>
          <cell r="H19" t="str">
            <v>Corrugated</v>
          </cell>
          <cell r="I19" t="str">
            <v xml:space="preserve">HMHD </v>
          </cell>
          <cell r="J19" t="str">
            <v>5 PLY</v>
          </cell>
          <cell r="K19" t="str">
            <v>OTHERS</v>
          </cell>
          <cell r="L19" t="str">
            <v>WIRES</v>
          </cell>
          <cell r="M19" t="str">
            <v>BOXES</v>
          </cell>
          <cell r="N19" t="str">
            <v>WRAP</v>
          </cell>
        </row>
        <row r="20">
          <cell r="H20" t="str">
            <v>Cartoons</v>
          </cell>
          <cell r="I20" t="str">
            <v>Sheets</v>
          </cell>
          <cell r="J20" t="str">
            <v>BOX</v>
          </cell>
          <cell r="K20" t="str">
            <v>MATERIAL</v>
          </cell>
        </row>
        <row r="21">
          <cell r="F21" t="str">
            <v>Rounding Off</v>
          </cell>
        </row>
        <row r="22">
          <cell r="F22" t="str">
            <v>Total</v>
          </cell>
        </row>
        <row r="23">
          <cell r="F23" t="str">
            <v>Samples</v>
          </cell>
        </row>
        <row r="24">
          <cell r="F24" t="str">
            <v>G.TOTAL(L+E)</v>
          </cell>
        </row>
        <row r="25">
          <cell r="F25" t="str">
            <v>G.TOTAL(L)</v>
          </cell>
        </row>
        <row r="26">
          <cell r="F26" t="str">
            <v>G.TOTAL(E</v>
          </cell>
        </row>
        <row r="27">
          <cell r="F27" t="str">
            <v>DIVISION FACTOR</v>
          </cell>
          <cell r="G27">
            <v>50</v>
          </cell>
          <cell r="H27">
            <v>50</v>
          </cell>
          <cell r="I27">
            <v>50</v>
          </cell>
          <cell r="J27">
            <v>50</v>
          </cell>
          <cell r="K27">
            <v>50</v>
          </cell>
          <cell r="L27">
            <v>37</v>
          </cell>
          <cell r="M27">
            <v>37</v>
          </cell>
          <cell r="N27">
            <v>37</v>
          </cell>
          <cell r="O27">
            <v>37</v>
          </cell>
        </row>
        <row r="28">
          <cell r="F28" t="str">
            <v>40B</v>
          </cell>
          <cell r="G28">
            <v>93.82</v>
          </cell>
          <cell r="H28">
            <v>47.04</v>
          </cell>
          <cell r="I28">
            <v>8.2799999999999994</v>
          </cell>
          <cell r="J28">
            <v>50</v>
          </cell>
          <cell r="K28">
            <v>14.57</v>
          </cell>
          <cell r="L28">
            <v>0.28999999999999998</v>
          </cell>
          <cell r="M28">
            <v>59.72</v>
          </cell>
          <cell r="N28">
            <v>432.14</v>
          </cell>
          <cell r="O28">
            <v>22.04</v>
          </cell>
        </row>
        <row r="29">
          <cell r="F29" t="str">
            <v>40BE</v>
          </cell>
          <cell r="G29">
            <v>93.82</v>
          </cell>
          <cell r="H29">
            <v>47.04</v>
          </cell>
          <cell r="I29">
            <v>8.2799999999999994</v>
          </cell>
          <cell r="J29">
            <v>50</v>
          </cell>
          <cell r="K29">
            <v>14.57</v>
          </cell>
          <cell r="L29">
            <v>0.28999999999999998</v>
          </cell>
          <cell r="M29">
            <v>59.72</v>
          </cell>
          <cell r="N29">
            <v>432.14</v>
          </cell>
          <cell r="O29">
            <v>22.04</v>
          </cell>
        </row>
        <row r="30">
          <cell r="F30" t="str">
            <v>75B</v>
          </cell>
          <cell r="G30">
            <v>68.94</v>
          </cell>
          <cell r="H30">
            <v>36.479999999999997</v>
          </cell>
          <cell r="I30">
            <v>5.5</v>
          </cell>
          <cell r="J30">
            <v>50</v>
          </cell>
          <cell r="K30">
            <v>10.43</v>
          </cell>
          <cell r="L30">
            <v>0.28999999999999998</v>
          </cell>
          <cell r="M30">
            <v>59.72</v>
          </cell>
          <cell r="N30">
            <v>432.14</v>
          </cell>
          <cell r="O30">
            <v>22.04</v>
          </cell>
        </row>
        <row r="31">
          <cell r="F31" t="str">
            <v>75BE</v>
          </cell>
          <cell r="G31">
            <v>68.94</v>
          </cell>
          <cell r="H31">
            <v>36.479999999999997</v>
          </cell>
          <cell r="I31">
            <v>5.5</v>
          </cell>
          <cell r="J31">
            <v>50</v>
          </cell>
          <cell r="K31">
            <v>10.43</v>
          </cell>
          <cell r="L31">
            <v>0.28999999999999998</v>
          </cell>
          <cell r="M31">
            <v>59.72</v>
          </cell>
          <cell r="N31">
            <v>432.14</v>
          </cell>
          <cell r="O31">
            <v>22.04</v>
          </cell>
        </row>
        <row r="32">
          <cell r="F32" t="str">
            <v>75C</v>
          </cell>
          <cell r="G32">
            <v>68.94</v>
          </cell>
          <cell r="H32">
            <v>36.479999999999997</v>
          </cell>
          <cell r="I32">
            <v>5.5</v>
          </cell>
          <cell r="J32">
            <v>50</v>
          </cell>
          <cell r="K32">
            <v>10.43</v>
          </cell>
          <cell r="L32">
            <v>0.28999999999999998</v>
          </cell>
          <cell r="M32">
            <v>59.72</v>
          </cell>
          <cell r="N32">
            <v>432.14</v>
          </cell>
          <cell r="O32">
            <v>22.04</v>
          </cell>
        </row>
        <row r="33">
          <cell r="F33" t="str">
            <v>100B</v>
          </cell>
          <cell r="G33">
            <v>56.5</v>
          </cell>
          <cell r="H33">
            <v>28.56</v>
          </cell>
          <cell r="I33">
            <v>4.1399999999999997</v>
          </cell>
          <cell r="J33">
            <v>50</v>
          </cell>
          <cell r="K33">
            <v>8.51</v>
          </cell>
          <cell r="L33">
            <v>0.28999999999999998</v>
          </cell>
          <cell r="M33">
            <v>59.72</v>
          </cell>
          <cell r="N33">
            <v>432.14</v>
          </cell>
          <cell r="O33">
            <v>22.04</v>
          </cell>
        </row>
        <row r="34">
          <cell r="F34" t="str">
            <v>100BE</v>
          </cell>
          <cell r="G34">
            <v>56.5</v>
          </cell>
          <cell r="H34">
            <v>28.56</v>
          </cell>
          <cell r="I34">
            <v>4.1399999999999997</v>
          </cell>
          <cell r="J34">
            <v>50</v>
          </cell>
          <cell r="K34">
            <v>8.51</v>
          </cell>
          <cell r="L34">
            <v>0.28999999999999998</v>
          </cell>
          <cell r="M34">
            <v>59.72</v>
          </cell>
          <cell r="N34">
            <v>432.14</v>
          </cell>
          <cell r="O34">
            <v>22.04</v>
          </cell>
        </row>
        <row r="35">
          <cell r="F35" t="str">
            <v>100C</v>
          </cell>
          <cell r="G35">
            <v>56.5</v>
          </cell>
          <cell r="H35">
            <v>28.56</v>
          </cell>
          <cell r="I35">
            <v>4.1399999999999997</v>
          </cell>
          <cell r="J35">
            <v>50</v>
          </cell>
          <cell r="K35">
            <v>8.51</v>
          </cell>
          <cell r="L35">
            <v>0.28999999999999998</v>
          </cell>
          <cell r="M35">
            <v>59.72</v>
          </cell>
          <cell r="N35">
            <v>432.14</v>
          </cell>
          <cell r="O35">
            <v>22.04</v>
          </cell>
        </row>
        <row r="36">
          <cell r="F36" t="str">
            <v>120B</v>
          </cell>
          <cell r="G36">
            <v>56.5</v>
          </cell>
          <cell r="H36">
            <v>28.56</v>
          </cell>
          <cell r="I36">
            <v>4.1399999999999997</v>
          </cell>
          <cell r="J36">
            <v>50</v>
          </cell>
          <cell r="K36">
            <v>8.51</v>
          </cell>
          <cell r="L36">
            <v>0.28999999999999998</v>
          </cell>
          <cell r="M36">
            <v>59.72</v>
          </cell>
          <cell r="N36">
            <v>432.14</v>
          </cell>
          <cell r="O36">
            <v>22.04</v>
          </cell>
        </row>
        <row r="37">
          <cell r="F37" t="str">
            <v>120BE</v>
          </cell>
          <cell r="G37">
            <v>56.5</v>
          </cell>
          <cell r="H37">
            <v>28.56</v>
          </cell>
          <cell r="I37">
            <v>4.1399999999999997</v>
          </cell>
          <cell r="J37">
            <v>50</v>
          </cell>
          <cell r="K37">
            <v>8.51</v>
          </cell>
          <cell r="L37">
            <v>0.28999999999999998</v>
          </cell>
          <cell r="M37">
            <v>59.72</v>
          </cell>
          <cell r="N37">
            <v>432.14</v>
          </cell>
          <cell r="O37">
            <v>22.04</v>
          </cell>
        </row>
        <row r="38">
          <cell r="F38" t="str">
            <v>120C</v>
          </cell>
          <cell r="G38">
            <v>56.5</v>
          </cell>
          <cell r="H38">
            <v>28.56</v>
          </cell>
          <cell r="I38">
            <v>4.1399999999999997</v>
          </cell>
          <cell r="J38">
            <v>50</v>
          </cell>
          <cell r="K38">
            <v>8.51</v>
          </cell>
          <cell r="L38">
            <v>0.28999999999999998</v>
          </cell>
          <cell r="M38">
            <v>59.72</v>
          </cell>
          <cell r="N38">
            <v>432.14</v>
          </cell>
          <cell r="O38">
            <v>22.04</v>
          </cell>
        </row>
        <row r="39">
          <cell r="F39" t="str">
            <v>120CE</v>
          </cell>
          <cell r="G39">
            <v>56.5</v>
          </cell>
          <cell r="H39">
            <v>28.56</v>
          </cell>
          <cell r="I39">
            <v>4.1399999999999997</v>
          </cell>
          <cell r="J39">
            <v>50</v>
          </cell>
          <cell r="K39">
            <v>8.51</v>
          </cell>
          <cell r="L39">
            <v>0.28999999999999998</v>
          </cell>
          <cell r="M39">
            <v>59.72</v>
          </cell>
          <cell r="N39">
            <v>432.14</v>
          </cell>
          <cell r="O39">
            <v>22.04</v>
          </cell>
        </row>
        <row r="40">
          <cell r="F40" t="str">
            <v>120D</v>
          </cell>
          <cell r="G40">
            <v>56.5</v>
          </cell>
          <cell r="H40">
            <v>28.56</v>
          </cell>
          <cell r="I40">
            <v>4.1399999999999997</v>
          </cell>
          <cell r="J40">
            <v>50</v>
          </cell>
          <cell r="K40">
            <v>8.51</v>
          </cell>
          <cell r="L40">
            <v>0.28999999999999998</v>
          </cell>
          <cell r="M40">
            <v>59.72</v>
          </cell>
          <cell r="N40">
            <v>432.14</v>
          </cell>
          <cell r="O40">
            <v>22.04</v>
          </cell>
        </row>
        <row r="41">
          <cell r="F41" t="str">
            <v>120DE</v>
          </cell>
          <cell r="G41">
            <v>56.5</v>
          </cell>
          <cell r="H41">
            <v>28.56</v>
          </cell>
          <cell r="I41">
            <v>4.1399999999999997</v>
          </cell>
          <cell r="J41">
            <v>50</v>
          </cell>
          <cell r="K41">
            <v>8.51</v>
          </cell>
          <cell r="L41">
            <v>0.28999999999999998</v>
          </cell>
          <cell r="M41">
            <v>59.72</v>
          </cell>
          <cell r="N41">
            <v>432.14</v>
          </cell>
          <cell r="O41">
            <v>22.04</v>
          </cell>
        </row>
        <row r="42">
          <cell r="F42" t="str">
            <v>150B</v>
          </cell>
          <cell r="G42">
            <v>56.5</v>
          </cell>
          <cell r="H42">
            <v>28.56</v>
          </cell>
          <cell r="I42">
            <v>4.1399999999999997</v>
          </cell>
          <cell r="J42">
            <v>50</v>
          </cell>
          <cell r="K42">
            <v>8.51</v>
          </cell>
          <cell r="L42">
            <v>0.28999999999999998</v>
          </cell>
          <cell r="M42">
            <v>59.72</v>
          </cell>
          <cell r="N42">
            <v>432.14</v>
          </cell>
          <cell r="O42">
            <v>22.04</v>
          </cell>
        </row>
        <row r="43">
          <cell r="F43" t="str">
            <v>150BE</v>
          </cell>
          <cell r="G43">
            <v>56.5</v>
          </cell>
          <cell r="H43">
            <v>28.56</v>
          </cell>
          <cell r="I43">
            <v>4.1399999999999997</v>
          </cell>
          <cell r="J43">
            <v>50</v>
          </cell>
          <cell r="K43">
            <v>8.51</v>
          </cell>
          <cell r="L43">
            <v>0.28999999999999998</v>
          </cell>
          <cell r="M43">
            <v>59.72</v>
          </cell>
          <cell r="N43">
            <v>432.14</v>
          </cell>
          <cell r="O43">
            <v>22.04</v>
          </cell>
        </row>
        <row r="44">
          <cell r="F44" t="str">
            <v>150C</v>
          </cell>
          <cell r="G44">
            <v>56.5</v>
          </cell>
          <cell r="H44">
            <v>28.56</v>
          </cell>
          <cell r="I44">
            <v>4.1399999999999997</v>
          </cell>
          <cell r="J44">
            <v>50</v>
          </cell>
          <cell r="K44">
            <v>8.51</v>
          </cell>
          <cell r="L44">
            <v>0.28999999999999998</v>
          </cell>
          <cell r="M44">
            <v>59.72</v>
          </cell>
          <cell r="N44">
            <v>432.14</v>
          </cell>
          <cell r="O44">
            <v>22.04</v>
          </cell>
        </row>
        <row r="45">
          <cell r="F45" t="str">
            <v>150CE</v>
          </cell>
          <cell r="G45">
            <v>56.5</v>
          </cell>
          <cell r="H45">
            <v>28.56</v>
          </cell>
          <cell r="I45">
            <v>4.1399999999999997</v>
          </cell>
          <cell r="J45">
            <v>50</v>
          </cell>
          <cell r="K45">
            <v>8.51</v>
          </cell>
          <cell r="L45">
            <v>0.28999999999999998</v>
          </cell>
          <cell r="M45">
            <v>59.72</v>
          </cell>
          <cell r="N45">
            <v>432.14</v>
          </cell>
          <cell r="O45">
            <v>22.04</v>
          </cell>
        </row>
        <row r="46">
          <cell r="F46" t="str">
            <v>150D</v>
          </cell>
          <cell r="G46">
            <v>56.5</v>
          </cell>
          <cell r="H46">
            <v>28.56</v>
          </cell>
          <cell r="I46">
            <v>4.1399999999999997</v>
          </cell>
          <cell r="J46">
            <v>50</v>
          </cell>
          <cell r="K46">
            <v>8.51</v>
          </cell>
          <cell r="L46">
            <v>0.28999999999999998</v>
          </cell>
          <cell r="M46">
            <v>59.72</v>
          </cell>
          <cell r="N46">
            <v>432.14</v>
          </cell>
          <cell r="O46">
            <v>22.04</v>
          </cell>
        </row>
        <row r="47">
          <cell r="F47" t="str">
            <v>180B</v>
          </cell>
          <cell r="G47">
            <v>56.5</v>
          </cell>
          <cell r="H47">
            <v>28.56</v>
          </cell>
          <cell r="I47">
            <v>4.1399999999999997</v>
          </cell>
          <cell r="J47">
            <v>50</v>
          </cell>
          <cell r="K47">
            <v>8.51</v>
          </cell>
          <cell r="L47">
            <v>0.28999999999999998</v>
          </cell>
          <cell r="M47">
            <v>59.72</v>
          </cell>
          <cell r="N47">
            <v>432.14</v>
          </cell>
          <cell r="O47">
            <v>22.04</v>
          </cell>
        </row>
        <row r="48">
          <cell r="F48" t="str">
            <v>180BE</v>
          </cell>
          <cell r="G48">
            <v>56.5</v>
          </cell>
          <cell r="H48">
            <v>28.56</v>
          </cell>
          <cell r="I48">
            <v>4.1399999999999997</v>
          </cell>
          <cell r="J48">
            <v>50</v>
          </cell>
          <cell r="K48">
            <v>8.51</v>
          </cell>
          <cell r="L48">
            <v>0.28999999999999998</v>
          </cell>
          <cell r="M48">
            <v>59.72</v>
          </cell>
          <cell r="N48">
            <v>432.14</v>
          </cell>
          <cell r="O48">
            <v>22.04</v>
          </cell>
        </row>
        <row r="49">
          <cell r="F49" t="str">
            <v>200B</v>
          </cell>
          <cell r="G49">
            <v>56.5</v>
          </cell>
          <cell r="H49">
            <v>28.56</v>
          </cell>
          <cell r="I49">
            <v>4.1399999999999997</v>
          </cell>
          <cell r="J49">
            <v>50</v>
          </cell>
          <cell r="K49">
            <v>8.51</v>
          </cell>
          <cell r="L49">
            <v>0.28999999999999998</v>
          </cell>
          <cell r="M49">
            <v>59.72</v>
          </cell>
          <cell r="N49">
            <v>432.14</v>
          </cell>
          <cell r="O49">
            <v>22.04</v>
          </cell>
        </row>
        <row r="50">
          <cell r="F50" t="str">
            <v>200BE</v>
          </cell>
          <cell r="G50">
            <v>56.5</v>
          </cell>
          <cell r="H50">
            <v>28.56</v>
          </cell>
          <cell r="I50">
            <v>4.1399999999999997</v>
          </cell>
          <cell r="J50">
            <v>50</v>
          </cell>
          <cell r="K50">
            <v>8.51</v>
          </cell>
          <cell r="L50">
            <v>0.28999999999999998</v>
          </cell>
          <cell r="M50">
            <v>59.72</v>
          </cell>
          <cell r="N50">
            <v>432.14</v>
          </cell>
          <cell r="O50">
            <v>22.04</v>
          </cell>
        </row>
        <row r="51">
          <cell r="F51" t="str">
            <v>225B</v>
          </cell>
          <cell r="G51">
            <v>56.5</v>
          </cell>
          <cell r="H51">
            <v>28.56</v>
          </cell>
          <cell r="I51">
            <v>4.1399999999999997</v>
          </cell>
          <cell r="J51">
            <v>50</v>
          </cell>
          <cell r="K51">
            <v>8.51</v>
          </cell>
          <cell r="L51">
            <v>0.28999999999999998</v>
          </cell>
          <cell r="M51">
            <v>59.72</v>
          </cell>
          <cell r="N51">
            <v>432.14</v>
          </cell>
          <cell r="O51">
            <v>22.04</v>
          </cell>
        </row>
        <row r="52">
          <cell r="F52" t="str">
            <v>225BE</v>
          </cell>
          <cell r="G52">
            <v>56.5</v>
          </cell>
          <cell r="H52">
            <v>28.56</v>
          </cell>
          <cell r="I52">
            <v>4.1399999999999997</v>
          </cell>
          <cell r="J52">
            <v>50</v>
          </cell>
          <cell r="K52">
            <v>8.51</v>
          </cell>
          <cell r="L52">
            <v>0.28999999999999998</v>
          </cell>
          <cell r="M52">
            <v>59.72</v>
          </cell>
          <cell r="N52">
            <v>432.14</v>
          </cell>
          <cell r="O52">
            <v>22.04</v>
          </cell>
        </row>
        <row r="53">
          <cell r="F53" t="str">
            <v>225C</v>
          </cell>
          <cell r="G53">
            <v>56.5</v>
          </cell>
          <cell r="H53">
            <v>28.56</v>
          </cell>
          <cell r="I53">
            <v>4.1399999999999997</v>
          </cell>
          <cell r="J53">
            <v>50</v>
          </cell>
          <cell r="K53">
            <v>8.51</v>
          </cell>
          <cell r="L53">
            <v>0.28999999999999998</v>
          </cell>
          <cell r="M53">
            <v>59.72</v>
          </cell>
          <cell r="N53">
            <v>432.14</v>
          </cell>
          <cell r="O53">
            <v>22.04</v>
          </cell>
        </row>
        <row r="54">
          <cell r="F54" t="str">
            <v>225D</v>
          </cell>
          <cell r="G54">
            <v>56.5</v>
          </cell>
          <cell r="H54">
            <v>28.56</v>
          </cell>
          <cell r="I54">
            <v>4.1399999999999997</v>
          </cell>
          <cell r="J54">
            <v>50</v>
          </cell>
          <cell r="K54">
            <v>8.51</v>
          </cell>
          <cell r="L54">
            <v>0.28999999999999998</v>
          </cell>
          <cell r="M54">
            <v>59.72</v>
          </cell>
          <cell r="N54">
            <v>432.14</v>
          </cell>
          <cell r="O54">
            <v>22.04</v>
          </cell>
        </row>
        <row r="55">
          <cell r="F55" t="str">
            <v>300B</v>
          </cell>
          <cell r="G55">
            <v>56.5</v>
          </cell>
          <cell r="H55">
            <v>28.56</v>
          </cell>
          <cell r="I55">
            <v>4.1399999999999997</v>
          </cell>
          <cell r="J55">
            <v>50</v>
          </cell>
          <cell r="K55">
            <v>8.51</v>
          </cell>
          <cell r="L55">
            <v>0.28999999999999998</v>
          </cell>
          <cell r="M55">
            <v>59.72</v>
          </cell>
          <cell r="N55">
            <v>432.14</v>
          </cell>
          <cell r="O55">
            <v>22.04</v>
          </cell>
        </row>
        <row r="56">
          <cell r="F56" t="str">
            <v>300BE</v>
          </cell>
          <cell r="G56">
            <v>56.5</v>
          </cell>
          <cell r="H56">
            <v>28.56</v>
          </cell>
          <cell r="I56">
            <v>4.1399999999999997</v>
          </cell>
          <cell r="J56">
            <v>50</v>
          </cell>
          <cell r="K56">
            <v>8.51</v>
          </cell>
          <cell r="L56">
            <v>0.28999999999999998</v>
          </cell>
          <cell r="M56">
            <v>59.72</v>
          </cell>
          <cell r="N56">
            <v>432.14</v>
          </cell>
          <cell r="O56">
            <v>22.04</v>
          </cell>
        </row>
        <row r="57">
          <cell r="F57" t="str">
            <v>300C</v>
          </cell>
          <cell r="G57">
            <v>56.5</v>
          </cell>
          <cell r="H57">
            <v>28.56</v>
          </cell>
          <cell r="I57">
            <v>4.1399999999999997</v>
          </cell>
          <cell r="J57">
            <v>50</v>
          </cell>
          <cell r="K57">
            <v>8.51</v>
          </cell>
          <cell r="L57">
            <v>0.28999999999999998</v>
          </cell>
          <cell r="M57">
            <v>59.72</v>
          </cell>
          <cell r="N57">
            <v>432.14</v>
          </cell>
          <cell r="O57">
            <v>22.04</v>
          </cell>
        </row>
        <row r="58">
          <cell r="F58" t="str">
            <v>300CE</v>
          </cell>
          <cell r="G58">
            <v>56.5</v>
          </cell>
          <cell r="H58">
            <v>28.56</v>
          </cell>
          <cell r="I58">
            <v>4.1399999999999997</v>
          </cell>
          <cell r="J58">
            <v>50</v>
          </cell>
          <cell r="K58">
            <v>8.51</v>
          </cell>
          <cell r="L58">
            <v>0.28999999999999998</v>
          </cell>
          <cell r="M58">
            <v>59.72</v>
          </cell>
          <cell r="N58">
            <v>432.14</v>
          </cell>
          <cell r="O58">
            <v>22.04</v>
          </cell>
        </row>
        <row r="59">
          <cell r="F59" t="str">
            <v>300D</v>
          </cell>
          <cell r="G59">
            <v>56.5</v>
          </cell>
          <cell r="H59">
            <v>28.56</v>
          </cell>
          <cell r="I59">
            <v>4.1399999999999997</v>
          </cell>
          <cell r="J59">
            <v>50</v>
          </cell>
          <cell r="K59">
            <v>8.51</v>
          </cell>
          <cell r="L59">
            <v>0.28999999999999998</v>
          </cell>
          <cell r="M59">
            <v>59.72</v>
          </cell>
          <cell r="N59">
            <v>432.14</v>
          </cell>
          <cell r="O59">
            <v>22.04</v>
          </cell>
        </row>
        <row r="60">
          <cell r="F60" t="str">
            <v>300DE</v>
          </cell>
          <cell r="G60">
            <v>56.5</v>
          </cell>
          <cell r="H60">
            <v>28.56</v>
          </cell>
          <cell r="I60">
            <v>4.1399999999999997</v>
          </cell>
          <cell r="J60">
            <v>50</v>
          </cell>
          <cell r="K60">
            <v>8.51</v>
          </cell>
          <cell r="L60">
            <v>0.28999999999999998</v>
          </cell>
          <cell r="M60">
            <v>59.72</v>
          </cell>
          <cell r="N60">
            <v>432.14</v>
          </cell>
          <cell r="O60">
            <v>22.04</v>
          </cell>
        </row>
        <row r="61">
          <cell r="F61" t="str">
            <v>360B</v>
          </cell>
          <cell r="G61">
            <v>56.5</v>
          </cell>
          <cell r="H61">
            <v>28.56</v>
          </cell>
          <cell r="I61">
            <v>4.1399999999999997</v>
          </cell>
          <cell r="J61">
            <v>50</v>
          </cell>
          <cell r="K61">
            <v>8.51</v>
          </cell>
          <cell r="L61">
            <v>0.28999999999999998</v>
          </cell>
          <cell r="M61">
            <v>59.72</v>
          </cell>
          <cell r="N61">
            <v>432.14</v>
          </cell>
          <cell r="O61">
            <v>22.04</v>
          </cell>
        </row>
        <row r="62">
          <cell r="F62" t="str">
            <v>360BE</v>
          </cell>
          <cell r="G62">
            <v>56.5</v>
          </cell>
          <cell r="H62">
            <v>28.56</v>
          </cell>
          <cell r="I62">
            <v>4.1399999999999997</v>
          </cell>
          <cell r="J62">
            <v>50</v>
          </cell>
          <cell r="K62">
            <v>8.51</v>
          </cell>
          <cell r="L62">
            <v>0.28999999999999998</v>
          </cell>
          <cell r="M62">
            <v>59.72</v>
          </cell>
          <cell r="N62">
            <v>432.14</v>
          </cell>
          <cell r="O62">
            <v>22.04</v>
          </cell>
        </row>
        <row r="63">
          <cell r="F63" t="str">
            <v>360C</v>
          </cell>
          <cell r="G63">
            <v>56.5</v>
          </cell>
          <cell r="H63">
            <v>28.56</v>
          </cell>
          <cell r="I63">
            <v>4.1399999999999997</v>
          </cell>
          <cell r="J63">
            <v>50</v>
          </cell>
          <cell r="K63">
            <v>8.51</v>
          </cell>
          <cell r="L63">
            <v>0.28999999999999998</v>
          </cell>
          <cell r="M63">
            <v>59.72</v>
          </cell>
          <cell r="N63">
            <v>432.14</v>
          </cell>
          <cell r="O63">
            <v>22.04</v>
          </cell>
        </row>
        <row r="64">
          <cell r="F64" t="str">
            <v>450B</v>
          </cell>
          <cell r="G64">
            <v>56.5</v>
          </cell>
          <cell r="H64">
            <v>28.56</v>
          </cell>
          <cell r="I64">
            <v>4.1399999999999997</v>
          </cell>
          <cell r="J64">
            <v>50</v>
          </cell>
          <cell r="K64">
            <v>8.51</v>
          </cell>
          <cell r="L64">
            <v>0.28999999999999998</v>
          </cell>
          <cell r="M64">
            <v>59.72</v>
          </cell>
          <cell r="N64">
            <v>432.14</v>
          </cell>
          <cell r="O64">
            <v>22.04</v>
          </cell>
        </row>
        <row r="65">
          <cell r="F65" t="str">
            <v>450BE</v>
          </cell>
          <cell r="G65">
            <v>56.5</v>
          </cell>
          <cell r="H65">
            <v>28.56</v>
          </cell>
          <cell r="I65">
            <v>4.1399999999999997</v>
          </cell>
          <cell r="J65">
            <v>50</v>
          </cell>
          <cell r="K65">
            <v>8.51</v>
          </cell>
          <cell r="L65">
            <v>0.28999999999999998</v>
          </cell>
          <cell r="M65">
            <v>59.72</v>
          </cell>
          <cell r="N65">
            <v>432.14</v>
          </cell>
          <cell r="O65">
            <v>22.04</v>
          </cell>
        </row>
        <row r="66">
          <cell r="F66" t="str">
            <v>450C</v>
          </cell>
          <cell r="G66">
            <v>56.5</v>
          </cell>
          <cell r="H66">
            <v>28.56</v>
          </cell>
          <cell r="I66">
            <v>4.1399999999999997</v>
          </cell>
          <cell r="J66">
            <v>50</v>
          </cell>
          <cell r="K66">
            <v>8.51</v>
          </cell>
          <cell r="L66">
            <v>0.28999999999999998</v>
          </cell>
          <cell r="M66">
            <v>59.72</v>
          </cell>
          <cell r="N66">
            <v>432.14</v>
          </cell>
          <cell r="O66">
            <v>22.04</v>
          </cell>
        </row>
        <row r="67">
          <cell r="F67" t="str">
            <v>450CE</v>
          </cell>
          <cell r="G67">
            <v>56.5</v>
          </cell>
          <cell r="H67">
            <v>28.56</v>
          </cell>
          <cell r="I67">
            <v>4.1399999999999997</v>
          </cell>
          <cell r="J67">
            <v>50</v>
          </cell>
          <cell r="K67">
            <v>8.51</v>
          </cell>
          <cell r="L67">
            <v>0.28999999999999998</v>
          </cell>
          <cell r="M67">
            <v>59.72</v>
          </cell>
          <cell r="N67">
            <v>432.14</v>
          </cell>
          <cell r="O67">
            <v>22.04</v>
          </cell>
        </row>
        <row r="68">
          <cell r="F68" t="str">
            <v>600B</v>
          </cell>
          <cell r="G68">
            <v>56.5</v>
          </cell>
          <cell r="H68">
            <v>28.56</v>
          </cell>
          <cell r="I68">
            <v>4.1399999999999997</v>
          </cell>
          <cell r="J68">
            <v>50</v>
          </cell>
          <cell r="K68">
            <v>8.51</v>
          </cell>
          <cell r="L68">
            <v>0.28999999999999998</v>
          </cell>
          <cell r="M68">
            <v>59.72</v>
          </cell>
          <cell r="N68">
            <v>432.14</v>
          </cell>
          <cell r="O68">
            <v>22.04</v>
          </cell>
        </row>
        <row r="69">
          <cell r="F69" t="str">
            <v>600BE</v>
          </cell>
          <cell r="G69">
            <v>56.5</v>
          </cell>
          <cell r="H69">
            <v>28.56</v>
          </cell>
          <cell r="I69">
            <v>4.1399999999999997</v>
          </cell>
          <cell r="J69">
            <v>50</v>
          </cell>
          <cell r="K69">
            <v>8.51</v>
          </cell>
          <cell r="L69">
            <v>0.28999999999999998</v>
          </cell>
          <cell r="M69">
            <v>59.72</v>
          </cell>
          <cell r="N69">
            <v>432.14</v>
          </cell>
          <cell r="O69">
            <v>22.04</v>
          </cell>
        </row>
        <row r="70">
          <cell r="F70" t="str">
            <v>600C</v>
          </cell>
          <cell r="G70">
            <v>56.5</v>
          </cell>
          <cell r="H70">
            <v>28.56</v>
          </cell>
          <cell r="I70">
            <v>4.1399999999999997</v>
          </cell>
          <cell r="J70">
            <v>50</v>
          </cell>
          <cell r="K70">
            <v>8.51</v>
          </cell>
          <cell r="L70">
            <v>0.28999999999999998</v>
          </cell>
          <cell r="M70">
            <v>59.72</v>
          </cell>
          <cell r="N70">
            <v>432.14</v>
          </cell>
          <cell r="O70">
            <v>22.04</v>
          </cell>
        </row>
        <row r="71">
          <cell r="F71" t="str">
            <v>600CE</v>
          </cell>
          <cell r="G71">
            <v>56.5</v>
          </cell>
          <cell r="H71">
            <v>28.56</v>
          </cell>
          <cell r="I71">
            <v>4.1399999999999997</v>
          </cell>
          <cell r="J71">
            <v>50</v>
          </cell>
          <cell r="K71">
            <v>8.51</v>
          </cell>
          <cell r="L71">
            <v>0.28999999999999998</v>
          </cell>
          <cell r="M71">
            <v>59.72</v>
          </cell>
          <cell r="N71">
            <v>432.14</v>
          </cell>
          <cell r="O71">
            <v>22.04</v>
          </cell>
        </row>
        <row r="72">
          <cell r="F72" t="str">
            <v>700B</v>
          </cell>
          <cell r="G72">
            <v>56.5</v>
          </cell>
          <cell r="H72">
            <v>28.56</v>
          </cell>
          <cell r="I72">
            <v>4.1399999999999997</v>
          </cell>
          <cell r="J72">
            <v>50</v>
          </cell>
          <cell r="K72">
            <v>8.51</v>
          </cell>
          <cell r="L72">
            <v>0.28999999999999998</v>
          </cell>
          <cell r="M72">
            <v>59.72</v>
          </cell>
          <cell r="N72">
            <v>432.14</v>
          </cell>
          <cell r="O72">
            <v>22.04</v>
          </cell>
        </row>
        <row r="73">
          <cell r="F73" t="str">
            <v>900B</v>
          </cell>
          <cell r="G73">
            <v>56.5</v>
          </cell>
          <cell r="H73">
            <v>28.56</v>
          </cell>
          <cell r="I73">
            <v>4.1399999999999997</v>
          </cell>
          <cell r="J73">
            <v>50</v>
          </cell>
          <cell r="K73">
            <v>8.51</v>
          </cell>
          <cell r="L73">
            <v>0.28999999999999998</v>
          </cell>
          <cell r="M73">
            <v>59.72</v>
          </cell>
          <cell r="N73">
            <v>432.14</v>
          </cell>
          <cell r="O73">
            <v>22.04</v>
          </cell>
        </row>
        <row r="74">
          <cell r="F74" t="str">
            <v>900BE</v>
          </cell>
          <cell r="G74">
            <v>56.5</v>
          </cell>
          <cell r="H74">
            <v>28.56</v>
          </cell>
          <cell r="I74">
            <v>4.1399999999999997</v>
          </cell>
          <cell r="J74">
            <v>50</v>
          </cell>
          <cell r="K74">
            <v>8.51</v>
          </cell>
          <cell r="L74">
            <v>0.28999999999999998</v>
          </cell>
          <cell r="M74">
            <v>59.72</v>
          </cell>
          <cell r="N74">
            <v>432.14</v>
          </cell>
          <cell r="O74">
            <v>22.04</v>
          </cell>
        </row>
        <row r="75">
          <cell r="F75" t="str">
            <v>900C</v>
          </cell>
          <cell r="G75">
            <v>56.5</v>
          </cell>
          <cell r="H75">
            <v>28.56</v>
          </cell>
          <cell r="I75">
            <v>4.1399999999999997</v>
          </cell>
          <cell r="J75">
            <v>50</v>
          </cell>
          <cell r="K75">
            <v>8.51</v>
          </cell>
          <cell r="L75">
            <v>0.28999999999999998</v>
          </cell>
          <cell r="M75">
            <v>59.72</v>
          </cell>
          <cell r="N75">
            <v>432.14</v>
          </cell>
          <cell r="O75">
            <v>22.04</v>
          </cell>
        </row>
        <row r="76">
          <cell r="F76" t="str">
            <v>1500B</v>
          </cell>
          <cell r="G76">
            <v>56.5</v>
          </cell>
          <cell r="H76">
            <v>28.56</v>
          </cell>
          <cell r="I76">
            <v>4.1399999999999997</v>
          </cell>
          <cell r="J76">
            <v>50</v>
          </cell>
          <cell r="K76">
            <v>8.51</v>
          </cell>
          <cell r="L76">
            <v>0.28999999999999998</v>
          </cell>
          <cell r="M76">
            <v>59.72</v>
          </cell>
          <cell r="N76">
            <v>432.14</v>
          </cell>
          <cell r="O76">
            <v>22.04</v>
          </cell>
        </row>
        <row r="77">
          <cell r="F77" t="str">
            <v>1500BE</v>
          </cell>
          <cell r="G77">
            <v>56.5</v>
          </cell>
          <cell r="H77">
            <v>28.56</v>
          </cell>
          <cell r="I77">
            <v>4.1399999999999997</v>
          </cell>
          <cell r="J77">
            <v>50</v>
          </cell>
          <cell r="K77">
            <v>8.51</v>
          </cell>
          <cell r="L77">
            <v>0.28999999999999998</v>
          </cell>
          <cell r="M77">
            <v>59.72</v>
          </cell>
          <cell r="N77">
            <v>432.14</v>
          </cell>
          <cell r="O77">
            <v>22.04</v>
          </cell>
        </row>
        <row r="78">
          <cell r="F78" t="str">
            <v>155B</v>
          </cell>
          <cell r="G78">
            <v>56.5</v>
          </cell>
          <cell r="H78">
            <v>28.56</v>
          </cell>
          <cell r="I78">
            <v>4.1399999999999997</v>
          </cell>
          <cell r="J78">
            <v>50</v>
          </cell>
          <cell r="K78">
            <v>8.51</v>
          </cell>
          <cell r="L78">
            <v>0.28999999999999998</v>
          </cell>
          <cell r="M78">
            <v>59.72</v>
          </cell>
          <cell r="N78">
            <v>432.14</v>
          </cell>
          <cell r="O78">
            <v>22.04</v>
          </cell>
        </row>
        <row r="79">
          <cell r="F79" t="str">
            <v>130B</v>
          </cell>
          <cell r="G79">
            <v>56.5</v>
          </cell>
          <cell r="H79">
            <v>28.56</v>
          </cell>
          <cell r="I79">
            <v>4.1399999999999997</v>
          </cell>
          <cell r="J79">
            <v>50</v>
          </cell>
          <cell r="K79">
            <v>8.51</v>
          </cell>
          <cell r="L79">
            <v>0.28999999999999998</v>
          </cell>
          <cell r="M79">
            <v>59.72</v>
          </cell>
          <cell r="N79">
            <v>432.14</v>
          </cell>
          <cell r="O79">
            <v>22.04</v>
          </cell>
        </row>
        <row r="80">
          <cell r="F80" t="str">
            <v>78B</v>
          </cell>
          <cell r="G80">
            <v>56.5</v>
          </cell>
          <cell r="H80">
            <v>28.56</v>
          </cell>
          <cell r="I80">
            <v>4.1399999999999997</v>
          </cell>
          <cell r="J80">
            <v>50</v>
          </cell>
          <cell r="K80">
            <v>8.51</v>
          </cell>
          <cell r="L80">
            <v>0.28999999999999998</v>
          </cell>
          <cell r="M80">
            <v>59.72</v>
          </cell>
          <cell r="N80">
            <v>432.14</v>
          </cell>
          <cell r="O80">
            <v>22.04</v>
          </cell>
        </row>
        <row r="81">
          <cell r="F81" t="str">
            <v>50B</v>
          </cell>
          <cell r="G81">
            <v>56.5</v>
          </cell>
          <cell r="H81">
            <v>28.56</v>
          </cell>
          <cell r="I81">
            <v>4.1399999999999997</v>
          </cell>
          <cell r="J81">
            <v>50</v>
          </cell>
          <cell r="K81">
            <v>8.51</v>
          </cell>
          <cell r="L81">
            <v>0.28999999999999998</v>
          </cell>
          <cell r="M81">
            <v>59.72</v>
          </cell>
          <cell r="N81">
            <v>432.14</v>
          </cell>
          <cell r="O81">
            <v>22.04</v>
          </cell>
        </row>
        <row r="82">
          <cell r="F82" t="str">
            <v>180C</v>
          </cell>
          <cell r="G82">
            <v>56.5</v>
          </cell>
          <cell r="H82">
            <v>28.56</v>
          </cell>
          <cell r="I82">
            <v>4.1399999999999997</v>
          </cell>
          <cell r="J82">
            <v>50</v>
          </cell>
          <cell r="K82">
            <v>8.51</v>
          </cell>
          <cell r="L82">
            <v>0.28999999999999998</v>
          </cell>
          <cell r="M82">
            <v>59.72</v>
          </cell>
          <cell r="N82">
            <v>432.14</v>
          </cell>
          <cell r="O82">
            <v>22.04</v>
          </cell>
        </row>
        <row r="83">
          <cell r="F83" t="str">
            <v>35B</v>
          </cell>
          <cell r="G83">
            <v>93.82</v>
          </cell>
          <cell r="H83">
            <v>47.04</v>
          </cell>
          <cell r="I83">
            <v>8.2799999999999994</v>
          </cell>
          <cell r="J83">
            <v>50</v>
          </cell>
          <cell r="K83">
            <v>14.57</v>
          </cell>
          <cell r="L83">
            <v>0.28999999999999998</v>
          </cell>
          <cell r="M83">
            <v>59.72</v>
          </cell>
          <cell r="N83">
            <v>432.14</v>
          </cell>
          <cell r="O83">
            <v>22.04</v>
          </cell>
        </row>
        <row r="84">
          <cell r="F84" t="str">
            <v>30B</v>
          </cell>
          <cell r="G84">
            <v>93.82</v>
          </cell>
          <cell r="H84">
            <v>47.04</v>
          </cell>
          <cell r="I84">
            <v>8.2799999999999994</v>
          </cell>
          <cell r="J84">
            <v>50</v>
          </cell>
          <cell r="K84">
            <v>14.57</v>
          </cell>
          <cell r="L84">
            <v>0.28999999999999998</v>
          </cell>
          <cell r="M84">
            <v>59.72</v>
          </cell>
          <cell r="N84">
            <v>432.14</v>
          </cell>
          <cell r="O84">
            <v>22.04</v>
          </cell>
        </row>
        <row r="85">
          <cell r="F85" t="str">
            <v>150DE</v>
          </cell>
          <cell r="G85">
            <v>56.5</v>
          </cell>
          <cell r="H85">
            <v>28.56</v>
          </cell>
          <cell r="I85">
            <v>4.1399999999999997</v>
          </cell>
          <cell r="J85">
            <v>50</v>
          </cell>
          <cell r="K85">
            <v>8.51</v>
          </cell>
          <cell r="L85">
            <v>0.28999999999999998</v>
          </cell>
          <cell r="M85">
            <v>59.72</v>
          </cell>
          <cell r="N85">
            <v>432.14</v>
          </cell>
          <cell r="O85">
            <v>22.04</v>
          </cell>
        </row>
        <row r="93">
          <cell r="F93" t="str">
            <v>151-1500 (A)L</v>
          </cell>
          <cell r="G93">
            <v>1130</v>
          </cell>
          <cell r="H93">
            <v>571.19999999999982</v>
          </cell>
          <cell r="I93">
            <v>82.8</v>
          </cell>
          <cell r="J93">
            <v>1000</v>
          </cell>
          <cell r="K93">
            <v>170.2</v>
          </cell>
          <cell r="L93">
            <v>5.8</v>
          </cell>
          <cell r="M93">
            <v>1194.4000000000003</v>
          </cell>
          <cell r="N93">
            <v>8642.8000000000011</v>
          </cell>
          <cell r="O93">
            <v>440.80000000000013</v>
          </cell>
        </row>
        <row r="94">
          <cell r="F94" t="str">
            <v>151-1500 (A)E</v>
          </cell>
          <cell r="G94">
            <v>734.5</v>
          </cell>
          <cell r="H94">
            <v>371.28</v>
          </cell>
          <cell r="I94">
            <v>53.82</v>
          </cell>
          <cell r="J94">
            <v>650</v>
          </cell>
          <cell r="K94">
            <v>110.63000000000002</v>
          </cell>
          <cell r="L94">
            <v>3.77</v>
          </cell>
          <cell r="M94">
            <v>776.36000000000024</v>
          </cell>
          <cell r="N94">
            <v>5617.8200000000006</v>
          </cell>
          <cell r="O94">
            <v>286.52</v>
          </cell>
        </row>
        <row r="95">
          <cell r="F95" t="str">
            <v>151-1500 (A) (L+E)</v>
          </cell>
          <cell r="G95">
            <v>1864.5</v>
          </cell>
          <cell r="H95">
            <v>942.47999999999911</v>
          </cell>
          <cell r="I95">
            <v>136.61999999999998</v>
          </cell>
          <cell r="J95">
            <v>1650</v>
          </cell>
          <cell r="K95">
            <v>280.82999999999987</v>
          </cell>
          <cell r="L95">
            <v>9.569999999999995</v>
          </cell>
          <cell r="M95">
            <v>1970.7600000000007</v>
          </cell>
          <cell r="N95">
            <v>14260.619999999994</v>
          </cell>
          <cell r="O95">
            <v>727.31999999999982</v>
          </cell>
        </row>
      </sheetData>
      <sheetData sheetId="31">
        <row r="15">
          <cell r="F15" t="str">
            <v>Linked Info</v>
          </cell>
          <cell r="G15">
            <v>14244151</v>
          </cell>
          <cell r="I15">
            <v>16236</v>
          </cell>
          <cell r="J15">
            <v>22421</v>
          </cell>
          <cell r="L15">
            <v>8222</v>
          </cell>
          <cell r="M15">
            <v>9132</v>
          </cell>
          <cell r="O15">
            <v>1193</v>
          </cell>
          <cell r="P15">
            <v>2688</v>
          </cell>
          <cell r="Q15">
            <v>82615</v>
          </cell>
          <cell r="R15">
            <v>110</v>
          </cell>
          <cell r="T15">
            <v>14246</v>
          </cell>
          <cell r="U15">
            <v>13958</v>
          </cell>
          <cell r="W15">
            <v>2448</v>
          </cell>
          <cell r="X15">
            <v>2980</v>
          </cell>
          <cell r="Z15">
            <v>2004394</v>
          </cell>
          <cell r="AB15">
            <v>15636</v>
          </cell>
          <cell r="AC15">
            <v>16</v>
          </cell>
          <cell r="AE15">
            <v>3235291</v>
          </cell>
          <cell r="AF15">
            <v>2871</v>
          </cell>
          <cell r="AH15">
            <v>23410318</v>
          </cell>
          <cell r="AI15">
            <v>6265</v>
          </cell>
          <cell r="AK15">
            <v>1194019</v>
          </cell>
          <cell r="AL15">
            <v>1040</v>
          </cell>
        </row>
        <row r="16">
          <cell r="F16">
            <v>39559.766084953706</v>
          </cell>
          <cell r="G16" t="str">
            <v>CONES</v>
          </cell>
          <cell r="H16" t="str">
            <v>Standard</v>
          </cell>
          <cell r="Z16" t="str">
            <v xml:space="preserve">CAKES </v>
          </cell>
          <cell r="AM16" t="str">
            <v>TOTAL</v>
          </cell>
        </row>
        <row r="17">
          <cell r="F17" t="str">
            <v>2003-04</v>
          </cell>
          <cell r="G17" t="str">
            <v>PACKING</v>
          </cell>
          <cell r="H17" t="str">
            <v>Consum</v>
          </cell>
          <cell r="I17" t="str">
            <v>Standard</v>
          </cell>
          <cell r="J17" t="str">
            <v>Actual</v>
          </cell>
          <cell r="K17" t="str">
            <v>Standard</v>
          </cell>
          <cell r="L17" t="str">
            <v>Standard</v>
          </cell>
          <cell r="M17" t="str">
            <v>Actual</v>
          </cell>
          <cell r="N17" t="str">
            <v>Standard</v>
          </cell>
          <cell r="O17" t="str">
            <v>Standard</v>
          </cell>
          <cell r="P17" t="str">
            <v>Actual</v>
          </cell>
          <cell r="R17" t="str">
            <v>Actual</v>
          </cell>
          <cell r="S17" t="str">
            <v>Standard</v>
          </cell>
          <cell r="T17" t="str">
            <v>Standard</v>
          </cell>
          <cell r="U17" t="str">
            <v>Actual</v>
          </cell>
          <cell r="V17" t="str">
            <v>Standard</v>
          </cell>
          <cell r="W17" t="str">
            <v>Standard</v>
          </cell>
          <cell r="X17" t="str">
            <v>Actual</v>
          </cell>
          <cell r="Z17" t="str">
            <v>PACKING</v>
          </cell>
          <cell r="AD17" t="str">
            <v>7PLY</v>
          </cell>
          <cell r="AE17" t="str">
            <v>7PLY</v>
          </cell>
          <cell r="AF17" t="str">
            <v>7PLY</v>
          </cell>
          <cell r="AJ17" t="str">
            <v>OTHER</v>
          </cell>
          <cell r="AK17" t="str">
            <v>OTHER</v>
          </cell>
          <cell r="AL17" t="str">
            <v>OTHER</v>
          </cell>
          <cell r="AM17" t="str">
            <v>OTHER</v>
          </cell>
          <cell r="AN17" t="str">
            <v>Total</v>
          </cell>
        </row>
        <row r="18">
          <cell r="F18" t="str">
            <v>DENIERS :</v>
          </cell>
          <cell r="G18" t="str">
            <v>ONLY</v>
          </cell>
          <cell r="H18" t="str">
            <v>ConeMaking</v>
          </cell>
          <cell r="I18" t="str">
            <v>Ratio</v>
          </cell>
          <cell r="K18" t="str">
            <v>Consum</v>
          </cell>
          <cell r="L18" t="str">
            <v>Ratio</v>
          </cell>
          <cell r="N18" t="str">
            <v>Consum</v>
          </cell>
          <cell r="O18" t="str">
            <v>Ratio</v>
          </cell>
          <cell r="S18" t="str">
            <v>Consum</v>
          </cell>
          <cell r="T18" t="str">
            <v>Ratio</v>
          </cell>
          <cell r="V18" t="str">
            <v>Consum</v>
          </cell>
          <cell r="W18" t="str">
            <v>Ratio</v>
          </cell>
          <cell r="Z18" t="str">
            <v xml:space="preserve">CAKES </v>
          </cell>
          <cell r="AA18" t="str">
            <v>GI</v>
          </cell>
          <cell r="AB18" t="str">
            <v>GI</v>
          </cell>
          <cell r="AC18" t="str">
            <v>GI</v>
          </cell>
          <cell r="AD18" t="str">
            <v>CORRU</v>
          </cell>
          <cell r="AE18" t="str">
            <v>CORRU</v>
          </cell>
          <cell r="AF18" t="str">
            <v>CORRU</v>
          </cell>
          <cell r="AG18" t="str">
            <v>CAKE</v>
          </cell>
          <cell r="AH18" t="str">
            <v>CAKE</v>
          </cell>
          <cell r="AI18" t="str">
            <v>CAKE</v>
          </cell>
          <cell r="AJ18" t="str">
            <v>MAT</v>
          </cell>
          <cell r="AK18" t="str">
            <v>MAT</v>
          </cell>
          <cell r="AL18" t="str">
            <v>MAT</v>
          </cell>
          <cell r="AM18" t="str">
            <v>MAT</v>
          </cell>
        </row>
        <row r="19">
          <cell r="G19" t="str">
            <v>QTY.</v>
          </cell>
          <cell r="H19" t="str">
            <v>Material</v>
          </cell>
          <cell r="J19" t="str">
            <v>TOTAL</v>
          </cell>
          <cell r="K19" t="str">
            <v>Corrugated</v>
          </cell>
          <cell r="L19" t="str">
            <v>Corrugated</v>
          </cell>
          <cell r="M19" t="str">
            <v>Corrugated</v>
          </cell>
          <cell r="N19" t="str">
            <v xml:space="preserve">HMHD </v>
          </cell>
          <cell r="O19" t="str">
            <v xml:space="preserve">HMHD </v>
          </cell>
          <cell r="P19" t="str">
            <v xml:space="preserve">HMHD </v>
          </cell>
          <cell r="Q19" t="str">
            <v>GI WIRES</v>
          </cell>
          <cell r="R19" t="str">
            <v>GI WIRES</v>
          </cell>
          <cell r="S19" t="str">
            <v>5 PLY</v>
          </cell>
          <cell r="T19" t="str">
            <v>5 PLY</v>
          </cell>
          <cell r="U19" t="str">
            <v>5 PLY</v>
          </cell>
          <cell r="V19" t="str">
            <v>OTHERS</v>
          </cell>
          <cell r="W19" t="str">
            <v>OTHERS</v>
          </cell>
          <cell r="X19" t="str">
            <v>OTHERS</v>
          </cell>
          <cell r="Y19" t="str">
            <v>Total</v>
          </cell>
          <cell r="AA19" t="str">
            <v>WIRES</v>
          </cell>
          <cell r="AB19" t="str">
            <v>WIRES</v>
          </cell>
          <cell r="AC19" t="str">
            <v>WIRES</v>
          </cell>
          <cell r="AD19" t="str">
            <v>BOXES</v>
          </cell>
          <cell r="AE19" t="str">
            <v>BOXES</v>
          </cell>
          <cell r="AF19" t="str">
            <v>BOXES</v>
          </cell>
          <cell r="AG19" t="str">
            <v>WRAP</v>
          </cell>
          <cell r="AH19" t="str">
            <v>WRAP</v>
          </cell>
          <cell r="AI19" t="str">
            <v>WRAP</v>
          </cell>
          <cell r="AM19" t="str">
            <v xml:space="preserve">INCL </v>
          </cell>
        </row>
        <row r="20">
          <cell r="J20" t="str">
            <v>CONN</v>
          </cell>
          <cell r="K20" t="str">
            <v>Cartoons</v>
          </cell>
          <cell r="L20" t="str">
            <v>Cartoons</v>
          </cell>
          <cell r="M20" t="str">
            <v>Cartoons</v>
          </cell>
          <cell r="N20" t="str">
            <v>Sheets</v>
          </cell>
          <cell r="O20" t="str">
            <v>Sheets</v>
          </cell>
          <cell r="P20" t="str">
            <v>Sheets</v>
          </cell>
          <cell r="Q20">
            <v>5.7999999999999996E-3</v>
          </cell>
          <cell r="S20" t="str">
            <v>BOX</v>
          </cell>
          <cell r="T20" t="str">
            <v>BOX</v>
          </cell>
          <cell r="U20" t="str">
            <v>BOX</v>
          </cell>
          <cell r="V20" t="str">
            <v>MATERIAL</v>
          </cell>
          <cell r="W20" t="str">
            <v>MATERIAL</v>
          </cell>
          <cell r="X20" t="str">
            <v>MATERIAL</v>
          </cell>
          <cell r="Y20" t="str">
            <v>Amount</v>
          </cell>
          <cell r="AM20" t="str">
            <v>WRAPPER</v>
          </cell>
        </row>
        <row r="21">
          <cell r="F21" t="str">
            <v>Rounding Off</v>
          </cell>
          <cell r="G21">
            <v>0</v>
          </cell>
          <cell r="J21">
            <v>0</v>
          </cell>
          <cell r="M21">
            <v>0</v>
          </cell>
          <cell r="P21">
            <v>0</v>
          </cell>
          <cell r="R21">
            <v>0</v>
          </cell>
          <cell r="U21">
            <v>0</v>
          </cell>
          <cell r="X21">
            <v>0</v>
          </cell>
          <cell r="Y21">
            <v>-28868</v>
          </cell>
          <cell r="Z21">
            <v>0</v>
          </cell>
          <cell r="AC21">
            <v>0</v>
          </cell>
          <cell r="AF21">
            <v>0</v>
          </cell>
          <cell r="AI21">
            <v>0</v>
          </cell>
          <cell r="AL21">
            <v>0</v>
          </cell>
          <cell r="AN21">
            <v>-10192</v>
          </cell>
        </row>
        <row r="22">
          <cell r="F22" t="str">
            <v>Total</v>
          </cell>
          <cell r="G22">
            <v>14244151</v>
          </cell>
          <cell r="H22">
            <v>69.272000000000048</v>
          </cell>
          <cell r="I22">
            <v>16236</v>
          </cell>
          <cell r="J22">
            <v>22421</v>
          </cell>
          <cell r="K22">
            <v>35.083200000000019</v>
          </cell>
          <cell r="L22">
            <v>8222</v>
          </cell>
          <cell r="M22">
            <v>9132</v>
          </cell>
          <cell r="N22">
            <v>5.2152000000000029</v>
          </cell>
          <cell r="O22">
            <v>1193</v>
          </cell>
          <cell r="P22">
            <v>2688</v>
          </cell>
          <cell r="Q22">
            <v>82615</v>
          </cell>
          <cell r="R22">
            <v>110.00000000000001</v>
          </cell>
          <cell r="S22">
            <v>58</v>
          </cell>
          <cell r="T22">
            <v>14246</v>
          </cell>
          <cell r="U22">
            <v>13958</v>
          </cell>
          <cell r="V22">
            <v>10.471599999999999</v>
          </cell>
          <cell r="W22">
            <v>2448</v>
          </cell>
          <cell r="X22">
            <v>2980</v>
          </cell>
          <cell r="Y22">
            <v>28868</v>
          </cell>
          <cell r="Z22">
            <v>2004394</v>
          </cell>
          <cell r="AA22">
            <v>0.45239999999999936</v>
          </cell>
          <cell r="AB22">
            <v>15636</v>
          </cell>
          <cell r="AC22">
            <v>16</v>
          </cell>
          <cell r="AD22">
            <v>93.617799999999889</v>
          </cell>
          <cell r="AE22">
            <v>3235291</v>
          </cell>
          <cell r="AF22">
            <v>2871</v>
          </cell>
          <cell r="AG22">
            <v>677.41099999999983</v>
          </cell>
          <cell r="AH22">
            <v>23410318</v>
          </cell>
          <cell r="AI22">
            <v>6265</v>
          </cell>
          <cell r="AJ22">
            <v>34.550600000000031</v>
          </cell>
          <cell r="AK22">
            <v>1194019</v>
          </cell>
          <cell r="AL22">
            <v>1040</v>
          </cell>
          <cell r="AM22">
            <v>7305</v>
          </cell>
          <cell r="AN22">
            <v>10192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14244151</v>
          </cell>
          <cell r="H24">
            <v>69.272000000000048</v>
          </cell>
          <cell r="I24">
            <v>16236</v>
          </cell>
          <cell r="J24">
            <v>22421</v>
          </cell>
          <cell r="K24">
            <v>35.083200000000019</v>
          </cell>
          <cell r="L24">
            <v>8222</v>
          </cell>
          <cell r="M24">
            <v>9132</v>
          </cell>
          <cell r="N24">
            <v>5.2152000000000029</v>
          </cell>
          <cell r="O24">
            <v>1193</v>
          </cell>
          <cell r="P24">
            <v>2688</v>
          </cell>
          <cell r="Q24">
            <v>82615</v>
          </cell>
          <cell r="R24">
            <v>110.00000000000001</v>
          </cell>
          <cell r="S24">
            <v>58</v>
          </cell>
          <cell r="T24">
            <v>14246</v>
          </cell>
          <cell r="U24">
            <v>13958</v>
          </cell>
          <cell r="V24">
            <v>10.471599999999999</v>
          </cell>
          <cell r="W24">
            <v>2448</v>
          </cell>
          <cell r="X24">
            <v>2980</v>
          </cell>
          <cell r="Y24">
            <v>28868</v>
          </cell>
          <cell r="Z24">
            <v>2004394</v>
          </cell>
          <cell r="AA24">
            <v>0.45239999999999936</v>
          </cell>
          <cell r="AB24">
            <v>15636</v>
          </cell>
          <cell r="AC24">
            <v>16</v>
          </cell>
          <cell r="AD24">
            <v>93.617799999999889</v>
          </cell>
          <cell r="AE24">
            <v>3235291</v>
          </cell>
          <cell r="AF24">
            <v>2871</v>
          </cell>
          <cell r="AG24">
            <v>677.41099999999983</v>
          </cell>
          <cell r="AH24">
            <v>23410318</v>
          </cell>
          <cell r="AI24">
            <v>6265</v>
          </cell>
          <cell r="AJ24">
            <v>34.550600000000031</v>
          </cell>
          <cell r="AK24">
            <v>1194019</v>
          </cell>
          <cell r="AL24">
            <v>1040</v>
          </cell>
          <cell r="AM24">
            <v>7305</v>
          </cell>
          <cell r="AN24">
            <v>10192</v>
          </cell>
        </row>
        <row r="25">
          <cell r="F25" t="str">
            <v>G.TOTAL(L)</v>
          </cell>
          <cell r="G25">
            <v>11573755</v>
          </cell>
          <cell r="H25">
            <v>43.416800000000066</v>
          </cell>
          <cell r="I25">
            <v>13214</v>
          </cell>
          <cell r="J25">
            <v>18248</v>
          </cell>
          <cell r="K25">
            <v>21.988800000000026</v>
          </cell>
          <cell r="L25">
            <v>6695</v>
          </cell>
          <cell r="M25">
            <v>7436</v>
          </cell>
          <cell r="N25">
            <v>3.2836000000000034</v>
          </cell>
          <cell r="O25">
            <v>973</v>
          </cell>
          <cell r="P25">
            <v>2191</v>
          </cell>
          <cell r="Q25">
            <v>67127</v>
          </cell>
          <cell r="R25">
            <v>89.378079041336321</v>
          </cell>
          <cell r="S25">
            <v>36</v>
          </cell>
          <cell r="T25">
            <v>11574</v>
          </cell>
          <cell r="U25">
            <v>11338</v>
          </cell>
          <cell r="V25">
            <v>6.5676000000000005</v>
          </cell>
          <cell r="W25">
            <v>1993</v>
          </cell>
          <cell r="X25">
            <v>2425</v>
          </cell>
          <cell r="Y25">
            <v>23479.378079041337</v>
          </cell>
          <cell r="Z25">
            <v>2004394</v>
          </cell>
          <cell r="AA25">
            <v>0.28079999999999938</v>
          </cell>
          <cell r="AB25">
            <v>15636</v>
          </cell>
          <cell r="AC25">
            <v>16</v>
          </cell>
          <cell r="AD25">
            <v>58.107599999999884</v>
          </cell>
          <cell r="AE25">
            <v>3235291</v>
          </cell>
          <cell r="AF25">
            <v>2871</v>
          </cell>
          <cell r="AG25">
            <v>420.46199999999988</v>
          </cell>
          <cell r="AH25">
            <v>23410318</v>
          </cell>
          <cell r="AI25">
            <v>6265</v>
          </cell>
          <cell r="AJ25">
            <v>21.445200000000025</v>
          </cell>
          <cell r="AK25">
            <v>1194019</v>
          </cell>
          <cell r="AL25">
            <v>1040</v>
          </cell>
          <cell r="AM25">
            <v>7305</v>
          </cell>
          <cell r="AN25">
            <v>10192</v>
          </cell>
        </row>
        <row r="26">
          <cell r="F26" t="str">
            <v>G.TOTAL(E</v>
          </cell>
          <cell r="G26">
            <v>2670396</v>
          </cell>
          <cell r="H26">
            <v>25.855199999999986</v>
          </cell>
          <cell r="I26">
            <v>3022</v>
          </cell>
          <cell r="J26">
            <v>4173</v>
          </cell>
          <cell r="K26">
            <v>13.094399999999995</v>
          </cell>
          <cell r="L26">
            <v>1527</v>
          </cell>
          <cell r="M26">
            <v>1696</v>
          </cell>
          <cell r="N26">
            <v>1.9315999999999998</v>
          </cell>
          <cell r="O26">
            <v>220</v>
          </cell>
          <cell r="P26">
            <v>497</v>
          </cell>
          <cell r="Q26">
            <v>15488</v>
          </cell>
          <cell r="R26">
            <v>20.621920958663686</v>
          </cell>
          <cell r="S26">
            <v>22</v>
          </cell>
          <cell r="T26">
            <v>2672</v>
          </cell>
          <cell r="U26">
            <v>2620</v>
          </cell>
          <cell r="V26">
            <v>3.9039999999999986</v>
          </cell>
          <cell r="W26">
            <v>455</v>
          </cell>
          <cell r="X26">
            <v>555</v>
          </cell>
          <cell r="Y26">
            <v>5388.6219209586634</v>
          </cell>
          <cell r="Z26">
            <v>0</v>
          </cell>
          <cell r="AA26">
            <v>0.1716</v>
          </cell>
          <cell r="AB26">
            <v>0</v>
          </cell>
          <cell r="AC26">
            <v>0</v>
          </cell>
          <cell r="AD26">
            <v>35.510200000000005</v>
          </cell>
          <cell r="AE26">
            <v>0</v>
          </cell>
          <cell r="AF26">
            <v>0</v>
          </cell>
          <cell r="AG26">
            <v>256.94899999999996</v>
          </cell>
          <cell r="AH26">
            <v>0</v>
          </cell>
          <cell r="AI26">
            <v>0</v>
          </cell>
          <cell r="AJ26">
            <v>13.105400000000007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H27" t="str">
            <v>G</v>
          </cell>
          <cell r="K27" t="str">
            <v>H</v>
          </cell>
          <cell r="N27" t="str">
            <v>I</v>
          </cell>
          <cell r="S27" t="str">
            <v>J</v>
          </cell>
          <cell r="V27" t="str">
            <v>K</v>
          </cell>
          <cell r="AA27" t="str">
            <v>L</v>
          </cell>
          <cell r="AD27" t="str">
            <v>M</v>
          </cell>
          <cell r="AG27" t="str">
            <v>N</v>
          </cell>
          <cell r="AJ27" t="str">
            <v>O</v>
          </cell>
        </row>
        <row r="28">
          <cell r="F28" t="str">
            <v>40B</v>
          </cell>
          <cell r="G28">
            <v>57123</v>
          </cell>
          <cell r="H28">
            <v>1.8764000000000001</v>
          </cell>
          <cell r="I28">
            <v>107</v>
          </cell>
          <cell r="J28">
            <v>148</v>
          </cell>
          <cell r="K28">
            <v>0.94079999999999997</v>
          </cell>
          <cell r="L28">
            <v>54</v>
          </cell>
          <cell r="M28">
            <v>60</v>
          </cell>
          <cell r="N28">
            <v>0.1656</v>
          </cell>
          <cell r="O28">
            <v>9</v>
          </cell>
          <cell r="P28">
            <v>20</v>
          </cell>
          <cell r="Q28">
            <v>331</v>
          </cell>
          <cell r="R28">
            <v>0.44071899776069723</v>
          </cell>
          <cell r="S28">
            <v>1</v>
          </cell>
          <cell r="T28">
            <v>57</v>
          </cell>
          <cell r="U28">
            <v>56</v>
          </cell>
          <cell r="V28">
            <v>0.29139999999999999</v>
          </cell>
          <cell r="W28">
            <v>17</v>
          </cell>
          <cell r="X28">
            <v>21</v>
          </cell>
          <cell r="Y28">
            <v>157.44071899776071</v>
          </cell>
          <cell r="Z28">
            <v>11758</v>
          </cell>
          <cell r="AA28">
            <v>7.7999999999999996E-3</v>
          </cell>
          <cell r="AB28">
            <v>92</v>
          </cell>
          <cell r="AC28">
            <v>0</v>
          </cell>
          <cell r="AD28">
            <v>1.6141000000000001</v>
          </cell>
          <cell r="AE28">
            <v>18979</v>
          </cell>
          <cell r="AF28">
            <v>17</v>
          </cell>
          <cell r="AG28">
            <v>11.679500000000001</v>
          </cell>
          <cell r="AH28">
            <v>137328</v>
          </cell>
          <cell r="AI28">
            <v>37</v>
          </cell>
          <cell r="AJ28">
            <v>0.59570000000000001</v>
          </cell>
          <cell r="AK28">
            <v>7004</v>
          </cell>
          <cell r="AL28">
            <v>6</v>
          </cell>
          <cell r="AM28">
            <v>43</v>
          </cell>
          <cell r="AN28">
            <v>60</v>
          </cell>
        </row>
        <row r="29">
          <cell r="F29" t="str">
            <v>40BE</v>
          </cell>
          <cell r="G29">
            <v>0</v>
          </cell>
          <cell r="H29">
            <v>1.8764000000000001</v>
          </cell>
          <cell r="I29">
            <v>0</v>
          </cell>
          <cell r="J29">
            <v>0</v>
          </cell>
          <cell r="K29">
            <v>0.94079999999999997</v>
          </cell>
          <cell r="L29">
            <v>0</v>
          </cell>
          <cell r="M29">
            <v>0</v>
          </cell>
          <cell r="N29">
            <v>0.1656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0.29139999999999999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7.7999999999999996E-3</v>
          </cell>
          <cell r="AB29">
            <v>0</v>
          </cell>
          <cell r="AC29">
            <v>0</v>
          </cell>
          <cell r="AD29">
            <v>1.6141000000000001</v>
          </cell>
          <cell r="AE29">
            <v>0</v>
          </cell>
          <cell r="AF29">
            <v>0</v>
          </cell>
          <cell r="AG29">
            <v>11.679500000000001</v>
          </cell>
          <cell r="AH29">
            <v>0</v>
          </cell>
          <cell r="AI29">
            <v>0</v>
          </cell>
          <cell r="AJ29">
            <v>0.59570000000000001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F30" t="str">
            <v>75B</v>
          </cell>
          <cell r="G30">
            <v>361706</v>
          </cell>
          <cell r="H30">
            <v>1.3788</v>
          </cell>
          <cell r="I30">
            <v>499</v>
          </cell>
          <cell r="J30">
            <v>689</v>
          </cell>
          <cell r="K30">
            <v>0.72960000000000003</v>
          </cell>
          <cell r="L30">
            <v>264</v>
          </cell>
          <cell r="M30">
            <v>293</v>
          </cell>
          <cell r="N30">
            <v>0.11</v>
          </cell>
          <cell r="O30">
            <v>40</v>
          </cell>
          <cell r="P30">
            <v>90</v>
          </cell>
          <cell r="Q30">
            <v>2098</v>
          </cell>
          <cell r="R30">
            <v>2.7934394480421232</v>
          </cell>
          <cell r="S30">
            <v>1</v>
          </cell>
          <cell r="T30">
            <v>362</v>
          </cell>
          <cell r="U30">
            <v>355</v>
          </cell>
          <cell r="V30">
            <v>0.20860000000000001</v>
          </cell>
          <cell r="W30">
            <v>75</v>
          </cell>
          <cell r="X30">
            <v>91</v>
          </cell>
          <cell r="Y30">
            <v>831.79343944804214</v>
          </cell>
          <cell r="Z30">
            <v>38542</v>
          </cell>
          <cell r="AA30">
            <v>7.7999999999999996E-3</v>
          </cell>
          <cell r="AB30">
            <v>301</v>
          </cell>
          <cell r="AC30">
            <v>0</v>
          </cell>
          <cell r="AD30">
            <v>1.6141000000000001</v>
          </cell>
          <cell r="AE30">
            <v>62211</v>
          </cell>
          <cell r="AF30">
            <v>55</v>
          </cell>
          <cell r="AG30">
            <v>11.679500000000001</v>
          </cell>
          <cell r="AH30">
            <v>450151</v>
          </cell>
          <cell r="AI30">
            <v>120</v>
          </cell>
          <cell r="AJ30">
            <v>0.59570000000000001</v>
          </cell>
          <cell r="AK30">
            <v>22959</v>
          </cell>
          <cell r="AL30">
            <v>20</v>
          </cell>
          <cell r="AM30">
            <v>140</v>
          </cell>
          <cell r="AN30">
            <v>195</v>
          </cell>
        </row>
        <row r="31">
          <cell r="F31" t="str">
            <v>75BE</v>
          </cell>
          <cell r="G31">
            <v>17750</v>
          </cell>
          <cell r="H31">
            <v>1.3788</v>
          </cell>
          <cell r="I31">
            <v>24</v>
          </cell>
          <cell r="J31">
            <v>33</v>
          </cell>
          <cell r="K31">
            <v>0.72960000000000003</v>
          </cell>
          <cell r="L31">
            <v>13</v>
          </cell>
          <cell r="M31">
            <v>14</v>
          </cell>
          <cell r="N31">
            <v>0.11</v>
          </cell>
          <cell r="O31">
            <v>2</v>
          </cell>
          <cell r="P31">
            <v>5</v>
          </cell>
          <cell r="Q31">
            <v>103</v>
          </cell>
          <cell r="R31">
            <v>0.13714216546631969</v>
          </cell>
          <cell r="S31">
            <v>1</v>
          </cell>
          <cell r="T31">
            <v>18</v>
          </cell>
          <cell r="U31">
            <v>18</v>
          </cell>
          <cell r="V31">
            <v>0.20860000000000001</v>
          </cell>
          <cell r="W31">
            <v>4</v>
          </cell>
          <cell r="X31">
            <v>5</v>
          </cell>
          <cell r="Y31">
            <v>42.137142165466315</v>
          </cell>
          <cell r="Z31">
            <v>0</v>
          </cell>
          <cell r="AA31">
            <v>7.7999999999999996E-3</v>
          </cell>
          <cell r="AB31">
            <v>0</v>
          </cell>
          <cell r="AC31">
            <v>0</v>
          </cell>
          <cell r="AD31">
            <v>1.6141000000000001</v>
          </cell>
          <cell r="AE31">
            <v>0</v>
          </cell>
          <cell r="AF31">
            <v>0</v>
          </cell>
          <cell r="AG31">
            <v>11.679500000000001</v>
          </cell>
          <cell r="AH31">
            <v>0</v>
          </cell>
          <cell r="AI31">
            <v>0</v>
          </cell>
          <cell r="AJ31">
            <v>0.59570000000000001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F32" t="str">
            <v>75C</v>
          </cell>
          <cell r="G32">
            <v>9471</v>
          </cell>
          <cell r="H32">
            <v>1.3788</v>
          </cell>
          <cell r="I32">
            <v>13</v>
          </cell>
          <cell r="J32">
            <v>18</v>
          </cell>
          <cell r="K32">
            <v>0.72960000000000003</v>
          </cell>
          <cell r="L32">
            <v>7</v>
          </cell>
          <cell r="M32">
            <v>8</v>
          </cell>
          <cell r="N32">
            <v>0.11</v>
          </cell>
          <cell r="O32">
            <v>1</v>
          </cell>
          <cell r="P32">
            <v>2</v>
          </cell>
          <cell r="Q32">
            <v>55</v>
          </cell>
          <cell r="R32">
            <v>7.3231253404345456E-2</v>
          </cell>
          <cell r="S32">
            <v>1</v>
          </cell>
          <cell r="T32">
            <v>9</v>
          </cell>
          <cell r="U32">
            <v>9</v>
          </cell>
          <cell r="V32">
            <v>0.20860000000000001</v>
          </cell>
          <cell r="W32">
            <v>2</v>
          </cell>
          <cell r="X32">
            <v>2</v>
          </cell>
          <cell r="Y32">
            <v>21.073231253404344</v>
          </cell>
          <cell r="Z32">
            <v>1448</v>
          </cell>
          <cell r="AA32">
            <v>7.7999999999999996E-3</v>
          </cell>
          <cell r="AB32">
            <v>11</v>
          </cell>
          <cell r="AC32">
            <v>0</v>
          </cell>
          <cell r="AD32">
            <v>1.6141000000000001</v>
          </cell>
          <cell r="AE32">
            <v>2337</v>
          </cell>
          <cell r="AF32">
            <v>2</v>
          </cell>
          <cell r="AG32">
            <v>11.679500000000001</v>
          </cell>
          <cell r="AH32">
            <v>16912</v>
          </cell>
          <cell r="AI32">
            <v>5</v>
          </cell>
          <cell r="AJ32">
            <v>0.59570000000000001</v>
          </cell>
          <cell r="AK32">
            <v>863</v>
          </cell>
          <cell r="AL32">
            <v>1</v>
          </cell>
          <cell r="AM32">
            <v>6</v>
          </cell>
          <cell r="AN32">
            <v>8</v>
          </cell>
        </row>
        <row r="33">
          <cell r="F33" t="str">
            <v>100B</v>
          </cell>
          <cell r="G33">
            <v>2337458</v>
          </cell>
          <cell r="H33">
            <v>1.1299999999999999</v>
          </cell>
          <cell r="I33">
            <v>2641</v>
          </cell>
          <cell r="J33">
            <v>3647</v>
          </cell>
          <cell r="K33">
            <v>0.57120000000000004</v>
          </cell>
          <cell r="L33">
            <v>1335</v>
          </cell>
          <cell r="M33">
            <v>1483</v>
          </cell>
          <cell r="N33">
            <v>8.2799999999999999E-2</v>
          </cell>
          <cell r="O33">
            <v>194</v>
          </cell>
          <cell r="P33">
            <v>437</v>
          </cell>
          <cell r="Q33">
            <v>13557</v>
          </cell>
          <cell r="R33">
            <v>18.050838225503842</v>
          </cell>
          <cell r="S33">
            <v>1</v>
          </cell>
          <cell r="T33">
            <v>2337</v>
          </cell>
          <cell r="U33">
            <v>2290</v>
          </cell>
          <cell r="V33">
            <v>0.17019999999999999</v>
          </cell>
          <cell r="W33">
            <v>398</v>
          </cell>
          <cell r="X33">
            <v>484</v>
          </cell>
          <cell r="Y33">
            <v>4712.0508382255039</v>
          </cell>
          <cell r="Z33">
            <v>135361</v>
          </cell>
          <cell r="AA33">
            <v>7.7999999999999996E-3</v>
          </cell>
          <cell r="AB33">
            <v>1056</v>
          </cell>
          <cell r="AC33">
            <v>1</v>
          </cell>
          <cell r="AD33">
            <v>1.6141000000000001</v>
          </cell>
          <cell r="AE33">
            <v>218486</v>
          </cell>
          <cell r="AF33">
            <v>194</v>
          </cell>
          <cell r="AG33">
            <v>11.679500000000001</v>
          </cell>
          <cell r="AH33">
            <v>1580949</v>
          </cell>
          <cell r="AI33">
            <v>423</v>
          </cell>
          <cell r="AJ33">
            <v>0.59570000000000001</v>
          </cell>
          <cell r="AK33">
            <v>80635</v>
          </cell>
          <cell r="AL33">
            <v>70</v>
          </cell>
          <cell r="AM33">
            <v>493</v>
          </cell>
          <cell r="AN33">
            <v>688</v>
          </cell>
        </row>
        <row r="34">
          <cell r="F34" t="str">
            <v>100BE</v>
          </cell>
          <cell r="G34">
            <v>700</v>
          </cell>
          <cell r="H34">
            <v>1.1299999999999999</v>
          </cell>
          <cell r="I34">
            <v>1</v>
          </cell>
          <cell r="J34">
            <v>1</v>
          </cell>
          <cell r="K34">
            <v>0.57120000000000004</v>
          </cell>
          <cell r="L34">
            <v>0</v>
          </cell>
          <cell r="M34">
            <v>0</v>
          </cell>
          <cell r="N34">
            <v>8.2799999999999999E-2</v>
          </cell>
          <cell r="O34">
            <v>0</v>
          </cell>
          <cell r="P34">
            <v>0</v>
          </cell>
          <cell r="Q34">
            <v>4</v>
          </cell>
          <cell r="R34">
            <v>5.3259093384978515E-3</v>
          </cell>
          <cell r="S34">
            <v>1</v>
          </cell>
          <cell r="T34">
            <v>1</v>
          </cell>
          <cell r="U34">
            <v>1</v>
          </cell>
          <cell r="V34">
            <v>0.17019999999999999</v>
          </cell>
          <cell r="W34">
            <v>0</v>
          </cell>
          <cell r="X34">
            <v>0</v>
          </cell>
          <cell r="Y34">
            <v>1.0053259093384979</v>
          </cell>
          <cell r="Z34">
            <v>0</v>
          </cell>
          <cell r="AA34">
            <v>7.7999999999999996E-3</v>
          </cell>
          <cell r="AB34">
            <v>0</v>
          </cell>
          <cell r="AC34">
            <v>0</v>
          </cell>
          <cell r="AD34">
            <v>1.6141000000000001</v>
          </cell>
          <cell r="AE34">
            <v>0</v>
          </cell>
          <cell r="AF34">
            <v>0</v>
          </cell>
          <cell r="AG34">
            <v>11.679500000000001</v>
          </cell>
          <cell r="AH34">
            <v>0</v>
          </cell>
          <cell r="AI34">
            <v>0</v>
          </cell>
          <cell r="AJ34">
            <v>0.59570000000000001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F35" t="str">
            <v>100C</v>
          </cell>
          <cell r="G35">
            <v>0</v>
          </cell>
          <cell r="H35">
            <v>1.1299999999999999</v>
          </cell>
          <cell r="I35">
            <v>0</v>
          </cell>
          <cell r="J35">
            <v>0</v>
          </cell>
          <cell r="K35">
            <v>0.57120000000000004</v>
          </cell>
          <cell r="L35">
            <v>0</v>
          </cell>
          <cell r="M35">
            <v>0</v>
          </cell>
          <cell r="N35">
            <v>8.2799999999999999E-2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0.17019999999999999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7.7999999999999996E-3</v>
          </cell>
          <cell r="AB35">
            <v>0</v>
          </cell>
          <cell r="AC35">
            <v>0</v>
          </cell>
          <cell r="AD35">
            <v>1.6141000000000001</v>
          </cell>
          <cell r="AE35">
            <v>0</v>
          </cell>
          <cell r="AF35">
            <v>0</v>
          </cell>
          <cell r="AG35">
            <v>11.679500000000001</v>
          </cell>
          <cell r="AH35">
            <v>0</v>
          </cell>
          <cell r="AI35">
            <v>0</v>
          </cell>
          <cell r="AJ35">
            <v>0.59570000000000001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F36" t="str">
            <v>120B</v>
          </cell>
          <cell r="G36">
            <v>1158241</v>
          </cell>
          <cell r="H36">
            <v>1.1299999999999999</v>
          </cell>
          <cell r="I36">
            <v>1309</v>
          </cell>
          <cell r="J36">
            <v>1808</v>
          </cell>
          <cell r="K36">
            <v>0.57120000000000004</v>
          </cell>
          <cell r="L36">
            <v>662</v>
          </cell>
          <cell r="M36">
            <v>736</v>
          </cell>
          <cell r="N36">
            <v>8.2799999999999999E-2</v>
          </cell>
          <cell r="O36">
            <v>96</v>
          </cell>
          <cell r="P36">
            <v>217</v>
          </cell>
          <cell r="Q36">
            <v>6718</v>
          </cell>
          <cell r="R36">
            <v>8.9448647340071421</v>
          </cell>
          <cell r="S36">
            <v>1</v>
          </cell>
          <cell r="T36">
            <v>1158</v>
          </cell>
          <cell r="U36">
            <v>1130</v>
          </cell>
          <cell r="V36">
            <v>0.17019999999999999</v>
          </cell>
          <cell r="W36">
            <v>197</v>
          </cell>
          <cell r="X36">
            <v>240</v>
          </cell>
          <cell r="Y36">
            <v>2331.9448647340073</v>
          </cell>
          <cell r="Z36">
            <v>607245</v>
          </cell>
          <cell r="AA36">
            <v>7.7999999999999996E-3</v>
          </cell>
          <cell r="AB36">
            <v>4737</v>
          </cell>
          <cell r="AC36">
            <v>8</v>
          </cell>
          <cell r="AD36">
            <v>1.6141000000000001</v>
          </cell>
          <cell r="AE36">
            <v>980154</v>
          </cell>
          <cell r="AF36">
            <v>870</v>
          </cell>
          <cell r="AG36">
            <v>11.679500000000001</v>
          </cell>
          <cell r="AH36">
            <v>7092318</v>
          </cell>
          <cell r="AI36">
            <v>1899</v>
          </cell>
          <cell r="AJ36">
            <v>0.59570000000000001</v>
          </cell>
          <cell r="AK36">
            <v>361736</v>
          </cell>
          <cell r="AL36">
            <v>317</v>
          </cell>
          <cell r="AM36">
            <v>2216</v>
          </cell>
          <cell r="AN36">
            <v>3094</v>
          </cell>
        </row>
        <row r="37">
          <cell r="F37" t="str">
            <v>120BE</v>
          </cell>
          <cell r="G37">
            <v>89953</v>
          </cell>
          <cell r="H37">
            <v>1.1299999999999999</v>
          </cell>
          <cell r="I37">
            <v>102</v>
          </cell>
          <cell r="J37">
            <v>141</v>
          </cell>
          <cell r="K37">
            <v>0.57120000000000004</v>
          </cell>
          <cell r="L37">
            <v>51</v>
          </cell>
          <cell r="M37">
            <v>57</v>
          </cell>
          <cell r="N37">
            <v>8.2799999999999999E-2</v>
          </cell>
          <cell r="O37">
            <v>7</v>
          </cell>
          <cell r="P37">
            <v>16</v>
          </cell>
          <cell r="Q37">
            <v>522</v>
          </cell>
          <cell r="R37">
            <v>0.69503116867396963</v>
          </cell>
          <cell r="S37">
            <v>1</v>
          </cell>
          <cell r="T37">
            <v>90</v>
          </cell>
          <cell r="U37">
            <v>88</v>
          </cell>
          <cell r="V37">
            <v>0.17019999999999999</v>
          </cell>
          <cell r="W37">
            <v>15</v>
          </cell>
          <cell r="X37">
            <v>18</v>
          </cell>
          <cell r="Y37">
            <v>179.69503116867395</v>
          </cell>
          <cell r="Z37">
            <v>0</v>
          </cell>
          <cell r="AA37">
            <v>7.7999999999999996E-3</v>
          </cell>
          <cell r="AB37">
            <v>0</v>
          </cell>
          <cell r="AC37">
            <v>0</v>
          </cell>
          <cell r="AD37">
            <v>1.6141000000000001</v>
          </cell>
          <cell r="AE37">
            <v>0</v>
          </cell>
          <cell r="AF37">
            <v>0</v>
          </cell>
          <cell r="AG37">
            <v>11.679500000000001</v>
          </cell>
          <cell r="AH37">
            <v>0</v>
          </cell>
          <cell r="AI37">
            <v>0</v>
          </cell>
          <cell r="AJ37">
            <v>0.59570000000000001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F38" t="str">
            <v>120C</v>
          </cell>
          <cell r="G38">
            <v>750966</v>
          </cell>
          <cell r="H38">
            <v>1.1299999999999999</v>
          </cell>
          <cell r="I38">
            <v>849</v>
          </cell>
          <cell r="J38">
            <v>1172</v>
          </cell>
          <cell r="K38">
            <v>0.57120000000000004</v>
          </cell>
          <cell r="L38">
            <v>429</v>
          </cell>
          <cell r="M38">
            <v>476</v>
          </cell>
          <cell r="N38">
            <v>8.2799999999999999E-2</v>
          </cell>
          <cell r="O38">
            <v>62</v>
          </cell>
          <cell r="P38">
            <v>140</v>
          </cell>
          <cell r="Q38">
            <v>4356</v>
          </cell>
          <cell r="R38">
            <v>5.7999152696241598</v>
          </cell>
          <cell r="S38">
            <v>1</v>
          </cell>
          <cell r="T38">
            <v>751</v>
          </cell>
          <cell r="U38">
            <v>736</v>
          </cell>
          <cell r="V38">
            <v>0.17019999999999999</v>
          </cell>
          <cell r="W38">
            <v>128</v>
          </cell>
          <cell r="X38">
            <v>156</v>
          </cell>
          <cell r="Y38">
            <v>1513.7999152696243</v>
          </cell>
          <cell r="Z38">
            <v>44531</v>
          </cell>
          <cell r="AA38">
            <v>7.7999999999999996E-3</v>
          </cell>
          <cell r="AB38">
            <v>347</v>
          </cell>
          <cell r="AC38">
            <v>0</v>
          </cell>
          <cell r="AD38">
            <v>1.6141000000000001</v>
          </cell>
          <cell r="AE38">
            <v>71877</v>
          </cell>
          <cell r="AF38">
            <v>64</v>
          </cell>
          <cell r="AG38">
            <v>11.679500000000001</v>
          </cell>
          <cell r="AH38">
            <v>520100</v>
          </cell>
          <cell r="AI38">
            <v>139</v>
          </cell>
          <cell r="AJ38">
            <v>0.59570000000000001</v>
          </cell>
          <cell r="AK38">
            <v>26527</v>
          </cell>
          <cell r="AL38">
            <v>23</v>
          </cell>
          <cell r="AM38">
            <v>162</v>
          </cell>
          <cell r="AN38">
            <v>226</v>
          </cell>
        </row>
        <row r="39">
          <cell r="F39" t="str">
            <v>120CE</v>
          </cell>
          <cell r="G39">
            <v>2000</v>
          </cell>
          <cell r="H39">
            <v>1.1299999999999999</v>
          </cell>
          <cell r="I39">
            <v>2</v>
          </cell>
          <cell r="J39">
            <v>3</v>
          </cell>
          <cell r="K39">
            <v>0.57120000000000004</v>
          </cell>
          <cell r="L39">
            <v>1</v>
          </cell>
          <cell r="M39">
            <v>1</v>
          </cell>
          <cell r="N39">
            <v>8.2799999999999999E-2</v>
          </cell>
          <cell r="O39">
            <v>0</v>
          </cell>
          <cell r="P39">
            <v>0</v>
          </cell>
          <cell r="Q39">
            <v>12</v>
          </cell>
          <cell r="R39">
            <v>1.5977728015493554E-2</v>
          </cell>
          <cell r="S39">
            <v>1</v>
          </cell>
          <cell r="T39">
            <v>2</v>
          </cell>
          <cell r="U39">
            <v>2</v>
          </cell>
          <cell r="V39">
            <v>0.17019999999999999</v>
          </cell>
          <cell r="W39">
            <v>0</v>
          </cell>
          <cell r="X39">
            <v>0</v>
          </cell>
          <cell r="Y39">
            <v>3.0159777280154936</v>
          </cell>
          <cell r="Z39">
            <v>0</v>
          </cell>
          <cell r="AA39">
            <v>7.7999999999999996E-3</v>
          </cell>
          <cell r="AB39">
            <v>0</v>
          </cell>
          <cell r="AC39">
            <v>0</v>
          </cell>
          <cell r="AD39">
            <v>1.6141000000000001</v>
          </cell>
          <cell r="AE39">
            <v>0</v>
          </cell>
          <cell r="AF39">
            <v>0</v>
          </cell>
          <cell r="AG39">
            <v>11.679500000000001</v>
          </cell>
          <cell r="AH39">
            <v>0</v>
          </cell>
          <cell r="AI39">
            <v>0</v>
          </cell>
          <cell r="AJ39">
            <v>0.59570000000000001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F40" t="str">
            <v>120D</v>
          </cell>
          <cell r="G40">
            <v>55064</v>
          </cell>
          <cell r="H40">
            <v>1.1299999999999999</v>
          </cell>
          <cell r="I40">
            <v>62</v>
          </cell>
          <cell r="J40">
            <v>86</v>
          </cell>
          <cell r="K40">
            <v>0.57120000000000004</v>
          </cell>
          <cell r="L40">
            <v>31</v>
          </cell>
          <cell r="M40">
            <v>34</v>
          </cell>
          <cell r="N40">
            <v>8.2799999999999999E-2</v>
          </cell>
          <cell r="O40">
            <v>5</v>
          </cell>
          <cell r="P40">
            <v>11</v>
          </cell>
          <cell r="Q40">
            <v>319</v>
          </cell>
          <cell r="R40">
            <v>0.42474126974520365</v>
          </cell>
          <cell r="S40">
            <v>1</v>
          </cell>
          <cell r="T40">
            <v>55</v>
          </cell>
          <cell r="U40">
            <v>54</v>
          </cell>
          <cell r="V40">
            <v>0.17019999999999999</v>
          </cell>
          <cell r="W40">
            <v>9</v>
          </cell>
          <cell r="X40">
            <v>11</v>
          </cell>
          <cell r="Y40">
            <v>110.4247412697452</v>
          </cell>
          <cell r="Z40">
            <v>2780</v>
          </cell>
          <cell r="AA40">
            <v>7.7999999999999996E-3</v>
          </cell>
          <cell r="AB40">
            <v>22</v>
          </cell>
          <cell r="AC40">
            <v>0</v>
          </cell>
          <cell r="AD40">
            <v>1.6141000000000001</v>
          </cell>
          <cell r="AE40">
            <v>4487</v>
          </cell>
          <cell r="AF40">
            <v>4</v>
          </cell>
          <cell r="AG40">
            <v>11.679500000000001</v>
          </cell>
          <cell r="AH40">
            <v>32469</v>
          </cell>
          <cell r="AI40">
            <v>9</v>
          </cell>
          <cell r="AJ40">
            <v>0.59570000000000001</v>
          </cell>
          <cell r="AK40">
            <v>1656</v>
          </cell>
          <cell r="AL40">
            <v>1</v>
          </cell>
          <cell r="AM40">
            <v>10</v>
          </cell>
          <cell r="AN40">
            <v>14</v>
          </cell>
        </row>
        <row r="41">
          <cell r="F41" t="str">
            <v>120DE</v>
          </cell>
          <cell r="G41">
            <v>2648</v>
          </cell>
          <cell r="H41">
            <v>1.1299999999999999</v>
          </cell>
          <cell r="I41">
            <v>3</v>
          </cell>
          <cell r="J41">
            <v>4</v>
          </cell>
          <cell r="K41">
            <v>0.57120000000000004</v>
          </cell>
          <cell r="L41">
            <v>2</v>
          </cell>
          <cell r="M41">
            <v>2</v>
          </cell>
          <cell r="N41">
            <v>8.2799999999999999E-2</v>
          </cell>
          <cell r="O41">
            <v>0</v>
          </cell>
          <cell r="P41">
            <v>0</v>
          </cell>
          <cell r="Q41">
            <v>15</v>
          </cell>
          <cell r="R41">
            <v>1.9972160019366941E-2</v>
          </cell>
          <cell r="S41">
            <v>1</v>
          </cell>
          <cell r="T41">
            <v>3</v>
          </cell>
          <cell r="U41">
            <v>3</v>
          </cell>
          <cell r="V41">
            <v>0.17019999999999999</v>
          </cell>
          <cell r="W41">
            <v>0</v>
          </cell>
          <cell r="X41">
            <v>0</v>
          </cell>
          <cell r="Y41">
            <v>5.0199721600193667</v>
          </cell>
          <cell r="Z41">
            <v>0</v>
          </cell>
          <cell r="AA41">
            <v>7.7999999999999996E-3</v>
          </cell>
          <cell r="AB41">
            <v>0</v>
          </cell>
          <cell r="AC41">
            <v>0</v>
          </cell>
          <cell r="AD41">
            <v>1.6141000000000001</v>
          </cell>
          <cell r="AE41">
            <v>0</v>
          </cell>
          <cell r="AF41">
            <v>0</v>
          </cell>
          <cell r="AG41">
            <v>11.679500000000001</v>
          </cell>
          <cell r="AH41">
            <v>0</v>
          </cell>
          <cell r="AI41">
            <v>0</v>
          </cell>
          <cell r="AJ41">
            <v>0.59570000000000001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F42" t="str">
            <v>150B</v>
          </cell>
          <cell r="G42">
            <v>2830374</v>
          </cell>
          <cell r="H42">
            <v>1.1299999999999999</v>
          </cell>
          <cell r="I42">
            <v>3198</v>
          </cell>
          <cell r="J42">
            <v>4416</v>
          </cell>
          <cell r="K42">
            <v>0.57120000000000004</v>
          </cell>
          <cell r="L42">
            <v>1617</v>
          </cell>
          <cell r="M42">
            <v>1796</v>
          </cell>
          <cell r="N42">
            <v>8.2799999999999999E-2</v>
          </cell>
          <cell r="O42">
            <v>234</v>
          </cell>
          <cell r="P42">
            <v>527</v>
          </cell>
          <cell r="Q42">
            <v>16416</v>
          </cell>
          <cell r="R42">
            <v>21.857531925195183</v>
          </cell>
          <cell r="S42">
            <v>1</v>
          </cell>
          <cell r="T42">
            <v>2830</v>
          </cell>
          <cell r="U42">
            <v>2773</v>
          </cell>
          <cell r="V42">
            <v>0.17019999999999999</v>
          </cell>
          <cell r="W42">
            <v>482</v>
          </cell>
          <cell r="X42">
            <v>587</v>
          </cell>
          <cell r="Y42">
            <v>5704.857531925195</v>
          </cell>
          <cell r="Z42">
            <v>522902</v>
          </cell>
          <cell r="AA42">
            <v>7.7999999999999996E-3</v>
          </cell>
          <cell r="AB42">
            <v>4079</v>
          </cell>
          <cell r="AC42">
            <v>4</v>
          </cell>
          <cell r="AD42">
            <v>1.6141000000000001</v>
          </cell>
          <cell r="AE42">
            <v>844016</v>
          </cell>
          <cell r="AF42">
            <v>749</v>
          </cell>
          <cell r="AG42">
            <v>11.679500000000001</v>
          </cell>
          <cell r="AH42">
            <v>6107234</v>
          </cell>
          <cell r="AI42">
            <v>1634</v>
          </cell>
          <cell r="AJ42">
            <v>0.59570000000000001</v>
          </cell>
          <cell r="AK42">
            <v>311493</v>
          </cell>
          <cell r="AL42">
            <v>271</v>
          </cell>
          <cell r="AM42">
            <v>1905</v>
          </cell>
          <cell r="AN42">
            <v>2658</v>
          </cell>
        </row>
        <row r="43">
          <cell r="F43" t="str">
            <v>150BE</v>
          </cell>
          <cell r="G43">
            <v>458361</v>
          </cell>
          <cell r="H43">
            <v>1.1299999999999999</v>
          </cell>
          <cell r="I43">
            <v>518</v>
          </cell>
          <cell r="J43">
            <v>715</v>
          </cell>
          <cell r="K43">
            <v>0.57120000000000004</v>
          </cell>
          <cell r="L43">
            <v>262</v>
          </cell>
          <cell r="M43">
            <v>291</v>
          </cell>
          <cell r="N43">
            <v>8.2799999999999999E-2</v>
          </cell>
          <cell r="O43">
            <v>38</v>
          </cell>
          <cell r="P43">
            <v>86</v>
          </cell>
          <cell r="Q43">
            <v>2658</v>
          </cell>
          <cell r="R43">
            <v>3.5390667554318225</v>
          </cell>
          <cell r="S43">
            <v>1</v>
          </cell>
          <cell r="T43">
            <v>458</v>
          </cell>
          <cell r="U43">
            <v>449</v>
          </cell>
          <cell r="V43">
            <v>0.17019999999999999</v>
          </cell>
          <cell r="W43">
            <v>78</v>
          </cell>
          <cell r="X43">
            <v>95</v>
          </cell>
          <cell r="Y43">
            <v>924.5390667554318</v>
          </cell>
          <cell r="Z43">
            <v>0</v>
          </cell>
          <cell r="AA43">
            <v>7.7999999999999996E-3</v>
          </cell>
          <cell r="AB43">
            <v>0</v>
          </cell>
          <cell r="AC43">
            <v>0</v>
          </cell>
          <cell r="AD43">
            <v>1.6141000000000001</v>
          </cell>
          <cell r="AE43">
            <v>0</v>
          </cell>
          <cell r="AF43">
            <v>0</v>
          </cell>
          <cell r="AG43">
            <v>11.679500000000001</v>
          </cell>
          <cell r="AH43">
            <v>0</v>
          </cell>
          <cell r="AI43">
            <v>0</v>
          </cell>
          <cell r="AJ43">
            <v>0.59570000000000001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F44" t="str">
            <v>150C</v>
          </cell>
          <cell r="G44">
            <v>244738</v>
          </cell>
          <cell r="H44">
            <v>1.1299999999999999</v>
          </cell>
          <cell r="I44">
            <v>277</v>
          </cell>
          <cell r="J44">
            <v>383</v>
          </cell>
          <cell r="K44">
            <v>0.57120000000000004</v>
          </cell>
          <cell r="L44">
            <v>140</v>
          </cell>
          <cell r="M44">
            <v>155</v>
          </cell>
          <cell r="N44">
            <v>8.2799999999999999E-2</v>
          </cell>
          <cell r="O44">
            <v>20</v>
          </cell>
          <cell r="P44">
            <v>45</v>
          </cell>
          <cell r="Q44">
            <v>1419</v>
          </cell>
          <cell r="R44">
            <v>1.8893663378321128</v>
          </cell>
          <cell r="S44">
            <v>1</v>
          </cell>
          <cell r="T44">
            <v>245</v>
          </cell>
          <cell r="U44">
            <v>240</v>
          </cell>
          <cell r="V44">
            <v>0.17019999999999999</v>
          </cell>
          <cell r="W44">
            <v>42</v>
          </cell>
          <cell r="X44">
            <v>51</v>
          </cell>
          <cell r="Y44">
            <v>492.88936633783214</v>
          </cell>
          <cell r="Z44">
            <v>26230</v>
          </cell>
          <cell r="AA44">
            <v>7.7999999999999996E-3</v>
          </cell>
          <cell r="AB44">
            <v>205</v>
          </cell>
          <cell r="AC44">
            <v>0</v>
          </cell>
          <cell r="AD44">
            <v>1.6141000000000001</v>
          </cell>
          <cell r="AE44">
            <v>42338</v>
          </cell>
          <cell r="AF44">
            <v>38</v>
          </cell>
          <cell r="AG44">
            <v>11.679500000000001</v>
          </cell>
          <cell r="AH44">
            <v>306353</v>
          </cell>
          <cell r="AI44">
            <v>82</v>
          </cell>
          <cell r="AJ44">
            <v>0.59570000000000001</v>
          </cell>
          <cell r="AK44">
            <v>15625</v>
          </cell>
          <cell r="AL44">
            <v>14</v>
          </cell>
          <cell r="AM44">
            <v>96</v>
          </cell>
          <cell r="AN44">
            <v>134</v>
          </cell>
        </row>
        <row r="45">
          <cell r="F45" t="str">
            <v>150CE</v>
          </cell>
          <cell r="G45">
            <v>122782</v>
          </cell>
          <cell r="H45">
            <v>1.1299999999999999</v>
          </cell>
          <cell r="I45">
            <v>139</v>
          </cell>
          <cell r="J45">
            <v>192</v>
          </cell>
          <cell r="K45">
            <v>0.57120000000000004</v>
          </cell>
          <cell r="L45">
            <v>70</v>
          </cell>
          <cell r="M45">
            <v>78</v>
          </cell>
          <cell r="N45">
            <v>8.2799999999999999E-2</v>
          </cell>
          <cell r="O45">
            <v>10</v>
          </cell>
          <cell r="P45">
            <v>23</v>
          </cell>
          <cell r="Q45">
            <v>712</v>
          </cell>
          <cell r="R45">
            <v>0.94801186225261758</v>
          </cell>
          <cell r="S45">
            <v>1</v>
          </cell>
          <cell r="T45">
            <v>123</v>
          </cell>
          <cell r="U45">
            <v>121</v>
          </cell>
          <cell r="V45">
            <v>0.17019999999999999</v>
          </cell>
          <cell r="W45">
            <v>21</v>
          </cell>
          <cell r="X45">
            <v>26</v>
          </cell>
          <cell r="Y45">
            <v>248.9480118622526</v>
          </cell>
          <cell r="Z45">
            <v>0</v>
          </cell>
          <cell r="AA45">
            <v>7.7999999999999996E-3</v>
          </cell>
          <cell r="AB45">
            <v>0</v>
          </cell>
          <cell r="AC45">
            <v>0</v>
          </cell>
          <cell r="AD45">
            <v>1.6141000000000001</v>
          </cell>
          <cell r="AE45">
            <v>0</v>
          </cell>
          <cell r="AF45">
            <v>0</v>
          </cell>
          <cell r="AG45">
            <v>11.679500000000001</v>
          </cell>
          <cell r="AH45">
            <v>0</v>
          </cell>
          <cell r="AI45">
            <v>0</v>
          </cell>
          <cell r="AJ45">
            <v>0.59570000000000001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F46" t="str">
            <v>150D</v>
          </cell>
          <cell r="G46">
            <v>12521</v>
          </cell>
          <cell r="H46">
            <v>1.1299999999999999</v>
          </cell>
          <cell r="I46">
            <v>14</v>
          </cell>
          <cell r="J46">
            <v>19</v>
          </cell>
          <cell r="K46">
            <v>0.57120000000000004</v>
          </cell>
          <cell r="L46">
            <v>7</v>
          </cell>
          <cell r="M46">
            <v>8</v>
          </cell>
          <cell r="N46">
            <v>8.2799999999999999E-2</v>
          </cell>
          <cell r="O46">
            <v>1</v>
          </cell>
          <cell r="P46">
            <v>2</v>
          </cell>
          <cell r="Q46">
            <v>73</v>
          </cell>
          <cell r="R46">
            <v>9.7197845427585791E-2</v>
          </cell>
          <cell r="S46">
            <v>1</v>
          </cell>
          <cell r="T46">
            <v>13</v>
          </cell>
          <cell r="U46">
            <v>13</v>
          </cell>
          <cell r="V46">
            <v>0.17019999999999999</v>
          </cell>
          <cell r="W46">
            <v>2</v>
          </cell>
          <cell r="X46">
            <v>2</v>
          </cell>
          <cell r="Y46">
            <v>25.097197845427587</v>
          </cell>
          <cell r="Z46">
            <v>1030</v>
          </cell>
          <cell r="AA46">
            <v>7.7999999999999996E-3</v>
          </cell>
          <cell r="AB46">
            <v>8</v>
          </cell>
          <cell r="AC46">
            <v>0</v>
          </cell>
          <cell r="AD46">
            <v>1.6141000000000001</v>
          </cell>
          <cell r="AE46">
            <v>1663</v>
          </cell>
          <cell r="AF46">
            <v>1</v>
          </cell>
          <cell r="AG46">
            <v>11.679500000000001</v>
          </cell>
          <cell r="AH46">
            <v>12030</v>
          </cell>
          <cell r="AI46">
            <v>3</v>
          </cell>
          <cell r="AJ46">
            <v>0.59570000000000001</v>
          </cell>
          <cell r="AK46">
            <v>614</v>
          </cell>
          <cell r="AL46">
            <v>1</v>
          </cell>
          <cell r="AM46">
            <v>4</v>
          </cell>
          <cell r="AN46">
            <v>5</v>
          </cell>
        </row>
        <row r="47">
          <cell r="F47" t="str">
            <v>180B</v>
          </cell>
          <cell r="G47">
            <v>152922</v>
          </cell>
          <cell r="H47">
            <v>1.1299999999999999</v>
          </cell>
          <cell r="I47">
            <v>173</v>
          </cell>
          <cell r="J47">
            <v>239</v>
          </cell>
          <cell r="K47">
            <v>0.57120000000000004</v>
          </cell>
          <cell r="L47">
            <v>87</v>
          </cell>
          <cell r="M47">
            <v>97</v>
          </cell>
          <cell r="N47">
            <v>8.2799999999999999E-2</v>
          </cell>
          <cell r="O47">
            <v>13</v>
          </cell>
          <cell r="P47">
            <v>29</v>
          </cell>
          <cell r="Q47">
            <v>887</v>
          </cell>
          <cell r="R47">
            <v>1.1810203958118985</v>
          </cell>
          <cell r="S47">
            <v>1</v>
          </cell>
          <cell r="T47">
            <v>153</v>
          </cell>
          <cell r="U47">
            <v>150</v>
          </cell>
          <cell r="V47">
            <v>0.17019999999999999</v>
          </cell>
          <cell r="W47">
            <v>26</v>
          </cell>
          <cell r="X47">
            <v>32</v>
          </cell>
          <cell r="Y47">
            <v>309.18102039581191</v>
          </cell>
          <cell r="Z47">
            <v>5515</v>
          </cell>
          <cell r="AA47">
            <v>7.7999999999999996E-3</v>
          </cell>
          <cell r="AB47">
            <v>43</v>
          </cell>
          <cell r="AC47">
            <v>0</v>
          </cell>
          <cell r="AD47">
            <v>1.6141000000000001</v>
          </cell>
          <cell r="AE47">
            <v>8902</v>
          </cell>
          <cell r="AF47">
            <v>8</v>
          </cell>
          <cell r="AG47">
            <v>11.679500000000001</v>
          </cell>
          <cell r="AH47">
            <v>64412</v>
          </cell>
          <cell r="AI47">
            <v>17</v>
          </cell>
          <cell r="AJ47">
            <v>0.59570000000000001</v>
          </cell>
          <cell r="AK47">
            <v>3285</v>
          </cell>
          <cell r="AL47">
            <v>3</v>
          </cell>
          <cell r="AM47">
            <v>20</v>
          </cell>
          <cell r="AN47">
            <v>28</v>
          </cell>
        </row>
        <row r="48">
          <cell r="F48" t="str">
            <v>180BE</v>
          </cell>
          <cell r="G48">
            <v>2943</v>
          </cell>
          <cell r="H48">
            <v>1.1299999999999999</v>
          </cell>
          <cell r="I48">
            <v>3</v>
          </cell>
          <cell r="J48">
            <v>4</v>
          </cell>
          <cell r="K48">
            <v>0.57120000000000004</v>
          </cell>
          <cell r="L48">
            <v>2</v>
          </cell>
          <cell r="M48">
            <v>2</v>
          </cell>
          <cell r="N48">
            <v>8.2799999999999999E-2</v>
          </cell>
          <cell r="O48">
            <v>0</v>
          </cell>
          <cell r="P48">
            <v>0</v>
          </cell>
          <cell r="Q48">
            <v>17</v>
          </cell>
          <cell r="R48">
            <v>2.2635114688615871E-2</v>
          </cell>
          <cell r="S48">
            <v>1</v>
          </cell>
          <cell r="T48">
            <v>3</v>
          </cell>
          <cell r="U48">
            <v>3</v>
          </cell>
          <cell r="V48">
            <v>0.17019999999999999</v>
          </cell>
          <cell r="W48">
            <v>1</v>
          </cell>
          <cell r="X48">
            <v>1</v>
          </cell>
          <cell r="Y48">
            <v>6.0226351146886152</v>
          </cell>
          <cell r="Z48">
            <v>0</v>
          </cell>
          <cell r="AA48">
            <v>7.7999999999999996E-3</v>
          </cell>
          <cell r="AB48">
            <v>0</v>
          </cell>
          <cell r="AC48">
            <v>0</v>
          </cell>
          <cell r="AD48">
            <v>1.6141000000000001</v>
          </cell>
          <cell r="AE48">
            <v>0</v>
          </cell>
          <cell r="AF48">
            <v>0</v>
          </cell>
          <cell r="AG48">
            <v>11.679500000000001</v>
          </cell>
          <cell r="AH48">
            <v>0</v>
          </cell>
          <cell r="AI48">
            <v>0</v>
          </cell>
          <cell r="AJ48">
            <v>0.59570000000000001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F49" t="str">
            <v>200B</v>
          </cell>
          <cell r="G49">
            <v>0</v>
          </cell>
          <cell r="H49">
            <v>1.1299999999999999</v>
          </cell>
          <cell r="I49">
            <v>0</v>
          </cell>
          <cell r="J49">
            <v>0</v>
          </cell>
          <cell r="K49">
            <v>0.57120000000000004</v>
          </cell>
          <cell r="L49">
            <v>0</v>
          </cell>
          <cell r="M49">
            <v>0</v>
          </cell>
          <cell r="N49">
            <v>8.2799999999999999E-2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  <cell r="U49">
            <v>0</v>
          </cell>
          <cell r="V49">
            <v>0.17019999999999999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7.7999999999999996E-3</v>
          </cell>
          <cell r="AB49">
            <v>0</v>
          </cell>
          <cell r="AC49">
            <v>0</v>
          </cell>
          <cell r="AD49">
            <v>1.6141000000000001</v>
          </cell>
          <cell r="AE49">
            <v>0</v>
          </cell>
          <cell r="AF49">
            <v>0</v>
          </cell>
          <cell r="AG49">
            <v>11.679500000000001</v>
          </cell>
          <cell r="AH49">
            <v>0</v>
          </cell>
          <cell r="AI49">
            <v>0</v>
          </cell>
          <cell r="AJ49">
            <v>0.59570000000000001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F50" t="str">
            <v>200BE</v>
          </cell>
          <cell r="G50">
            <v>0</v>
          </cell>
          <cell r="H50">
            <v>1.1299999999999999</v>
          </cell>
          <cell r="I50">
            <v>0</v>
          </cell>
          <cell r="J50">
            <v>0</v>
          </cell>
          <cell r="K50">
            <v>0.57120000000000004</v>
          </cell>
          <cell r="L50">
            <v>0</v>
          </cell>
          <cell r="M50">
            <v>0</v>
          </cell>
          <cell r="N50">
            <v>8.2799999999999999E-2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</v>
          </cell>
          <cell r="T50">
            <v>0</v>
          </cell>
          <cell r="U50">
            <v>0</v>
          </cell>
          <cell r="V50">
            <v>0.17019999999999999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7.7999999999999996E-3</v>
          </cell>
          <cell r="AB50">
            <v>0</v>
          </cell>
          <cell r="AC50">
            <v>0</v>
          </cell>
          <cell r="AD50">
            <v>1.6141000000000001</v>
          </cell>
          <cell r="AE50">
            <v>0</v>
          </cell>
          <cell r="AF50">
            <v>0</v>
          </cell>
          <cell r="AG50">
            <v>11.679500000000001</v>
          </cell>
          <cell r="AH50">
            <v>0</v>
          </cell>
          <cell r="AI50">
            <v>0</v>
          </cell>
          <cell r="AJ50">
            <v>0.59570000000000001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F51" t="str">
            <v>225B</v>
          </cell>
          <cell r="G51">
            <v>508968</v>
          </cell>
          <cell r="H51">
            <v>1.1299999999999999</v>
          </cell>
          <cell r="I51">
            <v>575</v>
          </cell>
          <cell r="J51">
            <v>794</v>
          </cell>
          <cell r="K51">
            <v>0.57120000000000004</v>
          </cell>
          <cell r="L51">
            <v>291</v>
          </cell>
          <cell r="M51">
            <v>323</v>
          </cell>
          <cell r="N51">
            <v>8.2799999999999999E-2</v>
          </cell>
          <cell r="O51">
            <v>42</v>
          </cell>
          <cell r="P51">
            <v>95</v>
          </cell>
          <cell r="Q51">
            <v>2952</v>
          </cell>
          <cell r="R51">
            <v>3.9305210918114142</v>
          </cell>
          <cell r="S51">
            <v>1</v>
          </cell>
          <cell r="T51">
            <v>509</v>
          </cell>
          <cell r="U51">
            <v>499</v>
          </cell>
          <cell r="V51">
            <v>0.17019999999999999</v>
          </cell>
          <cell r="W51">
            <v>87</v>
          </cell>
          <cell r="X51">
            <v>106</v>
          </cell>
          <cell r="Y51">
            <v>1026.9305210918114</v>
          </cell>
          <cell r="Z51">
            <v>17068</v>
          </cell>
          <cell r="AA51">
            <v>7.7999999999999996E-3</v>
          </cell>
          <cell r="AB51">
            <v>133</v>
          </cell>
          <cell r="AC51">
            <v>0</v>
          </cell>
          <cell r="AD51">
            <v>1.6141000000000001</v>
          </cell>
          <cell r="AE51">
            <v>27549</v>
          </cell>
          <cell r="AF51">
            <v>24</v>
          </cell>
          <cell r="AG51">
            <v>11.679500000000001</v>
          </cell>
          <cell r="AH51">
            <v>199346</v>
          </cell>
          <cell r="AI51">
            <v>53</v>
          </cell>
          <cell r="AJ51">
            <v>0.59570000000000001</v>
          </cell>
          <cell r="AK51">
            <v>10167</v>
          </cell>
          <cell r="AL51">
            <v>9</v>
          </cell>
          <cell r="AM51">
            <v>62</v>
          </cell>
          <cell r="AN51">
            <v>86</v>
          </cell>
        </row>
        <row r="52">
          <cell r="F52" t="str">
            <v>225BE</v>
          </cell>
          <cell r="G52">
            <v>16596</v>
          </cell>
          <cell r="H52">
            <v>1.1299999999999999</v>
          </cell>
          <cell r="I52">
            <v>19</v>
          </cell>
          <cell r="J52">
            <v>26</v>
          </cell>
          <cell r="K52">
            <v>0.57120000000000004</v>
          </cell>
          <cell r="L52">
            <v>9</v>
          </cell>
          <cell r="M52">
            <v>10</v>
          </cell>
          <cell r="N52">
            <v>8.2799999999999999E-2</v>
          </cell>
          <cell r="O52">
            <v>1</v>
          </cell>
          <cell r="P52">
            <v>2</v>
          </cell>
          <cell r="Q52">
            <v>96</v>
          </cell>
          <cell r="R52">
            <v>0.12782182412394844</v>
          </cell>
          <cell r="S52">
            <v>1</v>
          </cell>
          <cell r="T52">
            <v>17</v>
          </cell>
          <cell r="U52">
            <v>17</v>
          </cell>
          <cell r="V52">
            <v>0.17019999999999999</v>
          </cell>
          <cell r="W52">
            <v>3</v>
          </cell>
          <cell r="X52">
            <v>4</v>
          </cell>
          <cell r="Y52">
            <v>33.127821824123949</v>
          </cell>
          <cell r="Z52">
            <v>0</v>
          </cell>
          <cell r="AA52">
            <v>7.7999999999999996E-3</v>
          </cell>
          <cell r="AB52">
            <v>0</v>
          </cell>
          <cell r="AC52">
            <v>0</v>
          </cell>
          <cell r="AD52">
            <v>1.6141000000000001</v>
          </cell>
          <cell r="AE52">
            <v>0</v>
          </cell>
          <cell r="AF52">
            <v>0</v>
          </cell>
          <cell r="AG52">
            <v>11.679500000000001</v>
          </cell>
          <cell r="AH52">
            <v>0</v>
          </cell>
          <cell r="AI52">
            <v>0</v>
          </cell>
          <cell r="AJ52">
            <v>0.59570000000000001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F53" t="str">
            <v>225C</v>
          </cell>
          <cell r="G53">
            <v>36067</v>
          </cell>
          <cell r="H53">
            <v>1.1299999999999999</v>
          </cell>
          <cell r="I53">
            <v>41</v>
          </cell>
          <cell r="J53">
            <v>57</v>
          </cell>
          <cell r="K53">
            <v>0.57120000000000004</v>
          </cell>
          <cell r="L53">
            <v>21</v>
          </cell>
          <cell r="M53">
            <v>23</v>
          </cell>
          <cell r="N53">
            <v>8.2799999999999999E-2</v>
          </cell>
          <cell r="O53">
            <v>3</v>
          </cell>
          <cell r="P53">
            <v>7</v>
          </cell>
          <cell r="Q53">
            <v>209</v>
          </cell>
          <cell r="R53">
            <v>0.27827876293651271</v>
          </cell>
          <cell r="S53">
            <v>1</v>
          </cell>
          <cell r="T53">
            <v>36</v>
          </cell>
          <cell r="U53">
            <v>35</v>
          </cell>
          <cell r="V53">
            <v>0.17019999999999999</v>
          </cell>
          <cell r="W53">
            <v>6</v>
          </cell>
          <cell r="X53">
            <v>7</v>
          </cell>
          <cell r="Y53">
            <v>72.278278762936509</v>
          </cell>
          <cell r="Z53">
            <v>2002</v>
          </cell>
          <cell r="AA53">
            <v>7.7999999999999996E-3</v>
          </cell>
          <cell r="AB53">
            <v>16</v>
          </cell>
          <cell r="AC53">
            <v>0</v>
          </cell>
          <cell r="AD53">
            <v>1.6141000000000001</v>
          </cell>
          <cell r="AE53">
            <v>3231</v>
          </cell>
          <cell r="AF53">
            <v>3</v>
          </cell>
          <cell r="AG53">
            <v>11.679500000000001</v>
          </cell>
          <cell r="AH53">
            <v>23382</v>
          </cell>
          <cell r="AI53">
            <v>6</v>
          </cell>
          <cell r="AJ53">
            <v>0.59570000000000001</v>
          </cell>
          <cell r="AK53">
            <v>1193</v>
          </cell>
          <cell r="AL53">
            <v>1</v>
          </cell>
          <cell r="AM53">
            <v>7</v>
          </cell>
          <cell r="AN53">
            <v>10</v>
          </cell>
        </row>
        <row r="54">
          <cell r="F54" t="str">
            <v>225D</v>
          </cell>
          <cell r="G54">
            <v>0</v>
          </cell>
          <cell r="H54">
            <v>1.1299999999999999</v>
          </cell>
          <cell r="I54">
            <v>0</v>
          </cell>
          <cell r="J54">
            <v>0</v>
          </cell>
          <cell r="K54">
            <v>0.57120000000000004</v>
          </cell>
          <cell r="L54">
            <v>0</v>
          </cell>
          <cell r="M54">
            <v>0</v>
          </cell>
          <cell r="N54">
            <v>8.2799999999999999E-2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0.17019999999999999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7.7999999999999996E-3</v>
          </cell>
          <cell r="AB54">
            <v>0</v>
          </cell>
          <cell r="AC54">
            <v>0</v>
          </cell>
          <cell r="AD54">
            <v>1.6141000000000001</v>
          </cell>
          <cell r="AE54">
            <v>0</v>
          </cell>
          <cell r="AF54">
            <v>0</v>
          </cell>
          <cell r="AG54">
            <v>11.679500000000001</v>
          </cell>
          <cell r="AH54">
            <v>0</v>
          </cell>
          <cell r="AI54">
            <v>0</v>
          </cell>
          <cell r="AJ54">
            <v>0.59570000000000001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F55" t="str">
            <v>300B</v>
          </cell>
          <cell r="G55">
            <v>640672</v>
          </cell>
          <cell r="H55">
            <v>1.1299999999999999</v>
          </cell>
          <cell r="I55">
            <v>724</v>
          </cell>
          <cell r="J55">
            <v>1000</v>
          </cell>
          <cell r="K55">
            <v>0.57120000000000004</v>
          </cell>
          <cell r="L55">
            <v>366</v>
          </cell>
          <cell r="M55">
            <v>407</v>
          </cell>
          <cell r="N55">
            <v>8.2799999999999999E-2</v>
          </cell>
          <cell r="O55">
            <v>53</v>
          </cell>
          <cell r="P55">
            <v>119</v>
          </cell>
          <cell r="Q55">
            <v>3716</v>
          </cell>
          <cell r="R55">
            <v>4.9477697754645042</v>
          </cell>
          <cell r="S55">
            <v>1</v>
          </cell>
          <cell r="T55">
            <v>641</v>
          </cell>
          <cell r="U55">
            <v>628</v>
          </cell>
          <cell r="V55">
            <v>0.17019999999999999</v>
          </cell>
          <cell r="W55">
            <v>109</v>
          </cell>
          <cell r="X55">
            <v>133</v>
          </cell>
          <cell r="Y55">
            <v>1291.9477697754646</v>
          </cell>
          <cell r="Z55">
            <v>39350</v>
          </cell>
          <cell r="AA55">
            <v>7.7999999999999996E-3</v>
          </cell>
          <cell r="AB55">
            <v>307</v>
          </cell>
          <cell r="AC55">
            <v>0</v>
          </cell>
          <cell r="AD55">
            <v>1.6141000000000001</v>
          </cell>
          <cell r="AE55">
            <v>63515</v>
          </cell>
          <cell r="AF55">
            <v>56</v>
          </cell>
          <cell r="AG55">
            <v>11.679500000000001</v>
          </cell>
          <cell r="AH55">
            <v>459588</v>
          </cell>
          <cell r="AI55">
            <v>123</v>
          </cell>
          <cell r="AJ55">
            <v>0.59570000000000001</v>
          </cell>
          <cell r="AK55">
            <v>23441</v>
          </cell>
          <cell r="AL55">
            <v>20</v>
          </cell>
          <cell r="AM55">
            <v>143</v>
          </cell>
          <cell r="AN55">
            <v>199</v>
          </cell>
        </row>
        <row r="56">
          <cell r="F56" t="str">
            <v>300BE</v>
          </cell>
          <cell r="G56">
            <v>548099</v>
          </cell>
          <cell r="H56">
            <v>1.1299999999999999</v>
          </cell>
          <cell r="I56">
            <v>619</v>
          </cell>
          <cell r="J56">
            <v>855</v>
          </cell>
          <cell r="K56">
            <v>0.57120000000000004</v>
          </cell>
          <cell r="L56">
            <v>313</v>
          </cell>
          <cell r="M56">
            <v>348</v>
          </cell>
          <cell r="N56">
            <v>8.2799999999999999E-2</v>
          </cell>
          <cell r="O56">
            <v>45</v>
          </cell>
          <cell r="P56">
            <v>101</v>
          </cell>
          <cell r="Q56">
            <v>3179</v>
          </cell>
          <cell r="R56">
            <v>4.2327664467711674</v>
          </cell>
          <cell r="S56">
            <v>1</v>
          </cell>
          <cell r="T56">
            <v>548</v>
          </cell>
          <cell r="U56">
            <v>537</v>
          </cell>
          <cell r="V56">
            <v>0.17019999999999999</v>
          </cell>
          <cell r="W56">
            <v>93</v>
          </cell>
          <cell r="X56">
            <v>113</v>
          </cell>
          <cell r="Y56">
            <v>1103.2327664467712</v>
          </cell>
          <cell r="Z56">
            <v>0</v>
          </cell>
          <cell r="AA56">
            <v>7.7999999999999996E-3</v>
          </cell>
          <cell r="AB56">
            <v>0</v>
          </cell>
          <cell r="AC56">
            <v>0</v>
          </cell>
          <cell r="AD56">
            <v>1.6141000000000001</v>
          </cell>
          <cell r="AE56">
            <v>0</v>
          </cell>
          <cell r="AF56">
            <v>0</v>
          </cell>
          <cell r="AG56">
            <v>11.679500000000001</v>
          </cell>
          <cell r="AH56">
            <v>0</v>
          </cell>
          <cell r="AI56">
            <v>0</v>
          </cell>
          <cell r="AJ56">
            <v>0.59570000000000001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F57" t="str">
            <v>300C</v>
          </cell>
          <cell r="G57">
            <v>44684</v>
          </cell>
          <cell r="H57">
            <v>1.1299999999999999</v>
          </cell>
          <cell r="I57">
            <v>50</v>
          </cell>
          <cell r="J57">
            <v>69</v>
          </cell>
          <cell r="K57">
            <v>0.57120000000000004</v>
          </cell>
          <cell r="L57">
            <v>26</v>
          </cell>
          <cell r="M57">
            <v>29</v>
          </cell>
          <cell r="N57">
            <v>8.2799999999999999E-2</v>
          </cell>
          <cell r="O57">
            <v>4</v>
          </cell>
          <cell r="P57">
            <v>9</v>
          </cell>
          <cell r="Q57">
            <v>259</v>
          </cell>
          <cell r="R57">
            <v>0.34485262966773589</v>
          </cell>
          <cell r="S57">
            <v>1</v>
          </cell>
          <cell r="T57">
            <v>45</v>
          </cell>
          <cell r="U57">
            <v>44</v>
          </cell>
          <cell r="V57">
            <v>0.17019999999999999</v>
          </cell>
          <cell r="W57">
            <v>8</v>
          </cell>
          <cell r="X57">
            <v>10</v>
          </cell>
          <cell r="Y57">
            <v>92.344852629667741</v>
          </cell>
          <cell r="Z57">
            <v>29927</v>
          </cell>
          <cell r="AA57">
            <v>7.7999999999999996E-3</v>
          </cell>
          <cell r="AB57">
            <v>233</v>
          </cell>
          <cell r="AC57">
            <v>0</v>
          </cell>
          <cell r="AD57">
            <v>1.6141000000000001</v>
          </cell>
          <cell r="AE57">
            <v>48305</v>
          </cell>
          <cell r="AF57">
            <v>43</v>
          </cell>
          <cell r="AG57">
            <v>11.679500000000001</v>
          </cell>
          <cell r="AH57">
            <v>349532</v>
          </cell>
          <cell r="AI57">
            <v>94</v>
          </cell>
          <cell r="AJ57">
            <v>0.59570000000000001</v>
          </cell>
          <cell r="AK57">
            <v>17828</v>
          </cell>
          <cell r="AL57">
            <v>16</v>
          </cell>
          <cell r="AM57">
            <v>110</v>
          </cell>
          <cell r="AN57">
            <v>153</v>
          </cell>
        </row>
        <row r="58">
          <cell r="F58" t="str">
            <v>300CE</v>
          </cell>
          <cell r="G58">
            <v>715565</v>
          </cell>
          <cell r="H58">
            <v>1.1299999999999999</v>
          </cell>
          <cell r="I58">
            <v>809</v>
          </cell>
          <cell r="J58">
            <v>1117</v>
          </cell>
          <cell r="K58">
            <v>0.57120000000000004</v>
          </cell>
          <cell r="L58">
            <v>409</v>
          </cell>
          <cell r="M58">
            <v>454</v>
          </cell>
          <cell r="N58">
            <v>8.2799999999999999E-2</v>
          </cell>
          <cell r="O58">
            <v>59</v>
          </cell>
          <cell r="P58">
            <v>133</v>
          </cell>
          <cell r="Q58">
            <v>4150</v>
          </cell>
          <cell r="R58">
            <v>5.5256309386915206</v>
          </cell>
          <cell r="S58">
            <v>1</v>
          </cell>
          <cell r="T58">
            <v>716</v>
          </cell>
          <cell r="U58">
            <v>702</v>
          </cell>
          <cell r="V58">
            <v>0.17019999999999999</v>
          </cell>
          <cell r="W58">
            <v>122</v>
          </cell>
          <cell r="X58">
            <v>149</v>
          </cell>
          <cell r="Y58">
            <v>1443.5256309386914</v>
          </cell>
          <cell r="Z58">
            <v>0</v>
          </cell>
          <cell r="AA58">
            <v>7.7999999999999996E-3</v>
          </cell>
          <cell r="AB58">
            <v>0</v>
          </cell>
          <cell r="AC58">
            <v>0</v>
          </cell>
          <cell r="AD58">
            <v>1.6141000000000001</v>
          </cell>
          <cell r="AE58">
            <v>0</v>
          </cell>
          <cell r="AF58">
            <v>0</v>
          </cell>
          <cell r="AG58">
            <v>11.679500000000001</v>
          </cell>
          <cell r="AH58">
            <v>0</v>
          </cell>
          <cell r="AI58">
            <v>0</v>
          </cell>
          <cell r="AJ58">
            <v>0.59570000000000001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F59" t="str">
            <v>300D</v>
          </cell>
          <cell r="G59">
            <v>0</v>
          </cell>
          <cell r="H59">
            <v>1.1299999999999999</v>
          </cell>
          <cell r="I59">
            <v>0</v>
          </cell>
          <cell r="J59">
            <v>0</v>
          </cell>
          <cell r="K59">
            <v>0.57120000000000004</v>
          </cell>
          <cell r="L59">
            <v>0</v>
          </cell>
          <cell r="M59">
            <v>0</v>
          </cell>
          <cell r="N59">
            <v>8.2799999999999999E-2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0.17019999999999999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7.7999999999999996E-3</v>
          </cell>
          <cell r="AB59">
            <v>0</v>
          </cell>
          <cell r="AC59">
            <v>0</v>
          </cell>
          <cell r="AD59">
            <v>1.6141000000000001</v>
          </cell>
          <cell r="AE59">
            <v>0</v>
          </cell>
          <cell r="AF59">
            <v>0</v>
          </cell>
          <cell r="AG59">
            <v>11.679500000000001</v>
          </cell>
          <cell r="AH59">
            <v>0</v>
          </cell>
          <cell r="AI59">
            <v>0</v>
          </cell>
          <cell r="AJ59">
            <v>0.59570000000000001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F60" t="str">
            <v>300DE</v>
          </cell>
          <cell r="G60">
            <v>0</v>
          </cell>
          <cell r="H60">
            <v>1.1299999999999999</v>
          </cell>
          <cell r="I60">
            <v>0</v>
          </cell>
          <cell r="J60">
            <v>0</v>
          </cell>
          <cell r="K60">
            <v>0.57120000000000004</v>
          </cell>
          <cell r="L60">
            <v>0</v>
          </cell>
          <cell r="M60">
            <v>0</v>
          </cell>
          <cell r="N60">
            <v>8.2799999999999999E-2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</v>
          </cell>
          <cell r="T60">
            <v>0</v>
          </cell>
          <cell r="U60">
            <v>0</v>
          </cell>
          <cell r="V60">
            <v>0.17019999999999999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7.7999999999999996E-3</v>
          </cell>
          <cell r="AB60">
            <v>0</v>
          </cell>
          <cell r="AC60">
            <v>0</v>
          </cell>
          <cell r="AD60">
            <v>1.6141000000000001</v>
          </cell>
          <cell r="AE60">
            <v>0</v>
          </cell>
          <cell r="AF60">
            <v>0</v>
          </cell>
          <cell r="AG60">
            <v>11.679500000000001</v>
          </cell>
          <cell r="AH60">
            <v>0</v>
          </cell>
          <cell r="AI60">
            <v>0</v>
          </cell>
          <cell r="AJ60">
            <v>0.59570000000000001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1">
          <cell r="F61" t="str">
            <v>360B</v>
          </cell>
          <cell r="G61">
            <v>0</v>
          </cell>
          <cell r="H61">
            <v>1.1299999999999999</v>
          </cell>
          <cell r="I61">
            <v>0</v>
          </cell>
          <cell r="J61">
            <v>0</v>
          </cell>
          <cell r="K61">
            <v>0.57120000000000004</v>
          </cell>
          <cell r="L61">
            <v>0</v>
          </cell>
          <cell r="M61">
            <v>0</v>
          </cell>
          <cell r="N61">
            <v>8.2799999999999999E-2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1</v>
          </cell>
          <cell r="T61">
            <v>0</v>
          </cell>
          <cell r="U61">
            <v>0</v>
          </cell>
          <cell r="V61">
            <v>0.17019999999999999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7.7999999999999996E-3</v>
          </cell>
          <cell r="AB61">
            <v>0</v>
          </cell>
          <cell r="AC61">
            <v>0</v>
          </cell>
          <cell r="AD61">
            <v>1.6141000000000001</v>
          </cell>
          <cell r="AE61">
            <v>0</v>
          </cell>
          <cell r="AF61">
            <v>0</v>
          </cell>
          <cell r="AG61">
            <v>11.679500000000001</v>
          </cell>
          <cell r="AH61">
            <v>0</v>
          </cell>
          <cell r="AI61">
            <v>0</v>
          </cell>
          <cell r="AJ61">
            <v>0.59570000000000001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</row>
        <row r="62">
          <cell r="F62" t="str">
            <v>360BE</v>
          </cell>
          <cell r="G62">
            <v>0</v>
          </cell>
          <cell r="H62">
            <v>1.1299999999999999</v>
          </cell>
          <cell r="I62">
            <v>0</v>
          </cell>
          <cell r="J62">
            <v>0</v>
          </cell>
          <cell r="K62">
            <v>0.57120000000000004</v>
          </cell>
          <cell r="L62">
            <v>0</v>
          </cell>
          <cell r="M62">
            <v>0</v>
          </cell>
          <cell r="N62">
            <v>8.2799999999999999E-2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1</v>
          </cell>
          <cell r="T62">
            <v>0</v>
          </cell>
          <cell r="U62">
            <v>0</v>
          </cell>
          <cell r="V62">
            <v>0.17019999999999999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7.7999999999999996E-3</v>
          </cell>
          <cell r="AB62">
            <v>0</v>
          </cell>
          <cell r="AC62">
            <v>0</v>
          </cell>
          <cell r="AD62">
            <v>1.6141000000000001</v>
          </cell>
          <cell r="AE62">
            <v>0</v>
          </cell>
          <cell r="AF62">
            <v>0</v>
          </cell>
          <cell r="AG62">
            <v>11.679500000000001</v>
          </cell>
          <cell r="AH62">
            <v>0</v>
          </cell>
          <cell r="AI62">
            <v>0</v>
          </cell>
          <cell r="AJ62">
            <v>0.59570000000000001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</row>
        <row r="63">
          <cell r="F63" t="str">
            <v>360C</v>
          </cell>
          <cell r="G63">
            <v>0</v>
          </cell>
          <cell r="H63">
            <v>1.1299999999999999</v>
          </cell>
          <cell r="I63">
            <v>0</v>
          </cell>
          <cell r="J63">
            <v>0</v>
          </cell>
          <cell r="K63">
            <v>0.57120000000000004</v>
          </cell>
          <cell r="L63">
            <v>0</v>
          </cell>
          <cell r="M63">
            <v>0</v>
          </cell>
          <cell r="N63">
            <v>8.2799999999999999E-2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1</v>
          </cell>
          <cell r="T63">
            <v>0</v>
          </cell>
          <cell r="U63">
            <v>0</v>
          </cell>
          <cell r="V63">
            <v>0.17019999999999999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7.7999999999999996E-3</v>
          </cell>
          <cell r="AB63">
            <v>0</v>
          </cell>
          <cell r="AC63">
            <v>0</v>
          </cell>
          <cell r="AD63">
            <v>1.6141000000000001</v>
          </cell>
          <cell r="AE63">
            <v>0</v>
          </cell>
          <cell r="AF63">
            <v>0</v>
          </cell>
          <cell r="AG63">
            <v>11.679500000000001</v>
          </cell>
          <cell r="AH63">
            <v>0</v>
          </cell>
          <cell r="AI63">
            <v>0</v>
          </cell>
          <cell r="AJ63">
            <v>0.59570000000000001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</row>
        <row r="64">
          <cell r="F64" t="str">
            <v>450B</v>
          </cell>
          <cell r="G64">
            <v>1104789</v>
          </cell>
          <cell r="H64">
            <v>1.1299999999999999</v>
          </cell>
          <cell r="I64">
            <v>1248</v>
          </cell>
          <cell r="J64">
            <v>1723</v>
          </cell>
          <cell r="K64">
            <v>0.57120000000000004</v>
          </cell>
          <cell r="L64">
            <v>631</v>
          </cell>
          <cell r="M64">
            <v>701</v>
          </cell>
          <cell r="N64">
            <v>8.2799999999999999E-2</v>
          </cell>
          <cell r="O64">
            <v>91</v>
          </cell>
          <cell r="P64">
            <v>205</v>
          </cell>
          <cell r="Q64">
            <v>6408</v>
          </cell>
          <cell r="R64">
            <v>8.5321067602735585</v>
          </cell>
          <cell r="S64">
            <v>1</v>
          </cell>
          <cell r="T64">
            <v>1105</v>
          </cell>
          <cell r="U64">
            <v>1083</v>
          </cell>
          <cell r="V64">
            <v>0.17019999999999999</v>
          </cell>
          <cell r="W64">
            <v>188</v>
          </cell>
          <cell r="X64">
            <v>229</v>
          </cell>
          <cell r="Y64">
            <v>2226.5321067602736</v>
          </cell>
          <cell r="Z64">
            <v>43303</v>
          </cell>
          <cell r="AA64">
            <v>7.7999999999999996E-3</v>
          </cell>
          <cell r="AB64">
            <v>338</v>
          </cell>
          <cell r="AC64">
            <v>0</v>
          </cell>
          <cell r="AD64">
            <v>1.6141000000000001</v>
          </cell>
          <cell r="AE64">
            <v>69895</v>
          </cell>
          <cell r="AF64">
            <v>62</v>
          </cell>
          <cell r="AG64">
            <v>11.679500000000001</v>
          </cell>
          <cell r="AH64">
            <v>505757</v>
          </cell>
          <cell r="AI64">
            <v>135</v>
          </cell>
          <cell r="AJ64">
            <v>0.59570000000000001</v>
          </cell>
          <cell r="AK64">
            <v>25796</v>
          </cell>
          <cell r="AL64">
            <v>22</v>
          </cell>
          <cell r="AM64">
            <v>157</v>
          </cell>
          <cell r="AN64">
            <v>219</v>
          </cell>
        </row>
        <row r="65">
          <cell r="F65" t="str">
            <v>450BE</v>
          </cell>
          <cell r="G65">
            <v>129750</v>
          </cell>
          <cell r="H65">
            <v>1.1299999999999999</v>
          </cell>
          <cell r="I65">
            <v>147</v>
          </cell>
          <cell r="J65">
            <v>203</v>
          </cell>
          <cell r="K65">
            <v>0.57120000000000004</v>
          </cell>
          <cell r="L65">
            <v>74</v>
          </cell>
          <cell r="M65">
            <v>82</v>
          </cell>
          <cell r="N65">
            <v>8.2799999999999999E-2</v>
          </cell>
          <cell r="O65">
            <v>11</v>
          </cell>
          <cell r="P65">
            <v>25</v>
          </cell>
          <cell r="Q65">
            <v>753</v>
          </cell>
          <cell r="R65">
            <v>1.0026024329722205</v>
          </cell>
          <cell r="S65">
            <v>1</v>
          </cell>
          <cell r="T65">
            <v>130</v>
          </cell>
          <cell r="U65">
            <v>127</v>
          </cell>
          <cell r="V65">
            <v>0.17019999999999999</v>
          </cell>
          <cell r="W65">
            <v>22</v>
          </cell>
          <cell r="X65">
            <v>27</v>
          </cell>
          <cell r="Y65">
            <v>262.00260243297225</v>
          </cell>
          <cell r="Z65">
            <v>0</v>
          </cell>
          <cell r="AA65">
            <v>7.7999999999999996E-3</v>
          </cell>
          <cell r="AB65">
            <v>0</v>
          </cell>
          <cell r="AC65">
            <v>0</v>
          </cell>
          <cell r="AD65">
            <v>1.6141000000000001</v>
          </cell>
          <cell r="AE65">
            <v>0</v>
          </cell>
          <cell r="AF65">
            <v>0</v>
          </cell>
          <cell r="AG65">
            <v>11.679500000000001</v>
          </cell>
          <cell r="AH65">
            <v>0</v>
          </cell>
          <cell r="AI65">
            <v>0</v>
          </cell>
          <cell r="AJ65">
            <v>0.59570000000000001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</row>
        <row r="66">
          <cell r="F66" t="str">
            <v>450C</v>
          </cell>
          <cell r="G66">
            <v>362355</v>
          </cell>
          <cell r="H66">
            <v>1.1299999999999999</v>
          </cell>
          <cell r="I66">
            <v>409</v>
          </cell>
          <cell r="J66">
            <v>565</v>
          </cell>
          <cell r="K66">
            <v>0.57120000000000004</v>
          </cell>
          <cell r="L66">
            <v>207</v>
          </cell>
          <cell r="M66">
            <v>230</v>
          </cell>
          <cell r="N66">
            <v>8.2799999999999999E-2</v>
          </cell>
          <cell r="O66">
            <v>30</v>
          </cell>
          <cell r="P66">
            <v>68</v>
          </cell>
          <cell r="Q66">
            <v>2102</v>
          </cell>
          <cell r="R66">
            <v>2.798765357380621</v>
          </cell>
          <cell r="S66">
            <v>1</v>
          </cell>
          <cell r="T66">
            <v>362</v>
          </cell>
          <cell r="U66">
            <v>355</v>
          </cell>
          <cell r="V66">
            <v>0.17019999999999999</v>
          </cell>
          <cell r="W66">
            <v>62</v>
          </cell>
          <cell r="X66">
            <v>75</v>
          </cell>
          <cell r="Y66">
            <v>730.7987653573806</v>
          </cell>
          <cell r="Z66">
            <v>17038</v>
          </cell>
          <cell r="AA66">
            <v>7.7999999999999996E-3</v>
          </cell>
          <cell r="AB66">
            <v>133</v>
          </cell>
          <cell r="AC66">
            <v>0</v>
          </cell>
          <cell r="AD66">
            <v>1.6141000000000001</v>
          </cell>
          <cell r="AE66">
            <v>27501</v>
          </cell>
          <cell r="AF66">
            <v>24</v>
          </cell>
          <cell r="AG66">
            <v>11.679500000000001</v>
          </cell>
          <cell r="AH66">
            <v>198995</v>
          </cell>
          <cell r="AI66">
            <v>53</v>
          </cell>
          <cell r="AJ66">
            <v>0.59570000000000001</v>
          </cell>
          <cell r="AK66">
            <v>10150</v>
          </cell>
          <cell r="AL66">
            <v>9</v>
          </cell>
          <cell r="AM66">
            <v>62</v>
          </cell>
          <cell r="AN66">
            <v>86</v>
          </cell>
        </row>
        <row r="67">
          <cell r="F67" t="str">
            <v>450CE</v>
          </cell>
          <cell r="G67">
            <v>38939</v>
          </cell>
          <cell r="H67">
            <v>1.1299999999999999</v>
          </cell>
          <cell r="I67">
            <v>44</v>
          </cell>
          <cell r="J67">
            <v>61</v>
          </cell>
          <cell r="K67">
            <v>0.57120000000000004</v>
          </cell>
          <cell r="L67">
            <v>22</v>
          </cell>
          <cell r="M67">
            <v>24</v>
          </cell>
          <cell r="N67">
            <v>8.2799999999999999E-2</v>
          </cell>
          <cell r="O67">
            <v>3</v>
          </cell>
          <cell r="P67">
            <v>7</v>
          </cell>
          <cell r="Q67">
            <v>226</v>
          </cell>
          <cell r="R67">
            <v>0.30091387762512861</v>
          </cell>
          <cell r="S67">
            <v>1</v>
          </cell>
          <cell r="T67">
            <v>39</v>
          </cell>
          <cell r="U67">
            <v>38</v>
          </cell>
          <cell r="V67">
            <v>0.17019999999999999</v>
          </cell>
          <cell r="W67">
            <v>7</v>
          </cell>
          <cell r="X67">
            <v>9</v>
          </cell>
          <cell r="Y67">
            <v>78.300913877625135</v>
          </cell>
          <cell r="Z67">
            <v>0</v>
          </cell>
          <cell r="AA67">
            <v>7.7999999999999996E-3</v>
          </cell>
          <cell r="AB67">
            <v>0</v>
          </cell>
          <cell r="AC67">
            <v>0</v>
          </cell>
          <cell r="AD67">
            <v>1.6141000000000001</v>
          </cell>
          <cell r="AE67">
            <v>0</v>
          </cell>
          <cell r="AF67">
            <v>0</v>
          </cell>
          <cell r="AG67">
            <v>11.679500000000001</v>
          </cell>
          <cell r="AH67">
            <v>0</v>
          </cell>
          <cell r="AI67">
            <v>0</v>
          </cell>
          <cell r="AJ67">
            <v>0.59570000000000001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</row>
        <row r="68">
          <cell r="F68" t="str">
            <v>600B</v>
          </cell>
          <cell r="G68">
            <v>638959</v>
          </cell>
          <cell r="H68">
            <v>1.1299999999999999</v>
          </cell>
          <cell r="I68">
            <v>722</v>
          </cell>
          <cell r="J68">
            <v>997</v>
          </cell>
          <cell r="K68">
            <v>0.57120000000000004</v>
          </cell>
          <cell r="L68">
            <v>365</v>
          </cell>
          <cell r="M68">
            <v>405</v>
          </cell>
          <cell r="N68">
            <v>8.2799999999999999E-2</v>
          </cell>
          <cell r="O68">
            <v>53</v>
          </cell>
          <cell r="P68">
            <v>119</v>
          </cell>
          <cell r="Q68">
            <v>3706</v>
          </cell>
          <cell r="R68">
            <v>4.9344550021182592</v>
          </cell>
          <cell r="S68">
            <v>1</v>
          </cell>
          <cell r="T68">
            <v>639</v>
          </cell>
          <cell r="U68">
            <v>626</v>
          </cell>
          <cell r="V68">
            <v>0.17019999999999999</v>
          </cell>
          <cell r="W68">
            <v>109</v>
          </cell>
          <cell r="X68">
            <v>133</v>
          </cell>
          <cell r="Y68">
            <v>1287.9344550021183</v>
          </cell>
          <cell r="Z68">
            <v>52036</v>
          </cell>
          <cell r="AA68">
            <v>7.7999999999999996E-3</v>
          </cell>
          <cell r="AB68">
            <v>406</v>
          </cell>
          <cell r="AC68">
            <v>0</v>
          </cell>
          <cell r="AD68">
            <v>1.6141000000000001</v>
          </cell>
          <cell r="AE68">
            <v>83991</v>
          </cell>
          <cell r="AF68">
            <v>75</v>
          </cell>
          <cell r="AG68">
            <v>11.679500000000001</v>
          </cell>
          <cell r="AH68">
            <v>607754</v>
          </cell>
          <cell r="AI68">
            <v>163</v>
          </cell>
          <cell r="AJ68">
            <v>0.59570000000000001</v>
          </cell>
          <cell r="AK68">
            <v>30998</v>
          </cell>
          <cell r="AL68">
            <v>27</v>
          </cell>
          <cell r="AM68">
            <v>190</v>
          </cell>
          <cell r="AN68">
            <v>265</v>
          </cell>
        </row>
        <row r="69">
          <cell r="F69" t="str">
            <v>600BE</v>
          </cell>
          <cell r="G69">
            <v>454200</v>
          </cell>
          <cell r="H69">
            <v>1.1299999999999999</v>
          </cell>
          <cell r="I69">
            <v>513</v>
          </cell>
          <cell r="J69">
            <v>708</v>
          </cell>
          <cell r="K69">
            <v>0.57120000000000004</v>
          </cell>
          <cell r="L69">
            <v>259</v>
          </cell>
          <cell r="M69">
            <v>288</v>
          </cell>
          <cell r="N69">
            <v>8.2799999999999999E-2</v>
          </cell>
          <cell r="O69">
            <v>38</v>
          </cell>
          <cell r="P69">
            <v>86</v>
          </cell>
          <cell r="Q69">
            <v>2634</v>
          </cell>
          <cell r="R69">
            <v>3.5071112994008353</v>
          </cell>
          <cell r="S69">
            <v>1</v>
          </cell>
          <cell r="T69">
            <v>454</v>
          </cell>
          <cell r="U69">
            <v>445</v>
          </cell>
          <cell r="V69">
            <v>0.17019999999999999</v>
          </cell>
          <cell r="W69">
            <v>77</v>
          </cell>
          <cell r="X69">
            <v>94</v>
          </cell>
          <cell r="Y69">
            <v>916.50711129940078</v>
          </cell>
          <cell r="Z69">
            <v>0</v>
          </cell>
          <cell r="AA69">
            <v>7.7999999999999996E-3</v>
          </cell>
          <cell r="AB69">
            <v>0</v>
          </cell>
          <cell r="AC69">
            <v>0</v>
          </cell>
          <cell r="AD69">
            <v>1.6141000000000001</v>
          </cell>
          <cell r="AE69">
            <v>0</v>
          </cell>
          <cell r="AF69">
            <v>0</v>
          </cell>
          <cell r="AG69">
            <v>11.679500000000001</v>
          </cell>
          <cell r="AH69">
            <v>0</v>
          </cell>
          <cell r="AI69">
            <v>0</v>
          </cell>
          <cell r="AJ69">
            <v>0.59570000000000001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F70" t="str">
            <v>600C</v>
          </cell>
          <cell r="G70">
            <v>173852</v>
          </cell>
          <cell r="H70">
            <v>1.1299999999999999</v>
          </cell>
          <cell r="I70">
            <v>196</v>
          </cell>
          <cell r="J70">
            <v>271</v>
          </cell>
          <cell r="K70">
            <v>0.57120000000000004</v>
          </cell>
          <cell r="L70">
            <v>99</v>
          </cell>
          <cell r="M70">
            <v>110</v>
          </cell>
          <cell r="N70">
            <v>8.2799999999999999E-2</v>
          </cell>
          <cell r="O70">
            <v>14</v>
          </cell>
          <cell r="P70">
            <v>32</v>
          </cell>
          <cell r="Q70">
            <v>1008</v>
          </cell>
          <cell r="R70">
            <v>1.3421291533014585</v>
          </cell>
          <cell r="S70">
            <v>1</v>
          </cell>
          <cell r="T70">
            <v>174</v>
          </cell>
          <cell r="U70">
            <v>170</v>
          </cell>
          <cell r="V70">
            <v>0.17019999999999999</v>
          </cell>
          <cell r="W70">
            <v>30</v>
          </cell>
          <cell r="X70">
            <v>37</v>
          </cell>
          <cell r="Y70">
            <v>350.34212915330147</v>
          </cell>
          <cell r="Z70">
            <v>9990</v>
          </cell>
          <cell r="AA70">
            <v>7.7999999999999996E-3</v>
          </cell>
          <cell r="AB70">
            <v>78</v>
          </cell>
          <cell r="AC70">
            <v>0</v>
          </cell>
          <cell r="AD70">
            <v>1.6141000000000001</v>
          </cell>
          <cell r="AE70">
            <v>16125</v>
          </cell>
          <cell r="AF70">
            <v>14</v>
          </cell>
          <cell r="AG70">
            <v>11.679500000000001</v>
          </cell>
          <cell r="AH70">
            <v>116678</v>
          </cell>
          <cell r="AI70">
            <v>31</v>
          </cell>
          <cell r="AJ70">
            <v>0.59570000000000001</v>
          </cell>
          <cell r="AK70">
            <v>5951</v>
          </cell>
          <cell r="AL70">
            <v>5</v>
          </cell>
          <cell r="AM70">
            <v>36</v>
          </cell>
          <cell r="AN70">
            <v>50</v>
          </cell>
        </row>
        <row r="71">
          <cell r="F71" t="str">
            <v>600CE</v>
          </cell>
          <cell r="G71">
            <v>59414</v>
          </cell>
          <cell r="H71">
            <v>1.1299999999999999</v>
          </cell>
          <cell r="I71">
            <v>67</v>
          </cell>
          <cell r="J71">
            <v>93</v>
          </cell>
          <cell r="K71">
            <v>0.57120000000000004</v>
          </cell>
          <cell r="L71">
            <v>34</v>
          </cell>
          <cell r="M71">
            <v>38</v>
          </cell>
          <cell r="N71">
            <v>8.2799999999999999E-2</v>
          </cell>
          <cell r="O71">
            <v>5</v>
          </cell>
          <cell r="P71">
            <v>11</v>
          </cell>
          <cell r="Q71">
            <v>345</v>
          </cell>
          <cell r="R71">
            <v>0.45935968044543968</v>
          </cell>
          <cell r="S71">
            <v>1</v>
          </cell>
          <cell r="T71">
            <v>59</v>
          </cell>
          <cell r="U71">
            <v>58</v>
          </cell>
          <cell r="V71">
            <v>0.17019999999999999</v>
          </cell>
          <cell r="W71">
            <v>10</v>
          </cell>
          <cell r="X71">
            <v>12</v>
          </cell>
          <cell r="Y71">
            <v>119.45935968044543</v>
          </cell>
          <cell r="Z71">
            <v>0</v>
          </cell>
          <cell r="AA71">
            <v>7.7999999999999996E-3</v>
          </cell>
          <cell r="AB71">
            <v>0</v>
          </cell>
          <cell r="AC71">
            <v>0</v>
          </cell>
          <cell r="AD71">
            <v>1.6141000000000001</v>
          </cell>
          <cell r="AE71">
            <v>0</v>
          </cell>
          <cell r="AF71">
            <v>0</v>
          </cell>
          <cell r="AG71">
            <v>11.679500000000001</v>
          </cell>
          <cell r="AH71">
            <v>0</v>
          </cell>
          <cell r="AI71">
            <v>0</v>
          </cell>
          <cell r="AJ71">
            <v>0.59570000000000001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F72" t="str">
            <v>700B</v>
          </cell>
          <cell r="G72">
            <v>4770</v>
          </cell>
          <cell r="H72">
            <v>1.1299999999999999</v>
          </cell>
          <cell r="I72">
            <v>5</v>
          </cell>
          <cell r="J72">
            <v>7</v>
          </cell>
          <cell r="K72">
            <v>0.57120000000000004</v>
          </cell>
          <cell r="L72">
            <v>3</v>
          </cell>
          <cell r="M72">
            <v>3</v>
          </cell>
          <cell r="N72">
            <v>8.2799999999999999E-2</v>
          </cell>
          <cell r="O72">
            <v>0</v>
          </cell>
          <cell r="P72">
            <v>0</v>
          </cell>
          <cell r="Q72">
            <v>28</v>
          </cell>
          <cell r="R72">
            <v>3.728136536948496E-2</v>
          </cell>
          <cell r="S72">
            <v>1</v>
          </cell>
          <cell r="T72">
            <v>5</v>
          </cell>
          <cell r="U72">
            <v>5</v>
          </cell>
          <cell r="V72">
            <v>0.17019999999999999</v>
          </cell>
          <cell r="W72">
            <v>1</v>
          </cell>
          <cell r="X72">
            <v>1</v>
          </cell>
          <cell r="Y72">
            <v>9.0372813653694841</v>
          </cell>
          <cell r="Z72">
            <v>190</v>
          </cell>
          <cell r="AA72">
            <v>7.7999999999999996E-3</v>
          </cell>
          <cell r="AB72">
            <v>1</v>
          </cell>
          <cell r="AC72">
            <v>0</v>
          </cell>
          <cell r="AD72">
            <v>1.6141000000000001</v>
          </cell>
          <cell r="AE72">
            <v>307</v>
          </cell>
          <cell r="AF72">
            <v>0</v>
          </cell>
          <cell r="AG72">
            <v>11.679500000000001</v>
          </cell>
          <cell r="AH72">
            <v>2219</v>
          </cell>
          <cell r="AI72">
            <v>1</v>
          </cell>
          <cell r="AJ72">
            <v>0.59570000000000001</v>
          </cell>
          <cell r="AK72">
            <v>113</v>
          </cell>
          <cell r="AL72">
            <v>0</v>
          </cell>
          <cell r="AM72">
            <v>1</v>
          </cell>
          <cell r="AN72">
            <v>1</v>
          </cell>
        </row>
        <row r="73">
          <cell r="F73" t="str">
            <v>900B</v>
          </cell>
          <cell r="G73">
            <v>0</v>
          </cell>
          <cell r="H73">
            <v>1.1299999999999999</v>
          </cell>
          <cell r="I73">
            <v>0</v>
          </cell>
          <cell r="J73">
            <v>0</v>
          </cell>
          <cell r="K73">
            <v>0.57120000000000004</v>
          </cell>
          <cell r="L73">
            <v>0</v>
          </cell>
          <cell r="M73">
            <v>0</v>
          </cell>
          <cell r="N73">
            <v>8.2799999999999999E-2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</v>
          </cell>
          <cell r="T73">
            <v>0</v>
          </cell>
          <cell r="U73">
            <v>0</v>
          </cell>
          <cell r="V73">
            <v>0.17019999999999999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7.7999999999999996E-3</v>
          </cell>
          <cell r="AB73">
            <v>0</v>
          </cell>
          <cell r="AC73">
            <v>0</v>
          </cell>
          <cell r="AD73">
            <v>1.6141000000000001</v>
          </cell>
          <cell r="AE73">
            <v>0</v>
          </cell>
          <cell r="AF73">
            <v>0</v>
          </cell>
          <cell r="AG73">
            <v>11.679500000000001</v>
          </cell>
          <cell r="AH73">
            <v>0</v>
          </cell>
          <cell r="AI73">
            <v>0</v>
          </cell>
          <cell r="AJ73">
            <v>0.59570000000000001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F74" t="str">
            <v>900BE</v>
          </cell>
          <cell r="G74">
            <v>0</v>
          </cell>
          <cell r="H74">
            <v>1.1299999999999999</v>
          </cell>
          <cell r="I74">
            <v>0</v>
          </cell>
          <cell r="J74">
            <v>0</v>
          </cell>
          <cell r="K74">
            <v>0.57120000000000004</v>
          </cell>
          <cell r="L74">
            <v>0</v>
          </cell>
          <cell r="M74">
            <v>0</v>
          </cell>
          <cell r="N74">
            <v>8.2799999999999999E-2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0.17019999999999999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7.7999999999999996E-3</v>
          </cell>
          <cell r="AB74">
            <v>0</v>
          </cell>
          <cell r="AC74">
            <v>0</v>
          </cell>
          <cell r="AD74">
            <v>1.6141000000000001</v>
          </cell>
          <cell r="AE74">
            <v>0</v>
          </cell>
          <cell r="AF74">
            <v>0</v>
          </cell>
          <cell r="AG74">
            <v>11.679500000000001</v>
          </cell>
          <cell r="AH74">
            <v>0</v>
          </cell>
          <cell r="AI74">
            <v>0</v>
          </cell>
          <cell r="AJ74">
            <v>0.59570000000000001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 t="str">
            <v>900C</v>
          </cell>
          <cell r="G75">
            <v>0</v>
          </cell>
          <cell r="H75">
            <v>1.1299999999999999</v>
          </cell>
          <cell r="I75">
            <v>0</v>
          </cell>
          <cell r="J75">
            <v>0</v>
          </cell>
          <cell r="K75">
            <v>0.57120000000000004</v>
          </cell>
          <cell r="L75">
            <v>0</v>
          </cell>
          <cell r="M75">
            <v>0</v>
          </cell>
          <cell r="N75">
            <v>8.2799999999999999E-2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1</v>
          </cell>
          <cell r="T75">
            <v>0</v>
          </cell>
          <cell r="U75">
            <v>0</v>
          </cell>
          <cell r="V75">
            <v>0.17019999999999999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7.7999999999999996E-3</v>
          </cell>
          <cell r="AB75">
            <v>0</v>
          </cell>
          <cell r="AC75">
            <v>0</v>
          </cell>
          <cell r="AD75">
            <v>1.6141000000000001</v>
          </cell>
          <cell r="AE75">
            <v>0</v>
          </cell>
          <cell r="AF75">
            <v>0</v>
          </cell>
          <cell r="AG75">
            <v>11.679500000000001</v>
          </cell>
          <cell r="AH75">
            <v>0</v>
          </cell>
          <cell r="AI75">
            <v>0</v>
          </cell>
          <cell r="AJ75">
            <v>0.59570000000000001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F76" t="str">
            <v>1500B</v>
          </cell>
          <cell r="G76">
            <v>0</v>
          </cell>
          <cell r="H76">
            <v>1.1299999999999999</v>
          </cell>
          <cell r="I76">
            <v>0</v>
          </cell>
          <cell r="J76">
            <v>0</v>
          </cell>
          <cell r="K76">
            <v>0.57120000000000004</v>
          </cell>
          <cell r="L76">
            <v>0</v>
          </cell>
          <cell r="M76">
            <v>0</v>
          </cell>
          <cell r="N76">
            <v>8.2799999999999999E-2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</v>
          </cell>
          <cell r="T76">
            <v>0</v>
          </cell>
          <cell r="U76">
            <v>0</v>
          </cell>
          <cell r="V76">
            <v>0.17019999999999999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7.7999999999999996E-3</v>
          </cell>
          <cell r="AB76">
            <v>0</v>
          </cell>
          <cell r="AC76">
            <v>0</v>
          </cell>
          <cell r="AD76">
            <v>1.6141000000000001</v>
          </cell>
          <cell r="AE76">
            <v>0</v>
          </cell>
          <cell r="AF76">
            <v>0</v>
          </cell>
          <cell r="AG76">
            <v>11.679500000000001</v>
          </cell>
          <cell r="AH76">
            <v>0</v>
          </cell>
          <cell r="AI76">
            <v>0</v>
          </cell>
          <cell r="AJ76">
            <v>0.59570000000000001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</row>
        <row r="77">
          <cell r="F77" t="str">
            <v>1500BE</v>
          </cell>
          <cell r="G77">
            <v>0</v>
          </cell>
          <cell r="H77">
            <v>1.1299999999999999</v>
          </cell>
          <cell r="I77">
            <v>0</v>
          </cell>
          <cell r="J77">
            <v>0</v>
          </cell>
          <cell r="K77">
            <v>0.57120000000000004</v>
          </cell>
          <cell r="L77">
            <v>0</v>
          </cell>
          <cell r="M77">
            <v>0</v>
          </cell>
          <cell r="N77">
            <v>8.2799999999999999E-2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0</v>
          </cell>
          <cell r="V77">
            <v>0.17019999999999999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7.7999999999999996E-3</v>
          </cell>
          <cell r="AB77">
            <v>0</v>
          </cell>
          <cell r="AC77">
            <v>0</v>
          </cell>
          <cell r="AD77">
            <v>1.6141000000000001</v>
          </cell>
          <cell r="AE77">
            <v>0</v>
          </cell>
          <cell r="AF77">
            <v>0</v>
          </cell>
          <cell r="AG77">
            <v>11.679500000000001</v>
          </cell>
          <cell r="AH77">
            <v>0</v>
          </cell>
          <cell r="AI77">
            <v>0</v>
          </cell>
          <cell r="AJ77">
            <v>0.59570000000000001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</row>
        <row r="78">
          <cell r="F78" t="str">
            <v>155B</v>
          </cell>
          <cell r="G78">
            <v>0</v>
          </cell>
          <cell r="H78">
            <v>1.1299999999999999</v>
          </cell>
          <cell r="I78">
            <v>0</v>
          </cell>
          <cell r="J78">
            <v>0</v>
          </cell>
          <cell r="K78">
            <v>0.57120000000000004</v>
          </cell>
          <cell r="L78">
            <v>0</v>
          </cell>
          <cell r="M78">
            <v>0</v>
          </cell>
          <cell r="N78">
            <v>8.2799999999999999E-2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0.17019999999999999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7.7999999999999996E-3</v>
          </cell>
          <cell r="AB78">
            <v>0</v>
          </cell>
          <cell r="AC78">
            <v>0</v>
          </cell>
          <cell r="AD78">
            <v>1.6141000000000001</v>
          </cell>
          <cell r="AE78">
            <v>0</v>
          </cell>
          <cell r="AF78">
            <v>0</v>
          </cell>
          <cell r="AG78">
            <v>11.679500000000001</v>
          </cell>
          <cell r="AH78">
            <v>0</v>
          </cell>
          <cell r="AI78">
            <v>0</v>
          </cell>
          <cell r="AJ78">
            <v>0.59570000000000001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</row>
        <row r="79">
          <cell r="F79" t="str">
            <v>130B</v>
          </cell>
          <cell r="G79">
            <v>52553</v>
          </cell>
          <cell r="H79">
            <v>1.1299999999999999</v>
          </cell>
          <cell r="I79">
            <v>59</v>
          </cell>
          <cell r="J79">
            <v>81</v>
          </cell>
          <cell r="K79">
            <v>0.57120000000000004</v>
          </cell>
          <cell r="L79">
            <v>30</v>
          </cell>
          <cell r="M79">
            <v>33</v>
          </cell>
          <cell r="N79">
            <v>8.2799999999999999E-2</v>
          </cell>
          <cell r="O79">
            <v>4</v>
          </cell>
          <cell r="P79">
            <v>9</v>
          </cell>
          <cell r="Q79">
            <v>305</v>
          </cell>
          <cell r="R79">
            <v>0.40610058706046115</v>
          </cell>
          <cell r="S79">
            <v>1</v>
          </cell>
          <cell r="T79">
            <v>53</v>
          </cell>
          <cell r="U79">
            <v>52</v>
          </cell>
          <cell r="V79">
            <v>0.17019999999999999</v>
          </cell>
          <cell r="W79">
            <v>9</v>
          </cell>
          <cell r="X79">
            <v>11</v>
          </cell>
          <cell r="Y79">
            <v>105.40610058706046</v>
          </cell>
          <cell r="Z79">
            <v>387449</v>
          </cell>
          <cell r="AA79">
            <v>7.7999999999999996E-3</v>
          </cell>
          <cell r="AB79">
            <v>3022</v>
          </cell>
          <cell r="AC79">
            <v>3</v>
          </cell>
          <cell r="AD79">
            <v>1.6141000000000001</v>
          </cell>
          <cell r="AE79">
            <v>625381</v>
          </cell>
          <cell r="AF79">
            <v>555</v>
          </cell>
          <cell r="AG79">
            <v>11.679500000000001</v>
          </cell>
          <cell r="AH79">
            <v>4525211</v>
          </cell>
          <cell r="AI79">
            <v>1211</v>
          </cell>
          <cell r="AJ79">
            <v>0.59570000000000001</v>
          </cell>
          <cell r="AK79">
            <v>230803</v>
          </cell>
          <cell r="AL79">
            <v>201</v>
          </cell>
          <cell r="AM79">
            <v>1412</v>
          </cell>
          <cell r="AN79">
            <v>1970</v>
          </cell>
        </row>
        <row r="80">
          <cell r="F80" t="str">
            <v>78B</v>
          </cell>
          <cell r="G80">
            <v>9192</v>
          </cell>
          <cell r="H80">
            <v>1.1299999999999999</v>
          </cell>
          <cell r="I80">
            <v>10</v>
          </cell>
          <cell r="J80">
            <v>14</v>
          </cell>
          <cell r="K80">
            <v>0.57120000000000004</v>
          </cell>
          <cell r="L80">
            <v>5</v>
          </cell>
          <cell r="M80">
            <v>6</v>
          </cell>
          <cell r="N80">
            <v>8.2799999999999999E-2</v>
          </cell>
          <cell r="O80">
            <v>1</v>
          </cell>
          <cell r="P80">
            <v>2</v>
          </cell>
          <cell r="Q80">
            <v>53</v>
          </cell>
          <cell r="R80">
            <v>7.0568298735096527E-2</v>
          </cell>
          <cell r="S80">
            <v>1</v>
          </cell>
          <cell r="T80">
            <v>9</v>
          </cell>
          <cell r="U80">
            <v>9</v>
          </cell>
          <cell r="V80">
            <v>0.17019999999999999</v>
          </cell>
          <cell r="W80">
            <v>2</v>
          </cell>
          <cell r="X80">
            <v>2</v>
          </cell>
          <cell r="Y80">
            <v>19.070568298735097</v>
          </cell>
          <cell r="Z80">
            <v>563</v>
          </cell>
          <cell r="AA80">
            <v>7.7999999999999996E-3</v>
          </cell>
          <cell r="AB80">
            <v>4</v>
          </cell>
          <cell r="AC80">
            <v>0</v>
          </cell>
          <cell r="AD80">
            <v>1.6141000000000001</v>
          </cell>
          <cell r="AE80">
            <v>909</v>
          </cell>
          <cell r="AF80">
            <v>1</v>
          </cell>
          <cell r="AG80">
            <v>11.679500000000001</v>
          </cell>
          <cell r="AH80">
            <v>6576</v>
          </cell>
          <cell r="AI80">
            <v>2</v>
          </cell>
          <cell r="AJ80">
            <v>0.59570000000000001</v>
          </cell>
          <cell r="AK80">
            <v>335</v>
          </cell>
          <cell r="AL80">
            <v>0</v>
          </cell>
          <cell r="AM80">
            <v>2</v>
          </cell>
          <cell r="AN80">
            <v>3</v>
          </cell>
        </row>
        <row r="81">
          <cell r="F81" t="str">
            <v>50B</v>
          </cell>
          <cell r="G81">
            <v>8235</v>
          </cell>
          <cell r="H81">
            <v>1.1299999999999999</v>
          </cell>
          <cell r="I81">
            <v>9</v>
          </cell>
          <cell r="J81">
            <v>12</v>
          </cell>
          <cell r="K81">
            <v>0.57120000000000004</v>
          </cell>
          <cell r="L81">
            <v>5</v>
          </cell>
          <cell r="M81">
            <v>6</v>
          </cell>
          <cell r="N81">
            <v>8.2799999999999999E-2</v>
          </cell>
          <cell r="O81">
            <v>1</v>
          </cell>
          <cell r="P81">
            <v>2</v>
          </cell>
          <cell r="Q81">
            <v>48</v>
          </cell>
          <cell r="R81">
            <v>6.3910912061974218E-2</v>
          </cell>
          <cell r="S81">
            <v>1</v>
          </cell>
          <cell r="T81">
            <v>8</v>
          </cell>
          <cell r="U81">
            <v>8</v>
          </cell>
          <cell r="V81">
            <v>0.17019999999999999</v>
          </cell>
          <cell r="W81">
            <v>1</v>
          </cell>
          <cell r="X81">
            <v>1</v>
          </cell>
          <cell r="Y81">
            <v>17.063910912061974</v>
          </cell>
          <cell r="Z81">
            <v>4804</v>
          </cell>
          <cell r="AA81">
            <v>7.7999999999999996E-3</v>
          </cell>
          <cell r="AB81">
            <v>37</v>
          </cell>
          <cell r="AC81">
            <v>0</v>
          </cell>
          <cell r="AD81">
            <v>1.6141000000000001</v>
          </cell>
          <cell r="AE81">
            <v>7754</v>
          </cell>
          <cell r="AF81">
            <v>7</v>
          </cell>
          <cell r="AG81">
            <v>11.679500000000001</v>
          </cell>
          <cell r="AH81">
            <v>56108</v>
          </cell>
          <cell r="AI81">
            <v>15</v>
          </cell>
          <cell r="AJ81">
            <v>0.59570000000000001</v>
          </cell>
          <cell r="AK81">
            <v>2862</v>
          </cell>
          <cell r="AL81">
            <v>2</v>
          </cell>
          <cell r="AM81">
            <v>17</v>
          </cell>
          <cell r="AN81">
            <v>24</v>
          </cell>
        </row>
        <row r="82">
          <cell r="F82" t="str">
            <v>180C</v>
          </cell>
          <cell r="G82">
            <v>13177</v>
          </cell>
          <cell r="H82">
            <v>1.1299999999999999</v>
          </cell>
          <cell r="I82">
            <v>15</v>
          </cell>
          <cell r="J82">
            <v>21</v>
          </cell>
          <cell r="K82">
            <v>0.57120000000000004</v>
          </cell>
          <cell r="L82">
            <v>8</v>
          </cell>
          <cell r="M82">
            <v>9</v>
          </cell>
          <cell r="N82">
            <v>8.2799999999999999E-2</v>
          </cell>
          <cell r="O82">
            <v>1</v>
          </cell>
          <cell r="P82">
            <v>2</v>
          </cell>
          <cell r="Q82">
            <v>76</v>
          </cell>
          <cell r="R82">
            <v>0.10119227743145917</v>
          </cell>
          <cell r="S82">
            <v>1</v>
          </cell>
          <cell r="T82">
            <v>13</v>
          </cell>
          <cell r="U82">
            <v>13</v>
          </cell>
          <cell r="V82">
            <v>0.17019999999999999</v>
          </cell>
          <cell r="W82">
            <v>2</v>
          </cell>
          <cell r="X82">
            <v>2</v>
          </cell>
          <cell r="Y82">
            <v>26.101192277431458</v>
          </cell>
          <cell r="Z82">
            <v>598</v>
          </cell>
          <cell r="AA82">
            <v>7.7999999999999996E-3</v>
          </cell>
          <cell r="AB82">
            <v>5</v>
          </cell>
          <cell r="AC82">
            <v>0</v>
          </cell>
          <cell r="AD82">
            <v>1.6141000000000001</v>
          </cell>
          <cell r="AE82">
            <v>965</v>
          </cell>
          <cell r="AF82">
            <v>1</v>
          </cell>
          <cell r="AG82">
            <v>11.679500000000001</v>
          </cell>
          <cell r="AH82">
            <v>6984</v>
          </cell>
          <cell r="AI82">
            <v>2</v>
          </cell>
          <cell r="AJ82">
            <v>0.59570000000000001</v>
          </cell>
          <cell r="AK82">
            <v>356</v>
          </cell>
          <cell r="AL82">
            <v>0</v>
          </cell>
          <cell r="AM82">
            <v>2</v>
          </cell>
          <cell r="AN82">
            <v>3</v>
          </cell>
        </row>
        <row r="83">
          <cell r="F83" t="str">
            <v>35B</v>
          </cell>
          <cell r="G83">
            <v>538</v>
          </cell>
          <cell r="H83">
            <v>1.8764000000000001</v>
          </cell>
          <cell r="I83">
            <v>1</v>
          </cell>
          <cell r="J83">
            <v>1</v>
          </cell>
          <cell r="K83">
            <v>0.94079999999999997</v>
          </cell>
          <cell r="L83">
            <v>1</v>
          </cell>
          <cell r="M83">
            <v>1</v>
          </cell>
          <cell r="N83">
            <v>0.1656</v>
          </cell>
          <cell r="O83">
            <v>0</v>
          </cell>
          <cell r="P83">
            <v>0</v>
          </cell>
          <cell r="Q83">
            <v>3</v>
          </cell>
          <cell r="R83">
            <v>3.9944320038733886E-3</v>
          </cell>
          <cell r="S83">
            <v>1</v>
          </cell>
          <cell r="T83">
            <v>1</v>
          </cell>
          <cell r="U83">
            <v>1</v>
          </cell>
          <cell r="V83">
            <v>0.29139999999999999</v>
          </cell>
          <cell r="W83">
            <v>0</v>
          </cell>
          <cell r="X83">
            <v>0</v>
          </cell>
          <cell r="Y83">
            <v>2.0039944320038732</v>
          </cell>
          <cell r="Z83">
            <v>471</v>
          </cell>
          <cell r="AA83">
            <v>7.7999999999999996E-3</v>
          </cell>
          <cell r="AB83">
            <v>4</v>
          </cell>
          <cell r="AC83">
            <v>0</v>
          </cell>
          <cell r="AD83">
            <v>1.6141000000000001</v>
          </cell>
          <cell r="AE83">
            <v>760</v>
          </cell>
          <cell r="AF83">
            <v>1</v>
          </cell>
          <cell r="AG83">
            <v>11.679500000000001</v>
          </cell>
          <cell r="AH83">
            <v>5501</v>
          </cell>
          <cell r="AI83">
            <v>1</v>
          </cell>
          <cell r="AJ83">
            <v>0.59570000000000001</v>
          </cell>
          <cell r="AK83">
            <v>281</v>
          </cell>
          <cell r="AL83">
            <v>0</v>
          </cell>
          <cell r="AM83">
            <v>1</v>
          </cell>
          <cell r="AN83">
            <v>2</v>
          </cell>
        </row>
        <row r="84">
          <cell r="F84" t="str">
            <v>30B</v>
          </cell>
          <cell r="G84">
            <v>4360</v>
          </cell>
          <cell r="H84">
            <v>1.8764000000000001</v>
          </cell>
          <cell r="I84">
            <v>8</v>
          </cell>
          <cell r="J84">
            <v>11</v>
          </cell>
          <cell r="K84">
            <v>0.94079999999999997</v>
          </cell>
          <cell r="L84">
            <v>4</v>
          </cell>
          <cell r="M84">
            <v>4</v>
          </cell>
          <cell r="N84">
            <v>0.1656</v>
          </cell>
          <cell r="O84">
            <v>1</v>
          </cell>
          <cell r="P84">
            <v>2</v>
          </cell>
          <cell r="Q84">
            <v>25</v>
          </cell>
          <cell r="R84">
            <v>3.3286933365611573E-2</v>
          </cell>
          <cell r="S84">
            <v>1</v>
          </cell>
          <cell r="T84">
            <v>4</v>
          </cell>
          <cell r="U84">
            <v>4</v>
          </cell>
          <cell r="V84">
            <v>0.29139999999999999</v>
          </cell>
          <cell r="W84">
            <v>1</v>
          </cell>
          <cell r="X84">
            <v>1</v>
          </cell>
          <cell r="Y84">
            <v>11.033286933365613</v>
          </cell>
          <cell r="Z84">
            <v>2263</v>
          </cell>
          <cell r="AA84">
            <v>7.7999999999999996E-3</v>
          </cell>
          <cell r="AB84">
            <v>18</v>
          </cell>
          <cell r="AC84">
            <v>0</v>
          </cell>
          <cell r="AD84">
            <v>1.6141000000000001</v>
          </cell>
          <cell r="AE84">
            <v>3653</v>
          </cell>
          <cell r="AF84">
            <v>3</v>
          </cell>
          <cell r="AG84">
            <v>11.679500000000001</v>
          </cell>
          <cell r="AH84">
            <v>26431</v>
          </cell>
          <cell r="AI84">
            <v>7</v>
          </cell>
          <cell r="AJ84">
            <v>0.59570000000000001</v>
          </cell>
          <cell r="AK84">
            <v>1348</v>
          </cell>
          <cell r="AL84">
            <v>1</v>
          </cell>
          <cell r="AM84">
            <v>8</v>
          </cell>
          <cell r="AN84">
            <v>11</v>
          </cell>
        </row>
        <row r="85">
          <cell r="F85" t="str">
            <v>150DE</v>
          </cell>
          <cell r="G85">
            <v>10696</v>
          </cell>
          <cell r="H85">
            <v>1.1299999999999999</v>
          </cell>
          <cell r="I85">
            <v>12</v>
          </cell>
          <cell r="J85">
            <v>17</v>
          </cell>
          <cell r="K85">
            <v>0.57120000000000004</v>
          </cell>
          <cell r="L85">
            <v>6</v>
          </cell>
          <cell r="M85">
            <v>7</v>
          </cell>
          <cell r="N85">
            <v>8.2799999999999999E-2</v>
          </cell>
          <cell r="O85">
            <v>1</v>
          </cell>
          <cell r="P85">
            <v>2</v>
          </cell>
          <cell r="Q85">
            <v>62</v>
          </cell>
          <cell r="R85">
            <v>8.2551594746716694E-2</v>
          </cell>
          <cell r="S85">
            <v>1</v>
          </cell>
          <cell r="T85">
            <v>11</v>
          </cell>
          <cell r="U85">
            <v>11</v>
          </cell>
          <cell r="V85">
            <v>0.17019999999999999</v>
          </cell>
          <cell r="W85">
            <v>2</v>
          </cell>
          <cell r="X85">
            <v>2</v>
          </cell>
          <cell r="Y85">
            <v>22.082551594746718</v>
          </cell>
          <cell r="Z85">
            <v>0</v>
          </cell>
          <cell r="AA85">
            <v>7.7999999999999996E-3</v>
          </cell>
          <cell r="AB85">
            <v>0</v>
          </cell>
          <cell r="AC85">
            <v>0</v>
          </cell>
          <cell r="AD85">
            <v>1.6141000000000001</v>
          </cell>
          <cell r="AE85">
            <v>0</v>
          </cell>
          <cell r="AF85">
            <v>0</v>
          </cell>
          <cell r="AG85">
            <v>11.679500000000001</v>
          </cell>
          <cell r="AH85">
            <v>0</v>
          </cell>
          <cell r="AI85">
            <v>0</v>
          </cell>
          <cell r="AJ85">
            <v>0.59570000000000001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</row>
        <row r="93">
          <cell r="F93" t="str">
            <v>151-1500 (A)L</v>
          </cell>
          <cell r="G93">
            <v>3681215</v>
          </cell>
          <cell r="H93">
            <v>22.599999999999987</v>
          </cell>
          <cell r="I93">
            <v>4158</v>
          </cell>
          <cell r="J93">
            <v>5743</v>
          </cell>
          <cell r="K93">
            <v>11.423999999999998</v>
          </cell>
          <cell r="L93">
            <v>2104</v>
          </cell>
          <cell r="M93">
            <v>2337</v>
          </cell>
          <cell r="N93">
            <v>1.6559999999999999</v>
          </cell>
          <cell r="O93">
            <v>304</v>
          </cell>
          <cell r="P93">
            <v>685</v>
          </cell>
          <cell r="Q93">
            <v>21351</v>
          </cell>
          <cell r="R93">
            <v>28.428372571566907</v>
          </cell>
          <cell r="S93">
            <v>20</v>
          </cell>
          <cell r="T93">
            <v>3682</v>
          </cell>
          <cell r="U93">
            <v>3608</v>
          </cell>
          <cell r="V93">
            <v>3.4039999999999986</v>
          </cell>
          <cell r="W93">
            <v>628</v>
          </cell>
          <cell r="X93">
            <v>765</v>
          </cell>
          <cell r="Y93">
            <v>7423.4283725715668</v>
          </cell>
          <cell r="Z93">
            <v>217017</v>
          </cell>
          <cell r="AA93">
            <v>0.156</v>
          </cell>
          <cell r="AB93">
            <v>1693</v>
          </cell>
          <cell r="AC93">
            <v>0</v>
          </cell>
          <cell r="AD93">
            <v>32.282000000000004</v>
          </cell>
          <cell r="AE93">
            <v>350286</v>
          </cell>
          <cell r="AF93">
            <v>310</v>
          </cell>
          <cell r="AG93">
            <v>233.58999999999995</v>
          </cell>
          <cell r="AH93">
            <v>2534647</v>
          </cell>
          <cell r="AI93">
            <v>678</v>
          </cell>
          <cell r="AJ93">
            <v>11.914000000000005</v>
          </cell>
          <cell r="AK93">
            <v>129278</v>
          </cell>
          <cell r="AL93">
            <v>112</v>
          </cell>
          <cell r="AM93">
            <v>790</v>
          </cell>
          <cell r="AN93">
            <v>1100</v>
          </cell>
        </row>
        <row r="94">
          <cell r="F94" t="str">
            <v>151-1500 (A)E</v>
          </cell>
          <cell r="G94">
            <v>1965506</v>
          </cell>
          <cell r="H94">
            <v>14.689999999999994</v>
          </cell>
          <cell r="I94">
            <v>2221</v>
          </cell>
          <cell r="J94">
            <v>3067</v>
          </cell>
          <cell r="K94">
            <v>7.4256000000000011</v>
          </cell>
          <cell r="L94">
            <v>1122</v>
          </cell>
          <cell r="M94">
            <v>1246</v>
          </cell>
          <cell r="N94">
            <v>1.0764</v>
          </cell>
          <cell r="O94">
            <v>162</v>
          </cell>
          <cell r="P94">
            <v>365</v>
          </cell>
          <cell r="Q94">
            <v>11400</v>
          </cell>
          <cell r="R94">
            <v>15.178841614718879</v>
          </cell>
          <cell r="S94">
            <v>13</v>
          </cell>
          <cell r="T94">
            <v>1966</v>
          </cell>
          <cell r="U94">
            <v>1927</v>
          </cell>
          <cell r="V94">
            <v>2.2125999999999992</v>
          </cell>
          <cell r="W94">
            <v>335</v>
          </cell>
          <cell r="X94">
            <v>409</v>
          </cell>
          <cell r="Y94">
            <v>3962.1788416147183</v>
          </cell>
          <cell r="Z94">
            <v>0</v>
          </cell>
          <cell r="AA94">
            <v>0.1014</v>
          </cell>
          <cell r="AB94">
            <v>0</v>
          </cell>
          <cell r="AC94">
            <v>0</v>
          </cell>
          <cell r="AD94">
            <v>20.983300000000003</v>
          </cell>
          <cell r="AE94">
            <v>0</v>
          </cell>
          <cell r="AF94">
            <v>0</v>
          </cell>
          <cell r="AG94">
            <v>151.83350000000002</v>
          </cell>
          <cell r="AH94">
            <v>0</v>
          </cell>
          <cell r="AI94">
            <v>0</v>
          </cell>
          <cell r="AJ94">
            <v>7.7440999999999995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F95" t="str">
            <v>151-1500 (A) (L+E)</v>
          </cell>
          <cell r="G95">
            <v>5646721</v>
          </cell>
          <cell r="H95">
            <v>37.289999999999992</v>
          </cell>
          <cell r="I95">
            <v>6379</v>
          </cell>
          <cell r="J95">
            <v>8810</v>
          </cell>
          <cell r="K95">
            <v>18.849599999999995</v>
          </cell>
          <cell r="L95">
            <v>3226</v>
          </cell>
          <cell r="M95">
            <v>3583</v>
          </cell>
          <cell r="N95">
            <v>2.7324000000000015</v>
          </cell>
          <cell r="O95">
            <v>466</v>
          </cell>
          <cell r="P95">
            <v>1050</v>
          </cell>
          <cell r="Q95">
            <v>32751</v>
          </cell>
          <cell r="R95">
            <v>43.60721418628578</v>
          </cell>
          <cell r="S95">
            <v>33</v>
          </cell>
          <cell r="T95">
            <v>5648</v>
          </cell>
          <cell r="U95">
            <v>5535</v>
          </cell>
          <cell r="V95">
            <v>5.6166000000000018</v>
          </cell>
          <cell r="W95">
            <v>963</v>
          </cell>
          <cell r="X95">
            <v>1174</v>
          </cell>
          <cell r="Y95">
            <v>11385.607214186288</v>
          </cell>
          <cell r="Z95">
            <v>217017</v>
          </cell>
          <cell r="AA95">
            <v>0.25740000000000002</v>
          </cell>
          <cell r="AB95">
            <v>1693</v>
          </cell>
          <cell r="AC95">
            <v>0</v>
          </cell>
          <cell r="AD95">
            <v>53.265300000000011</v>
          </cell>
          <cell r="AE95">
            <v>350286</v>
          </cell>
          <cell r="AF95">
            <v>310</v>
          </cell>
          <cell r="AG95">
            <v>385.42350000000016</v>
          </cell>
          <cell r="AH95">
            <v>2534647</v>
          </cell>
          <cell r="AI95">
            <v>678</v>
          </cell>
          <cell r="AJ95">
            <v>19.658100000000015</v>
          </cell>
          <cell r="AK95">
            <v>129278</v>
          </cell>
          <cell r="AL95">
            <v>112</v>
          </cell>
          <cell r="AM95">
            <v>790</v>
          </cell>
          <cell r="AN95">
            <v>1100</v>
          </cell>
        </row>
      </sheetData>
      <sheetData sheetId="32" refreshError="1"/>
      <sheetData sheetId="33" refreshError="1"/>
      <sheetData sheetId="34" refreshError="1"/>
      <sheetData sheetId="35">
        <row r="25">
          <cell r="F25">
            <v>1</v>
          </cell>
          <cell r="G25" t="str">
            <v>GRAND ALL</v>
          </cell>
          <cell r="H25" t="str">
            <v>G.TOTAL(L+E)</v>
          </cell>
          <cell r="I25" t="str">
            <v>Average Denier (L + E)</v>
          </cell>
          <cell r="K25" t="str">
            <v>BRT\DULL\COL</v>
          </cell>
        </row>
        <row r="26">
          <cell r="F26">
            <v>2</v>
          </cell>
          <cell r="G26" t="str">
            <v>GRAND LOCAL</v>
          </cell>
          <cell r="H26" t="str">
            <v>G.TOTAL(L)</v>
          </cell>
          <cell r="I26" t="str">
            <v>Average Denier (Local)</v>
          </cell>
          <cell r="K26" t="str">
            <v>BRT\DULL\COL</v>
          </cell>
        </row>
        <row r="27">
          <cell r="F27">
            <v>3</v>
          </cell>
          <cell r="G27" t="str">
            <v>GRAND EXPORT</v>
          </cell>
          <cell r="H27" t="str">
            <v>G.TOTAL(E</v>
          </cell>
          <cell r="I27" t="str">
            <v>Average Denier (Export)</v>
          </cell>
          <cell r="K27" t="str">
            <v>BRT\DULL\COL</v>
          </cell>
        </row>
        <row r="28">
          <cell r="F28">
            <v>4</v>
          </cell>
          <cell r="G28" t="str">
            <v xml:space="preserve">40  BRT  </v>
          </cell>
          <cell r="H28" t="str">
            <v>40B</v>
          </cell>
          <cell r="I28" t="str">
            <v>40</v>
          </cell>
          <cell r="J28" t="str">
            <v>B</v>
          </cell>
          <cell r="K28" t="str">
            <v>BRIGHT (L)</v>
          </cell>
        </row>
        <row r="29">
          <cell r="F29">
            <v>5</v>
          </cell>
          <cell r="G29" t="str">
            <v>40  BRT  EXPORT</v>
          </cell>
          <cell r="H29" t="str">
            <v>40BE</v>
          </cell>
          <cell r="I29" t="str">
            <v>40</v>
          </cell>
          <cell r="J29" t="str">
            <v>BE</v>
          </cell>
          <cell r="K29" t="str">
            <v>BRIGHT (E)</v>
          </cell>
        </row>
        <row r="30">
          <cell r="F30">
            <v>6</v>
          </cell>
          <cell r="G30" t="str">
            <v xml:space="preserve">75  BRT  </v>
          </cell>
          <cell r="H30" t="str">
            <v>75B</v>
          </cell>
          <cell r="I30" t="str">
            <v>75</v>
          </cell>
          <cell r="J30" t="str">
            <v>B</v>
          </cell>
          <cell r="K30" t="str">
            <v>BRIGHT (L)</v>
          </cell>
        </row>
        <row r="31">
          <cell r="F31">
            <v>7</v>
          </cell>
          <cell r="G31" t="str">
            <v>75  BRT  EXPORT</v>
          </cell>
          <cell r="H31" t="str">
            <v>75BE</v>
          </cell>
          <cell r="I31" t="str">
            <v>75</v>
          </cell>
          <cell r="J31" t="str">
            <v>BE</v>
          </cell>
          <cell r="K31" t="str">
            <v>BRIGHT (E)</v>
          </cell>
        </row>
        <row r="32">
          <cell r="F32">
            <v>8</v>
          </cell>
          <cell r="G32" t="str">
            <v xml:space="preserve">75  COLOR  </v>
          </cell>
          <cell r="H32" t="str">
            <v>75C</v>
          </cell>
          <cell r="I32" t="str">
            <v>75</v>
          </cell>
          <cell r="J32" t="str">
            <v>C</v>
          </cell>
          <cell r="K32" t="str">
            <v>COLOUR (L)</v>
          </cell>
        </row>
        <row r="33">
          <cell r="F33">
            <v>9</v>
          </cell>
          <cell r="G33" t="str">
            <v xml:space="preserve">100  BRT  </v>
          </cell>
          <cell r="H33" t="str">
            <v>100B</v>
          </cell>
          <cell r="I33" t="str">
            <v>100</v>
          </cell>
          <cell r="J33" t="str">
            <v>B</v>
          </cell>
          <cell r="K33" t="str">
            <v>BRIGHT (L)</v>
          </cell>
        </row>
        <row r="34">
          <cell r="F34">
            <v>10</v>
          </cell>
          <cell r="G34" t="str">
            <v>100  BRT  EXPORT</v>
          </cell>
          <cell r="H34" t="str">
            <v>100BE</v>
          </cell>
          <cell r="I34" t="str">
            <v>100</v>
          </cell>
          <cell r="J34" t="str">
            <v>BE</v>
          </cell>
          <cell r="K34" t="str">
            <v>BRIGHT (E)</v>
          </cell>
        </row>
        <row r="35">
          <cell r="F35">
            <v>11</v>
          </cell>
          <cell r="G35" t="str">
            <v xml:space="preserve">100  COLOR  </v>
          </cell>
          <cell r="H35" t="str">
            <v>100C</v>
          </cell>
          <cell r="I35" t="str">
            <v>100</v>
          </cell>
          <cell r="J35" t="str">
            <v>C</v>
          </cell>
          <cell r="K35" t="str">
            <v>COLOUR (L)</v>
          </cell>
        </row>
        <row r="36">
          <cell r="F36">
            <v>12</v>
          </cell>
          <cell r="G36" t="str">
            <v xml:space="preserve">120  BRT  </v>
          </cell>
          <cell r="H36" t="str">
            <v>120B</v>
          </cell>
          <cell r="I36" t="str">
            <v>120</v>
          </cell>
          <cell r="J36" t="str">
            <v>B</v>
          </cell>
          <cell r="K36" t="str">
            <v>BRIGHT (L)</v>
          </cell>
        </row>
        <row r="37">
          <cell r="F37">
            <v>13</v>
          </cell>
          <cell r="G37" t="str">
            <v>120  BRT  EXPORT</v>
          </cell>
          <cell r="H37" t="str">
            <v>120BE</v>
          </cell>
          <cell r="I37" t="str">
            <v>120</v>
          </cell>
          <cell r="J37" t="str">
            <v>BE</v>
          </cell>
          <cell r="K37" t="str">
            <v>BRIGHT (E)</v>
          </cell>
        </row>
        <row r="38">
          <cell r="F38">
            <v>14</v>
          </cell>
          <cell r="G38" t="str">
            <v xml:space="preserve">120  COLOR  </v>
          </cell>
          <cell r="H38" t="str">
            <v>120C</v>
          </cell>
          <cell r="I38" t="str">
            <v>120</v>
          </cell>
          <cell r="J38" t="str">
            <v>C</v>
          </cell>
          <cell r="K38" t="str">
            <v>COLOUR (L)</v>
          </cell>
        </row>
        <row r="39">
          <cell r="F39">
            <v>15</v>
          </cell>
          <cell r="G39" t="str">
            <v>120  COLOR  EXPORT</v>
          </cell>
          <cell r="H39" t="str">
            <v>120CE</v>
          </cell>
          <cell r="I39" t="str">
            <v>120</v>
          </cell>
          <cell r="J39" t="str">
            <v>CE</v>
          </cell>
          <cell r="K39" t="str">
            <v>COLOUR (E)</v>
          </cell>
        </row>
        <row r="40">
          <cell r="F40">
            <v>16</v>
          </cell>
          <cell r="G40" t="str">
            <v xml:space="preserve">120  DULL  </v>
          </cell>
          <cell r="H40" t="str">
            <v>120D</v>
          </cell>
          <cell r="I40" t="str">
            <v>120</v>
          </cell>
          <cell r="J40" t="str">
            <v>D</v>
          </cell>
          <cell r="K40" t="str">
            <v>DULL (L)</v>
          </cell>
        </row>
        <row r="41">
          <cell r="F41">
            <v>17</v>
          </cell>
          <cell r="G41" t="str">
            <v>120  DULL  EXPORT</v>
          </cell>
          <cell r="H41" t="str">
            <v>120DE</v>
          </cell>
          <cell r="I41" t="str">
            <v>120</v>
          </cell>
          <cell r="J41" t="str">
            <v>DE</v>
          </cell>
          <cell r="K41" t="str">
            <v>DULL (E)</v>
          </cell>
        </row>
        <row r="42">
          <cell r="F42">
            <v>18</v>
          </cell>
          <cell r="G42" t="str">
            <v xml:space="preserve">150  BRT  </v>
          </cell>
          <cell r="H42" t="str">
            <v>150B</v>
          </cell>
          <cell r="I42" t="str">
            <v>150</v>
          </cell>
          <cell r="J42" t="str">
            <v>B</v>
          </cell>
          <cell r="K42" t="str">
            <v>BRIGHT (L)</v>
          </cell>
        </row>
        <row r="43">
          <cell r="F43">
            <v>19</v>
          </cell>
          <cell r="G43" t="str">
            <v>150  BRT  EXPORT</v>
          </cell>
          <cell r="H43" t="str">
            <v>150BE</v>
          </cell>
          <cell r="I43" t="str">
            <v>150</v>
          </cell>
          <cell r="J43" t="str">
            <v>BE</v>
          </cell>
          <cell r="K43" t="str">
            <v>BRIGHT (E)</v>
          </cell>
        </row>
        <row r="44">
          <cell r="F44">
            <v>20</v>
          </cell>
          <cell r="G44" t="str">
            <v xml:space="preserve">150  COLOR  </v>
          </cell>
          <cell r="H44" t="str">
            <v>150C</v>
          </cell>
          <cell r="I44" t="str">
            <v>150</v>
          </cell>
          <cell r="J44" t="str">
            <v>C</v>
          </cell>
          <cell r="K44" t="str">
            <v>COLOUR (L)</v>
          </cell>
        </row>
        <row r="45">
          <cell r="F45">
            <v>21</v>
          </cell>
          <cell r="G45" t="str">
            <v>150  COLOR  EXPORT</v>
          </cell>
          <cell r="H45" t="str">
            <v>150CE</v>
          </cell>
          <cell r="I45" t="str">
            <v>150</v>
          </cell>
          <cell r="J45" t="str">
            <v>CE</v>
          </cell>
          <cell r="K45" t="str">
            <v>COLOUR (E)</v>
          </cell>
        </row>
        <row r="46">
          <cell r="F46">
            <v>22</v>
          </cell>
          <cell r="G46" t="str">
            <v xml:space="preserve">150  DULL  </v>
          </cell>
          <cell r="H46" t="str">
            <v>150D</v>
          </cell>
          <cell r="I46" t="str">
            <v>150</v>
          </cell>
          <cell r="J46" t="str">
            <v>D</v>
          </cell>
          <cell r="K46" t="str">
            <v>DULL (L)</v>
          </cell>
        </row>
        <row r="47">
          <cell r="F47">
            <v>23</v>
          </cell>
          <cell r="G47" t="str">
            <v xml:space="preserve">180  BRT  </v>
          </cell>
          <cell r="H47" t="str">
            <v>180B</v>
          </cell>
          <cell r="I47" t="str">
            <v>180</v>
          </cell>
          <cell r="J47" t="str">
            <v>B</v>
          </cell>
          <cell r="K47" t="str">
            <v>BRIGHT (L)</v>
          </cell>
        </row>
        <row r="48">
          <cell r="F48">
            <v>24</v>
          </cell>
          <cell r="G48" t="str">
            <v>180  BRT  EXPORT</v>
          </cell>
          <cell r="H48" t="str">
            <v>180BE</v>
          </cell>
          <cell r="I48" t="str">
            <v>180</v>
          </cell>
          <cell r="J48" t="str">
            <v>BE</v>
          </cell>
          <cell r="K48" t="str">
            <v>BRIGHT (E)</v>
          </cell>
        </row>
        <row r="49">
          <cell r="F49">
            <v>25</v>
          </cell>
          <cell r="G49" t="str">
            <v xml:space="preserve">200  BRT  </v>
          </cell>
          <cell r="H49" t="str">
            <v>200B</v>
          </cell>
          <cell r="I49" t="str">
            <v>200</v>
          </cell>
          <cell r="J49" t="str">
            <v>B</v>
          </cell>
          <cell r="K49" t="str">
            <v>BRIGHT (L)</v>
          </cell>
        </row>
        <row r="50">
          <cell r="F50">
            <v>26</v>
          </cell>
          <cell r="G50" t="str">
            <v>200  BRT  EXPORT</v>
          </cell>
          <cell r="H50" t="str">
            <v>200BE</v>
          </cell>
          <cell r="I50" t="str">
            <v>200</v>
          </cell>
          <cell r="J50" t="str">
            <v>BE</v>
          </cell>
          <cell r="K50" t="str">
            <v>BRIGHT (E)</v>
          </cell>
        </row>
        <row r="51">
          <cell r="F51">
            <v>27</v>
          </cell>
          <cell r="G51" t="str">
            <v xml:space="preserve">225  BRT  </v>
          </cell>
          <cell r="H51" t="str">
            <v>225B</v>
          </cell>
          <cell r="I51" t="str">
            <v>225</v>
          </cell>
          <cell r="J51" t="str">
            <v>B</v>
          </cell>
          <cell r="K51" t="str">
            <v>BRIGHT (L)</v>
          </cell>
        </row>
        <row r="52">
          <cell r="F52">
            <v>28</v>
          </cell>
          <cell r="G52" t="str">
            <v>225  BRT  EXPORT</v>
          </cell>
          <cell r="H52" t="str">
            <v>225BE</v>
          </cell>
          <cell r="I52" t="str">
            <v>225</v>
          </cell>
          <cell r="J52" t="str">
            <v>BE</v>
          </cell>
          <cell r="K52" t="str">
            <v>BRIGHT (E)</v>
          </cell>
        </row>
        <row r="53">
          <cell r="F53">
            <v>29</v>
          </cell>
          <cell r="G53" t="str">
            <v xml:space="preserve">225  COLOR  </v>
          </cell>
          <cell r="H53" t="str">
            <v>225C</v>
          </cell>
          <cell r="I53" t="str">
            <v>225</v>
          </cell>
          <cell r="J53" t="str">
            <v>C</v>
          </cell>
          <cell r="K53" t="str">
            <v>COLOUR (L)</v>
          </cell>
        </row>
        <row r="54">
          <cell r="F54">
            <v>30</v>
          </cell>
          <cell r="G54" t="str">
            <v xml:space="preserve">225  DULL  </v>
          </cell>
          <cell r="H54" t="str">
            <v>225D</v>
          </cell>
          <cell r="I54" t="str">
            <v>225</v>
          </cell>
          <cell r="J54" t="str">
            <v>D</v>
          </cell>
          <cell r="K54" t="str">
            <v>DULL (L)</v>
          </cell>
        </row>
        <row r="55">
          <cell r="F55">
            <v>31</v>
          </cell>
          <cell r="G55" t="str">
            <v xml:space="preserve">300  BRT  </v>
          </cell>
          <cell r="H55" t="str">
            <v>300B</v>
          </cell>
          <cell r="I55" t="str">
            <v>300</v>
          </cell>
          <cell r="J55" t="str">
            <v>B</v>
          </cell>
          <cell r="K55" t="str">
            <v>BRIGHT (L)</v>
          </cell>
        </row>
        <row r="56">
          <cell r="F56">
            <v>32</v>
          </cell>
          <cell r="G56" t="str">
            <v>300  BRT  EXPORT</v>
          </cell>
          <cell r="H56" t="str">
            <v>300BE</v>
          </cell>
          <cell r="I56" t="str">
            <v>300</v>
          </cell>
          <cell r="J56" t="str">
            <v>BE</v>
          </cell>
          <cell r="K56" t="str">
            <v>BRIGHT (E)</v>
          </cell>
        </row>
        <row r="57">
          <cell r="F57">
            <v>33</v>
          </cell>
          <cell r="G57" t="str">
            <v xml:space="preserve">300  COLOR  </v>
          </cell>
          <cell r="H57" t="str">
            <v>300C</v>
          </cell>
          <cell r="I57" t="str">
            <v>300</v>
          </cell>
          <cell r="J57" t="str">
            <v>C</v>
          </cell>
          <cell r="K57" t="str">
            <v>COLOUR (L)</v>
          </cell>
        </row>
        <row r="58">
          <cell r="F58">
            <v>34</v>
          </cell>
          <cell r="G58" t="str">
            <v>300  COLOR  EXPORT</v>
          </cell>
          <cell r="H58" t="str">
            <v>300CE</v>
          </cell>
          <cell r="I58" t="str">
            <v>300</v>
          </cell>
          <cell r="J58" t="str">
            <v>CE</v>
          </cell>
          <cell r="K58" t="str">
            <v>COLOUR (E)</v>
          </cell>
        </row>
        <row r="59">
          <cell r="F59">
            <v>35</v>
          </cell>
          <cell r="G59" t="str">
            <v xml:space="preserve">300  DULL  </v>
          </cell>
          <cell r="H59" t="str">
            <v>300D</v>
          </cell>
          <cell r="I59" t="str">
            <v>300</v>
          </cell>
          <cell r="J59" t="str">
            <v>D</v>
          </cell>
          <cell r="K59" t="str">
            <v>DULL (L)</v>
          </cell>
        </row>
        <row r="60">
          <cell r="F60">
            <v>36</v>
          </cell>
          <cell r="G60" t="str">
            <v>300  DULL  EXPORT</v>
          </cell>
          <cell r="H60" t="str">
            <v>300DE</v>
          </cell>
          <cell r="I60" t="str">
            <v>300</v>
          </cell>
          <cell r="J60" t="str">
            <v>DE</v>
          </cell>
          <cell r="K60" t="str">
            <v>DULL (E)</v>
          </cell>
        </row>
        <row r="61">
          <cell r="F61">
            <v>37</v>
          </cell>
          <cell r="G61" t="str">
            <v xml:space="preserve">360  BRT  </v>
          </cell>
          <cell r="H61" t="str">
            <v>360B</v>
          </cell>
          <cell r="I61" t="str">
            <v>360</v>
          </cell>
          <cell r="J61" t="str">
            <v>B</v>
          </cell>
          <cell r="K61" t="str">
            <v>BRIGHT (L)</v>
          </cell>
        </row>
        <row r="62">
          <cell r="F62">
            <v>38</v>
          </cell>
          <cell r="G62" t="str">
            <v>360  BRT  EXPORT</v>
          </cell>
          <cell r="H62" t="str">
            <v>360BE</v>
          </cell>
          <cell r="I62" t="str">
            <v>360</v>
          </cell>
          <cell r="J62" t="str">
            <v>BE</v>
          </cell>
          <cell r="K62" t="str">
            <v>BRIGHT (E)</v>
          </cell>
        </row>
        <row r="63">
          <cell r="F63">
            <v>39</v>
          </cell>
          <cell r="G63" t="str">
            <v xml:space="preserve">360  COLOR  </v>
          </cell>
          <cell r="H63" t="str">
            <v>360C</v>
          </cell>
          <cell r="I63" t="str">
            <v>360</v>
          </cell>
          <cell r="J63" t="str">
            <v>C</v>
          </cell>
          <cell r="K63" t="str">
            <v>COLOUR (L)</v>
          </cell>
        </row>
        <row r="64">
          <cell r="F64">
            <v>40</v>
          </cell>
          <cell r="G64" t="str">
            <v xml:space="preserve">450  BRT  </v>
          </cell>
          <cell r="H64" t="str">
            <v>450B</v>
          </cell>
          <cell r="I64" t="str">
            <v>450</v>
          </cell>
          <cell r="J64" t="str">
            <v>B</v>
          </cell>
          <cell r="K64" t="str">
            <v>BRIGHT (L)</v>
          </cell>
        </row>
        <row r="65">
          <cell r="F65">
            <v>41</v>
          </cell>
          <cell r="G65" t="str">
            <v>450  BRT  EXPORT</v>
          </cell>
          <cell r="H65" t="str">
            <v>450BE</v>
          </cell>
          <cell r="I65" t="str">
            <v>450</v>
          </cell>
          <cell r="J65" t="str">
            <v>BE</v>
          </cell>
          <cell r="K65" t="str">
            <v>BRIGHT (E)</v>
          </cell>
        </row>
        <row r="66">
          <cell r="F66">
            <v>42</v>
          </cell>
          <cell r="G66" t="str">
            <v xml:space="preserve">450  COLOR  </v>
          </cell>
          <cell r="H66" t="str">
            <v>450C</v>
          </cell>
          <cell r="I66" t="str">
            <v>450</v>
          </cell>
          <cell r="J66" t="str">
            <v>C</v>
          </cell>
          <cell r="K66" t="str">
            <v>COLOUR (L)</v>
          </cell>
        </row>
        <row r="67">
          <cell r="F67">
            <v>43</v>
          </cell>
          <cell r="G67" t="str">
            <v>450  COLOR  EXPORT</v>
          </cell>
          <cell r="H67" t="str">
            <v>450CE</v>
          </cell>
          <cell r="I67" t="str">
            <v>450</v>
          </cell>
          <cell r="J67" t="str">
            <v>CE</v>
          </cell>
          <cell r="K67" t="str">
            <v>COLOUR (E)</v>
          </cell>
        </row>
        <row r="68">
          <cell r="F68">
            <v>44</v>
          </cell>
          <cell r="G68" t="str">
            <v xml:space="preserve">600  BRT  </v>
          </cell>
          <cell r="H68" t="str">
            <v>600B</v>
          </cell>
          <cell r="I68" t="str">
            <v>600</v>
          </cell>
          <cell r="J68" t="str">
            <v>B</v>
          </cell>
          <cell r="K68" t="str">
            <v>BRIGHT (L)</v>
          </cell>
        </row>
        <row r="69">
          <cell r="F69">
            <v>45</v>
          </cell>
          <cell r="G69" t="str">
            <v>600  BRT  EXPORT</v>
          </cell>
          <cell r="H69" t="str">
            <v>600BE</v>
          </cell>
          <cell r="I69" t="str">
            <v>600</v>
          </cell>
          <cell r="J69" t="str">
            <v>BE</v>
          </cell>
          <cell r="K69" t="str">
            <v>BRIGHT (E)</v>
          </cell>
        </row>
        <row r="70">
          <cell r="F70">
            <v>46</v>
          </cell>
          <cell r="G70" t="str">
            <v xml:space="preserve">600  COLOR  </v>
          </cell>
          <cell r="H70" t="str">
            <v>600C</v>
          </cell>
          <cell r="I70" t="str">
            <v>600</v>
          </cell>
          <cell r="J70" t="str">
            <v>C</v>
          </cell>
          <cell r="K70" t="str">
            <v>COLOUR (L)</v>
          </cell>
        </row>
        <row r="71">
          <cell r="F71">
            <v>47</v>
          </cell>
          <cell r="G71" t="str">
            <v>600  COLOR  EXPORT</v>
          </cell>
          <cell r="H71" t="str">
            <v>600CE</v>
          </cell>
          <cell r="I71" t="str">
            <v>600</v>
          </cell>
          <cell r="J71" t="str">
            <v>CE</v>
          </cell>
          <cell r="K71" t="str">
            <v>COLOUR (E)</v>
          </cell>
        </row>
        <row r="72">
          <cell r="F72">
            <v>48</v>
          </cell>
          <cell r="G72" t="str">
            <v xml:space="preserve">700  BRT  </v>
          </cell>
          <cell r="H72" t="str">
            <v>700B</v>
          </cell>
          <cell r="I72" t="str">
            <v>700</v>
          </cell>
          <cell r="J72" t="str">
            <v>B</v>
          </cell>
          <cell r="K72" t="str">
            <v>BRIGHT (L)</v>
          </cell>
        </row>
        <row r="73">
          <cell r="F73">
            <v>49</v>
          </cell>
          <cell r="G73" t="str">
            <v xml:space="preserve">900  BRT </v>
          </cell>
          <cell r="H73" t="str">
            <v>900B</v>
          </cell>
          <cell r="I73" t="str">
            <v>900</v>
          </cell>
          <cell r="J73" t="str">
            <v>B</v>
          </cell>
          <cell r="K73" t="str">
            <v>BRIGHT (L)</v>
          </cell>
        </row>
        <row r="74">
          <cell r="F74">
            <v>50</v>
          </cell>
          <cell r="G74" t="str">
            <v>900  BRT  EXPORT</v>
          </cell>
          <cell r="H74" t="str">
            <v>900BE</v>
          </cell>
          <cell r="I74" t="str">
            <v>900</v>
          </cell>
          <cell r="J74" t="str">
            <v>BE</v>
          </cell>
          <cell r="K74" t="str">
            <v>BRIGHT (E)</v>
          </cell>
        </row>
        <row r="75">
          <cell r="F75">
            <v>51</v>
          </cell>
          <cell r="G75" t="str">
            <v>900  COLOR  EXPORT</v>
          </cell>
          <cell r="H75" t="str">
            <v>900C</v>
          </cell>
          <cell r="I75" t="str">
            <v>900</v>
          </cell>
          <cell r="J75" t="str">
            <v>C</v>
          </cell>
          <cell r="K75" t="str">
            <v>COLOUR (L)</v>
          </cell>
        </row>
        <row r="76">
          <cell r="F76">
            <v>52</v>
          </cell>
          <cell r="G76" t="str">
            <v xml:space="preserve">1500  BRT </v>
          </cell>
          <cell r="H76" t="str">
            <v>1500B</v>
          </cell>
          <cell r="I76" t="str">
            <v>1500</v>
          </cell>
          <cell r="J76" t="str">
            <v>B</v>
          </cell>
          <cell r="K76" t="str">
            <v>BRIGHT (L)</v>
          </cell>
        </row>
        <row r="77">
          <cell r="F77">
            <v>53</v>
          </cell>
          <cell r="G77" t="str">
            <v>1500  BRT  EXPORT</v>
          </cell>
          <cell r="H77" t="str">
            <v>1500BE</v>
          </cell>
          <cell r="I77" t="str">
            <v>1500</v>
          </cell>
          <cell r="J77" t="str">
            <v>BE</v>
          </cell>
          <cell r="K77" t="str">
            <v>BRIGHT (E)</v>
          </cell>
        </row>
        <row r="78">
          <cell r="F78">
            <v>54</v>
          </cell>
          <cell r="G78" t="str">
            <v>155 BRT</v>
          </cell>
          <cell r="H78" t="str">
            <v>155B</v>
          </cell>
          <cell r="I78" t="str">
            <v>155</v>
          </cell>
          <cell r="J78" t="str">
            <v>B</v>
          </cell>
          <cell r="K78" t="str">
            <v>BRIGHT (L)</v>
          </cell>
        </row>
        <row r="79">
          <cell r="F79">
            <v>55</v>
          </cell>
          <cell r="G79" t="str">
            <v>130 BRT</v>
          </cell>
          <cell r="H79" t="str">
            <v>130B</v>
          </cell>
          <cell r="I79" t="str">
            <v>130</v>
          </cell>
          <cell r="J79" t="str">
            <v>B</v>
          </cell>
          <cell r="K79" t="str">
            <v>BRIGHT (L)</v>
          </cell>
        </row>
        <row r="80">
          <cell r="F80">
            <v>56</v>
          </cell>
          <cell r="G80" t="str">
            <v>78 BRT</v>
          </cell>
          <cell r="H80" t="str">
            <v>78B</v>
          </cell>
          <cell r="I80" t="str">
            <v>78</v>
          </cell>
          <cell r="J80" t="str">
            <v>B</v>
          </cell>
          <cell r="K80" t="str">
            <v>BRIGHT (L)</v>
          </cell>
        </row>
        <row r="81">
          <cell r="F81">
            <v>57</v>
          </cell>
          <cell r="G81" t="str">
            <v>50 BRT</v>
          </cell>
          <cell r="H81" t="str">
            <v>50B</v>
          </cell>
          <cell r="I81" t="str">
            <v>50</v>
          </cell>
          <cell r="J81" t="str">
            <v>B</v>
          </cell>
          <cell r="K81" t="str">
            <v>BRIGHT (L)</v>
          </cell>
        </row>
        <row r="82">
          <cell r="F82">
            <v>58</v>
          </cell>
          <cell r="G82" t="str">
            <v>180 COLOR</v>
          </cell>
          <cell r="H82" t="str">
            <v>180C</v>
          </cell>
          <cell r="I82" t="str">
            <v>180</v>
          </cell>
          <cell r="J82" t="str">
            <v>C</v>
          </cell>
          <cell r="K82" t="str">
            <v>COLOUR (L)</v>
          </cell>
        </row>
        <row r="83">
          <cell r="F83">
            <v>59</v>
          </cell>
          <cell r="G83" t="str">
            <v>35 BRT</v>
          </cell>
          <cell r="H83" t="str">
            <v>35B</v>
          </cell>
          <cell r="I83" t="str">
            <v>35</v>
          </cell>
          <cell r="J83" t="str">
            <v>B</v>
          </cell>
          <cell r="K83" t="str">
            <v>BRIGHT (L)</v>
          </cell>
        </row>
        <row r="84">
          <cell r="F84">
            <v>60</v>
          </cell>
          <cell r="G84" t="str">
            <v>30 BRT</v>
          </cell>
          <cell r="H84" t="str">
            <v>30B</v>
          </cell>
          <cell r="I84" t="str">
            <v>30</v>
          </cell>
          <cell r="J84" t="str">
            <v>B</v>
          </cell>
          <cell r="K84" t="str">
            <v>BRIGHT (L)</v>
          </cell>
        </row>
        <row r="85">
          <cell r="F85">
            <v>61</v>
          </cell>
          <cell r="G85" t="str">
            <v>150 DULL EXPORT</v>
          </cell>
          <cell r="H85" t="str">
            <v>150DE</v>
          </cell>
          <cell r="I85" t="str">
            <v>150</v>
          </cell>
          <cell r="J85" t="str">
            <v>DE</v>
          </cell>
          <cell r="K85" t="str">
            <v>DULL (E)</v>
          </cell>
        </row>
        <row r="93">
          <cell r="G93" t="str">
            <v>151-1500 (A)L</v>
          </cell>
          <cell r="H93" t="str">
            <v>151-1500 (A)L</v>
          </cell>
          <cell r="I93" t="str">
            <v>151</v>
          </cell>
          <cell r="J93" t="str">
            <v>-1</v>
          </cell>
          <cell r="K93" t="e">
            <v>#N/A</v>
          </cell>
        </row>
        <row r="94">
          <cell r="G94" t="str">
            <v>151-1500 (A)E</v>
          </cell>
          <cell r="H94" t="str">
            <v>151-1500 (A)E</v>
          </cell>
          <cell r="I94" t="str">
            <v>151</v>
          </cell>
          <cell r="J94" t="str">
            <v>-1</v>
          </cell>
          <cell r="K94" t="e">
            <v>#N/A</v>
          </cell>
        </row>
        <row r="95">
          <cell r="G95" t="str">
            <v>151-1500 (A) (L+E)</v>
          </cell>
          <cell r="H95" t="str">
            <v>151-1500 (A) (L+E)</v>
          </cell>
          <cell r="I95" t="str">
            <v>151</v>
          </cell>
          <cell r="J95" t="str">
            <v>-1</v>
          </cell>
          <cell r="K95" t="e">
            <v>#N/A</v>
          </cell>
        </row>
      </sheetData>
      <sheetData sheetId="3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 CI for Amfii format"/>
      <sheetName val="Prof CI for Amfii"/>
      <sheetName val="Breakup(Grand)"/>
      <sheetName val="NEW PROF(L)"/>
      <sheetName val="Prof B &amp; C"/>
      <sheetName val="NEWPW"/>
      <sheetName val="PPSTALLY(U)"/>
      <sheetName val="ALLOC-6"/>
      <sheetName val="PROF A"/>
      <sheetName val="PROF D"/>
      <sheetName val="COLUMN"/>
      <sheetName val="STOCK_CY"/>
      <sheetName val="COMPILATION"/>
      <sheetName val="ALLOC-1"/>
      <sheetName val="ALLOC-2"/>
      <sheetName val="ALLOC-3"/>
      <sheetName val="ALLOC-4"/>
      <sheetName val="ALLOC-5"/>
      <sheetName val="ALLOC-7"/>
      <sheetName val="ALLOC-8"/>
      <sheetName val="ALLOC-9"/>
      <sheetName val="ALLOC-10"/>
      <sheetName val="ALLOC-11"/>
      <sheetName val="ALLOC-12"/>
      <sheetName val="PPALLOC"/>
      <sheetName val="Dull &amp; Dye"/>
      <sheetName val="ALLOC-1A"/>
      <sheetName val="ALLOC-1B"/>
      <sheetName val="ALLOC-1C"/>
      <sheetName val="ALLOC-1D"/>
      <sheetName val="PACKMATSTD"/>
      <sheetName val="PACKMAT"/>
      <sheetName val="NEW PROF"/>
      <sheetName val="NewProfWork"/>
      <sheetName val="NEW PROF(SENT TO DIRECTOTS)"/>
      <sheetName val="LIS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B3" t="str">
            <v>PROFORMA - B</v>
          </cell>
        </row>
        <row r="4">
          <cell r="B4" t="str">
            <v>Name of The Company     :  Century Textiles &amp; Industries Ltd.</v>
          </cell>
        </row>
        <row r="5">
          <cell r="B5" t="str">
            <v xml:space="preserve">Name &amp; Address of the Factory  :  CENTURY RAYON </v>
          </cell>
        </row>
        <row r="6">
          <cell r="B6" t="str">
            <v>P.O.SHAHAD 421 103 Dist.Thane (Maharashtra)</v>
          </cell>
        </row>
        <row r="7">
          <cell r="B7" t="str">
            <v>Statement Showing the summary cost of Sales, Sales realization and margin</v>
          </cell>
        </row>
        <row r="8">
          <cell r="B8" t="str">
            <v>of Viscose Filament Yarn (Rayon Yarn )during the year ending 31st March 2004</v>
          </cell>
        </row>
        <row r="9">
          <cell r="G9" t="str">
            <v>150</v>
          </cell>
        </row>
        <row r="10">
          <cell r="B10" t="str">
            <v>A. QUANTITATIVE INFORMATION</v>
          </cell>
          <cell r="G10" t="str">
            <v>Cones &amp; Cakes</v>
          </cell>
          <cell r="I10" t="str">
            <v>150 DULL EXPORTT</v>
          </cell>
        </row>
        <row r="11">
          <cell r="B11" t="str">
            <v>Sl.No.</v>
          </cell>
          <cell r="C11" t="str">
            <v>Particulars</v>
          </cell>
          <cell r="F11" t="str">
            <v>Current Year</v>
          </cell>
          <cell r="G11" t="str">
            <v>Previous Year</v>
          </cell>
        </row>
        <row r="12">
          <cell r="F12" t="str">
            <v>Quantity in Tons</v>
          </cell>
        </row>
        <row r="13">
          <cell r="B13" t="str">
            <v>1. Installed Capacity</v>
          </cell>
          <cell r="F13">
            <v>24400</v>
          </cell>
          <cell r="G13" t="str">
            <v xml:space="preserve">--  </v>
          </cell>
          <cell r="I13">
            <v>24400</v>
          </cell>
        </row>
        <row r="14">
          <cell r="B14" t="str">
            <v>2. Quantity Produced</v>
          </cell>
          <cell r="F14">
            <v>10.696</v>
          </cell>
          <cell r="G14" t="str">
            <v xml:space="preserve">--  </v>
          </cell>
          <cell r="I14">
            <v>10.696</v>
          </cell>
        </row>
        <row r="15">
          <cell r="B15" t="str">
            <v>3. Capacity Utilisation</v>
          </cell>
          <cell r="F15">
            <v>4.0000000000000002E-4</v>
          </cell>
          <cell r="G15" t="str">
            <v xml:space="preserve">--  </v>
          </cell>
          <cell r="I15">
            <v>4.0000000000000002E-4</v>
          </cell>
        </row>
        <row r="16">
          <cell r="B16" t="str">
            <v>4. A .Quantity Sold</v>
          </cell>
        </row>
        <row r="17">
          <cell r="B17" t="str">
            <v xml:space="preserve">         (a) Domestic</v>
          </cell>
          <cell r="F17" t="str">
            <v xml:space="preserve">--   </v>
          </cell>
          <cell r="G17" t="str">
            <v xml:space="preserve">--  </v>
          </cell>
          <cell r="I17" t="str">
            <v xml:space="preserve">--   </v>
          </cell>
        </row>
        <row r="18">
          <cell r="B18" t="str">
            <v xml:space="preserve">         (b) Export</v>
          </cell>
          <cell r="F18">
            <v>9.9499999999999993</v>
          </cell>
          <cell r="G18" t="str">
            <v xml:space="preserve">--  </v>
          </cell>
          <cell r="I18">
            <v>9.9499999999999993</v>
          </cell>
        </row>
        <row r="19">
          <cell r="B19" t="str">
            <v xml:space="preserve">     B. Free samples distributed</v>
          </cell>
          <cell r="F19">
            <v>0</v>
          </cell>
          <cell r="G19" t="str">
            <v xml:space="preserve">--  </v>
          </cell>
          <cell r="I19">
            <v>0</v>
          </cell>
        </row>
        <row r="20">
          <cell r="B20" t="str">
            <v>5. Total dry cellulose content of Wood Pulp</v>
          </cell>
          <cell r="F20">
            <v>37.363999999999997</v>
          </cell>
          <cell r="G20" t="str">
            <v xml:space="preserve">--  </v>
          </cell>
          <cell r="I20">
            <v>37.363999999999997</v>
          </cell>
        </row>
        <row r="21">
          <cell r="B21" t="str">
            <v>6. Total dry cellulose content of output</v>
          </cell>
          <cell r="F21">
            <v>9.6630000000000003</v>
          </cell>
          <cell r="G21" t="str">
            <v xml:space="preserve">--  </v>
          </cell>
          <cell r="I21">
            <v>9.6630000000000003</v>
          </cell>
        </row>
        <row r="22">
          <cell r="B22" t="str">
            <v>7. Waste Percentage</v>
          </cell>
          <cell r="F22" t="str">
            <v>-1.37%</v>
          </cell>
          <cell r="G22" t="str">
            <v xml:space="preserve">--  </v>
          </cell>
          <cell r="I22" t="str">
            <v>-1.37%</v>
          </cell>
        </row>
        <row r="23">
          <cell r="B23" t="str">
            <v>8. Closing Stock (Finished Goods)</v>
          </cell>
          <cell r="F23">
            <v>0.746</v>
          </cell>
          <cell r="G23" t="str">
            <v xml:space="preserve">--  </v>
          </cell>
          <cell r="I23">
            <v>0.746</v>
          </cell>
        </row>
        <row r="24">
          <cell r="B24" t="str">
            <v>9. Opening Stock (Finished Goods)</v>
          </cell>
          <cell r="F24">
            <v>0</v>
          </cell>
          <cell r="G24" t="str">
            <v xml:space="preserve">--  </v>
          </cell>
          <cell r="I24">
            <v>0</v>
          </cell>
        </row>
        <row r="26">
          <cell r="B26" t="str">
            <v>B. COST INFORMATION</v>
          </cell>
        </row>
        <row r="27">
          <cell r="B27" t="str">
            <v>Sr</v>
          </cell>
          <cell r="C27" t="str">
            <v xml:space="preserve">        Particulars</v>
          </cell>
          <cell r="E27" t="str">
            <v>Unit</v>
          </cell>
          <cell r="F27" t="str">
            <v>Quantity</v>
          </cell>
          <cell r="G27" t="str">
            <v>Rate</v>
          </cell>
          <cell r="H27" t="str">
            <v>Cost / Rs.</v>
          </cell>
          <cell r="I27" t="str">
            <v>Cost Rs./K.g.</v>
          </cell>
        </row>
        <row r="28">
          <cell r="B28" t="str">
            <v>No.</v>
          </cell>
          <cell r="G28" t="str">
            <v>(Rs.)/Unit</v>
          </cell>
          <cell r="H28" t="str">
            <v>(Rs.'000)</v>
          </cell>
          <cell r="I28" t="str">
            <v>C . Y .</v>
          </cell>
          <cell r="J28" t="str">
            <v>P.Y.</v>
          </cell>
        </row>
        <row r="29">
          <cell r="B29">
            <v>1</v>
          </cell>
          <cell r="C29" t="str">
            <v>Material Cost</v>
          </cell>
        </row>
        <row r="30">
          <cell r="C30" t="str">
            <v xml:space="preserve">a) </v>
          </cell>
          <cell r="D30" t="str">
            <v>Rayon Pulp</v>
          </cell>
        </row>
        <row r="31">
          <cell r="D31" t="str">
            <v>(I)   Own Manufactured</v>
          </cell>
          <cell r="E31" t="str">
            <v>M.T.</v>
          </cell>
          <cell r="F31" t="str">
            <v xml:space="preserve">-     </v>
          </cell>
          <cell r="G31" t="str">
            <v xml:space="preserve">-     </v>
          </cell>
          <cell r="H31" t="str">
            <v xml:space="preserve">-     </v>
          </cell>
          <cell r="I31" t="str">
            <v xml:space="preserve">-     </v>
          </cell>
          <cell r="J31" t="str">
            <v xml:space="preserve">--  </v>
          </cell>
        </row>
        <row r="32">
          <cell r="D32" t="str">
            <v>(II)  Purchased</v>
          </cell>
          <cell r="E32" t="str">
            <v>M.T.</v>
          </cell>
          <cell r="F32">
            <v>7.9880000000000004</v>
          </cell>
          <cell r="G32">
            <v>38.43</v>
          </cell>
          <cell r="H32">
            <v>307</v>
          </cell>
          <cell r="I32">
            <v>28.7</v>
          </cell>
          <cell r="J32" t="str">
            <v xml:space="preserve">--  </v>
          </cell>
        </row>
        <row r="33">
          <cell r="D33" t="str">
            <v>(III) Imported</v>
          </cell>
          <cell r="E33" t="str">
            <v>M.T.</v>
          </cell>
          <cell r="F33">
            <v>33.527999999999999</v>
          </cell>
          <cell r="G33">
            <v>4.24</v>
          </cell>
          <cell r="H33">
            <v>142</v>
          </cell>
          <cell r="I33">
            <v>13.28</v>
          </cell>
          <cell r="J33" t="str">
            <v xml:space="preserve">--  </v>
          </cell>
        </row>
        <row r="34">
          <cell r="C34" t="str">
            <v xml:space="preserve">b) </v>
          </cell>
          <cell r="D34" t="str">
            <v>Process Chemicals</v>
          </cell>
        </row>
        <row r="35">
          <cell r="C35" t="str">
            <v xml:space="preserve">     a) Zinc</v>
          </cell>
          <cell r="D35" t="str">
            <v>a) Zinc</v>
          </cell>
          <cell r="E35" t="str">
            <v>M.T.</v>
          </cell>
          <cell r="F35">
            <v>6.0999999999999999E-2</v>
          </cell>
          <cell r="G35">
            <v>213.11</v>
          </cell>
          <cell r="H35">
            <v>13</v>
          </cell>
          <cell r="I35">
            <v>1.22</v>
          </cell>
          <cell r="J35" t="str">
            <v xml:space="preserve">--  </v>
          </cell>
        </row>
        <row r="36">
          <cell r="C36" t="str">
            <v xml:space="preserve">     b) Caustic Soda</v>
          </cell>
          <cell r="D36" t="str">
            <v>b) Caustic Soda</v>
          </cell>
          <cell r="E36" t="str">
            <v>M.T.</v>
          </cell>
          <cell r="F36">
            <v>6.4580000000000002</v>
          </cell>
          <cell r="G36">
            <v>12.08</v>
          </cell>
          <cell r="H36">
            <v>78</v>
          </cell>
          <cell r="I36">
            <v>7.29</v>
          </cell>
          <cell r="J36" t="str">
            <v xml:space="preserve">--  </v>
          </cell>
        </row>
        <row r="37">
          <cell r="C37" t="str">
            <v xml:space="preserve">     c) Sulphuric Acid</v>
          </cell>
          <cell r="D37" t="str">
            <v>c) Sulphuric Acid</v>
          </cell>
          <cell r="E37" t="str">
            <v>M.T.</v>
          </cell>
          <cell r="F37">
            <v>9.85</v>
          </cell>
          <cell r="G37">
            <v>1.1200000000000001</v>
          </cell>
          <cell r="H37">
            <v>11</v>
          </cell>
          <cell r="I37">
            <v>1.03</v>
          </cell>
          <cell r="J37" t="str">
            <v xml:space="preserve">--  </v>
          </cell>
        </row>
        <row r="38">
          <cell r="C38" t="str">
            <v xml:space="preserve">     d) Carbon-di-Sulphide</v>
          </cell>
          <cell r="D38" t="str">
            <v>d) Carbon-di-Sulphide</v>
          </cell>
          <cell r="E38" t="str">
            <v>M.T.</v>
          </cell>
          <cell r="F38">
            <v>3.0990000000000002</v>
          </cell>
          <cell r="G38">
            <v>15.81</v>
          </cell>
          <cell r="H38">
            <v>49</v>
          </cell>
          <cell r="I38">
            <v>4.58</v>
          </cell>
          <cell r="J38" t="str">
            <v xml:space="preserve">--  </v>
          </cell>
        </row>
        <row r="39">
          <cell r="C39" t="str">
            <v xml:space="preserve">     e) Sodium Sulphide</v>
          </cell>
          <cell r="D39" t="str">
            <v>e) Sodium Sulphide</v>
          </cell>
          <cell r="E39" t="str">
            <v>M.T.</v>
          </cell>
          <cell r="F39">
            <v>0.21299999999999999</v>
          </cell>
          <cell r="G39">
            <v>14.08</v>
          </cell>
          <cell r="H39">
            <v>3</v>
          </cell>
          <cell r="I39">
            <v>0.28000000000000003</v>
          </cell>
          <cell r="J39" t="str">
            <v xml:space="preserve">--  </v>
          </cell>
        </row>
        <row r="40">
          <cell r="C40" t="str">
            <v xml:space="preserve">      f) Other Dyes &amp; Chemicals</v>
          </cell>
          <cell r="D40" t="str">
            <v xml:space="preserve"> f) Other Dyes &amp; Chemicals</v>
          </cell>
          <cell r="H40">
            <v>54</v>
          </cell>
          <cell r="I40">
            <v>5.05</v>
          </cell>
          <cell r="J40" t="str">
            <v xml:space="preserve">--  </v>
          </cell>
        </row>
        <row r="41">
          <cell r="C41" t="str">
            <v xml:space="preserve">c) </v>
          </cell>
          <cell r="D41" t="str">
            <v xml:space="preserve">Others </v>
          </cell>
          <cell r="H41" t="str">
            <v xml:space="preserve">           -</v>
          </cell>
          <cell r="I41" t="str">
            <v xml:space="preserve">           -</v>
          </cell>
          <cell r="J41" t="str">
            <v xml:space="preserve">--  </v>
          </cell>
        </row>
        <row r="42">
          <cell r="C42" t="str">
            <v>d)</v>
          </cell>
          <cell r="D42" t="str">
            <v>Net Material Cost (a to c)</v>
          </cell>
          <cell r="H42">
            <v>657</v>
          </cell>
          <cell r="I42">
            <v>61.429999999999993</v>
          </cell>
          <cell r="J42" t="str">
            <v xml:space="preserve">--  </v>
          </cell>
        </row>
        <row r="43">
          <cell r="B43">
            <v>2</v>
          </cell>
          <cell r="C43" t="str">
            <v>Direct Wages &amp; Salaries etc.</v>
          </cell>
          <cell r="H43">
            <v>344</v>
          </cell>
          <cell r="I43">
            <v>32.159999999999997</v>
          </cell>
          <cell r="J43" t="str">
            <v xml:space="preserve">--  </v>
          </cell>
        </row>
        <row r="44">
          <cell r="B44">
            <v>3</v>
          </cell>
          <cell r="C44" t="str">
            <v>Utilities</v>
          </cell>
        </row>
        <row r="45">
          <cell r="C45" t="str">
            <v>a)</v>
          </cell>
          <cell r="D45" t="str">
            <v>Power</v>
          </cell>
          <cell r="E45" t="str">
            <v>kwh</v>
          </cell>
          <cell r="F45">
            <v>41588</v>
          </cell>
          <cell r="G45">
            <v>3.08</v>
          </cell>
          <cell r="H45">
            <v>128</v>
          </cell>
          <cell r="I45">
            <v>11.97</v>
          </cell>
          <cell r="J45" t="str">
            <v xml:space="preserve">--  </v>
          </cell>
        </row>
        <row r="46">
          <cell r="C46" t="str">
            <v>b)</v>
          </cell>
          <cell r="D46" t="str">
            <v xml:space="preserve">Water                                         000 </v>
          </cell>
          <cell r="E46" t="str">
            <v>glns</v>
          </cell>
          <cell r="F46">
            <v>390</v>
          </cell>
          <cell r="G46">
            <v>53.85</v>
          </cell>
          <cell r="H46">
            <v>21</v>
          </cell>
          <cell r="I46">
            <v>1.96</v>
          </cell>
          <cell r="J46" t="str">
            <v xml:space="preserve">--  </v>
          </cell>
        </row>
        <row r="47">
          <cell r="C47" t="str">
            <v>c)</v>
          </cell>
          <cell r="D47" t="str">
            <v>Steam</v>
          </cell>
          <cell r="E47" t="str">
            <v>M.T.</v>
          </cell>
          <cell r="F47">
            <v>156</v>
          </cell>
          <cell r="G47">
            <v>910.26</v>
          </cell>
          <cell r="H47">
            <v>142</v>
          </cell>
          <cell r="I47">
            <v>13.28</v>
          </cell>
          <cell r="J47" t="str">
            <v xml:space="preserve">--  </v>
          </cell>
        </row>
        <row r="48">
          <cell r="C48" t="str">
            <v>d)</v>
          </cell>
          <cell r="D48" t="str">
            <v>Air Conditioning</v>
          </cell>
          <cell r="H48">
            <v>48</v>
          </cell>
          <cell r="I48">
            <v>4.49</v>
          </cell>
          <cell r="J48" t="str">
            <v xml:space="preserve">--  </v>
          </cell>
        </row>
        <row r="49">
          <cell r="C49" t="str">
            <v xml:space="preserve">e) </v>
          </cell>
          <cell r="D49" t="str">
            <v>Others</v>
          </cell>
          <cell r="H49" t="str">
            <v xml:space="preserve">           -</v>
          </cell>
          <cell r="I49" t="str">
            <v xml:space="preserve">           -</v>
          </cell>
          <cell r="J49" t="str">
            <v xml:space="preserve">--  </v>
          </cell>
        </row>
        <row r="50">
          <cell r="C50" t="str">
            <v xml:space="preserve">f) </v>
          </cell>
          <cell r="D50" t="str">
            <v>Total (a to e)</v>
          </cell>
          <cell r="H50">
            <v>339</v>
          </cell>
          <cell r="I50">
            <v>31.700000000000003</v>
          </cell>
          <cell r="J50" t="str">
            <v xml:space="preserve">--  </v>
          </cell>
        </row>
        <row r="51">
          <cell r="B51">
            <v>4</v>
          </cell>
          <cell r="C51" t="str">
            <v>Cones etc.</v>
          </cell>
          <cell r="H51">
            <v>17</v>
          </cell>
          <cell r="I51">
            <v>1.59</v>
          </cell>
          <cell r="J51" t="str">
            <v xml:space="preserve">--  </v>
          </cell>
        </row>
        <row r="52">
          <cell r="B52">
            <v>5</v>
          </cell>
          <cell r="C52" t="str">
            <v>Consumable Store &amp; Spares</v>
          </cell>
          <cell r="H52">
            <v>80</v>
          </cell>
          <cell r="I52">
            <v>7.48</v>
          </cell>
          <cell r="J52" t="str">
            <v xml:space="preserve">--  </v>
          </cell>
        </row>
        <row r="53">
          <cell r="B53">
            <v>6</v>
          </cell>
          <cell r="C53" t="str">
            <v>Depreciation</v>
          </cell>
          <cell r="H53">
            <v>18</v>
          </cell>
          <cell r="I53">
            <v>1.68</v>
          </cell>
          <cell r="J53" t="str">
            <v xml:space="preserve">--  </v>
          </cell>
        </row>
        <row r="54">
          <cell r="B54">
            <v>7</v>
          </cell>
          <cell r="C54" t="str">
            <v>Repairs &amp; Maintenance</v>
          </cell>
          <cell r="H54">
            <v>168</v>
          </cell>
          <cell r="I54">
            <v>15.71</v>
          </cell>
          <cell r="J54" t="str">
            <v xml:space="preserve">--  </v>
          </cell>
        </row>
        <row r="55">
          <cell r="B55">
            <v>8</v>
          </cell>
          <cell r="C55" t="str">
            <v>Royalty</v>
          </cell>
          <cell r="H55" t="str">
            <v xml:space="preserve">           -</v>
          </cell>
          <cell r="I55" t="str">
            <v xml:space="preserve">           -</v>
          </cell>
          <cell r="J55" t="str">
            <v xml:space="preserve">--  </v>
          </cell>
        </row>
        <row r="56">
          <cell r="B56">
            <v>9</v>
          </cell>
          <cell r="C56" t="str">
            <v>Research &amp; Development</v>
          </cell>
          <cell r="H56">
            <v>5</v>
          </cell>
          <cell r="I56">
            <v>0.47</v>
          </cell>
          <cell r="J56" t="str">
            <v xml:space="preserve">--  </v>
          </cell>
        </row>
        <row r="57">
          <cell r="B57">
            <v>10</v>
          </cell>
          <cell r="C57" t="str">
            <v>Quality Control</v>
          </cell>
          <cell r="H57">
            <v>1</v>
          </cell>
          <cell r="I57">
            <v>0.09</v>
          </cell>
          <cell r="J57" t="str">
            <v xml:space="preserve">--  </v>
          </cell>
        </row>
        <row r="58">
          <cell r="B58">
            <v>11</v>
          </cell>
          <cell r="C58" t="str">
            <v>Other Factory Overheads</v>
          </cell>
          <cell r="H58">
            <v>66</v>
          </cell>
          <cell r="I58">
            <v>6.17</v>
          </cell>
          <cell r="J58" t="str">
            <v xml:space="preserve">--  </v>
          </cell>
        </row>
        <row r="59">
          <cell r="B59">
            <v>12</v>
          </cell>
          <cell r="C59" t="str">
            <v>Administrative Overheads</v>
          </cell>
        </row>
        <row r="60">
          <cell r="D60" t="str">
            <v>a) Salaries &amp; Wages</v>
          </cell>
          <cell r="H60">
            <v>27</v>
          </cell>
          <cell r="I60">
            <v>2.52</v>
          </cell>
          <cell r="J60" t="str">
            <v xml:space="preserve">--  </v>
          </cell>
        </row>
        <row r="61">
          <cell r="D61" t="str">
            <v>b) Other Exp.</v>
          </cell>
          <cell r="H61">
            <v>29</v>
          </cell>
          <cell r="I61">
            <v>2.71</v>
          </cell>
          <cell r="J61" t="str">
            <v xml:space="preserve">--  </v>
          </cell>
        </row>
        <row r="62">
          <cell r="D62" t="str">
            <v>c) Total (a+b)</v>
          </cell>
          <cell r="H62">
            <v>56</v>
          </cell>
          <cell r="I62">
            <v>5.24</v>
          </cell>
          <cell r="J62" t="str">
            <v xml:space="preserve">--  </v>
          </cell>
        </row>
        <row r="63">
          <cell r="B63">
            <v>13</v>
          </cell>
          <cell r="C63" t="str">
            <v>Total ( 1 to 12)</v>
          </cell>
          <cell r="F63">
            <v>10857</v>
          </cell>
          <cell r="H63">
            <v>1751</v>
          </cell>
          <cell r="I63">
            <v>163.72</v>
          </cell>
          <cell r="J63" t="str">
            <v xml:space="preserve">--  </v>
          </cell>
        </row>
        <row r="66">
          <cell r="B66" t="str">
            <v>Sl.No.</v>
          </cell>
          <cell r="C66" t="str">
            <v xml:space="preserve">        Particulars</v>
          </cell>
          <cell r="E66" t="str">
            <v>Unit</v>
          </cell>
          <cell r="F66" t="str">
            <v>Quantity</v>
          </cell>
          <cell r="G66" t="str">
            <v>Rate</v>
          </cell>
          <cell r="H66" t="str">
            <v>Cost / Rs.</v>
          </cell>
          <cell r="I66" t="str">
            <v>Cost Rs./K.g.</v>
          </cell>
        </row>
        <row r="67">
          <cell r="G67" t="str">
            <v>(Rs.)/K.g.</v>
          </cell>
          <cell r="H67" t="str">
            <v>(Rs.'000)</v>
          </cell>
          <cell r="I67" t="str">
            <v>C . Y .</v>
          </cell>
          <cell r="J67" t="str">
            <v>P . Y .</v>
          </cell>
        </row>
        <row r="68">
          <cell r="C68" t="str">
            <v>Gross Production</v>
          </cell>
          <cell r="E68" t="str">
            <v>Kgs.</v>
          </cell>
          <cell r="F68">
            <v>10857</v>
          </cell>
          <cell r="H68">
            <v>1751</v>
          </cell>
        </row>
        <row r="69">
          <cell r="B69">
            <v>14</v>
          </cell>
          <cell r="C69" t="str">
            <v>Stock Adjustment:</v>
          </cell>
        </row>
        <row r="70">
          <cell r="D70" t="str">
            <v>(Work-in-Progress)</v>
          </cell>
          <cell r="E70" t="str">
            <v>Kgs.</v>
          </cell>
          <cell r="F70">
            <v>0</v>
          </cell>
          <cell r="H70">
            <v>0</v>
          </cell>
          <cell r="I70">
            <v>0</v>
          </cell>
          <cell r="J70" t="str">
            <v xml:space="preserve">--  </v>
          </cell>
        </row>
        <row r="71">
          <cell r="B71" t="str">
            <v>15 A</v>
          </cell>
          <cell r="C71" t="str">
            <v>Less : Credits</v>
          </cell>
        </row>
        <row r="72">
          <cell r="C72" t="str">
            <v>a)</v>
          </cell>
          <cell r="D72" t="str">
            <v>Godet &amp; Hard Waste</v>
          </cell>
          <cell r="E72" t="str">
            <v>Kgs.</v>
          </cell>
          <cell r="F72">
            <v>-161</v>
          </cell>
          <cell r="H72">
            <v>-13</v>
          </cell>
          <cell r="I72">
            <v>-1.22</v>
          </cell>
          <cell r="J72" t="str">
            <v xml:space="preserve">--  </v>
          </cell>
        </row>
        <row r="73">
          <cell r="C73" t="str">
            <v>b)</v>
          </cell>
          <cell r="D73" t="str">
            <v>By Products</v>
          </cell>
          <cell r="F73">
            <v>0</v>
          </cell>
          <cell r="H73">
            <v>-18</v>
          </cell>
          <cell r="I73">
            <v>-1.68</v>
          </cell>
          <cell r="J73" t="str">
            <v xml:space="preserve">--  </v>
          </cell>
        </row>
        <row r="75">
          <cell r="B75" t="str">
            <v>15 B</v>
          </cell>
          <cell r="C75" t="str">
            <v>Packing Cost (Primary)</v>
          </cell>
        </row>
        <row r="76">
          <cell r="C76" t="str">
            <v>a)</v>
          </cell>
          <cell r="D76" t="str">
            <v>Materials</v>
          </cell>
          <cell r="H76">
            <v>22.082551594746718</v>
          </cell>
          <cell r="I76">
            <v>2.06</v>
          </cell>
          <cell r="J76" t="str">
            <v xml:space="preserve">--  </v>
          </cell>
        </row>
        <row r="77">
          <cell r="C77" t="str">
            <v>b)</v>
          </cell>
          <cell r="D77" t="str">
            <v>Others</v>
          </cell>
          <cell r="H77">
            <v>38</v>
          </cell>
          <cell r="I77">
            <v>3.55</v>
          </cell>
          <cell r="J77" t="str">
            <v xml:space="preserve">--  </v>
          </cell>
        </row>
        <row r="78">
          <cell r="D78" t="str">
            <v>Total (a to e)</v>
          </cell>
          <cell r="H78">
            <v>60.082551594746718</v>
          </cell>
          <cell r="I78">
            <v>5.62</v>
          </cell>
          <cell r="J78" t="str">
            <v xml:space="preserve">--  </v>
          </cell>
        </row>
        <row r="79">
          <cell r="B79">
            <v>16</v>
          </cell>
          <cell r="C79" t="str">
            <v>Cost of Production</v>
          </cell>
          <cell r="E79" t="str">
            <v>Kgs.</v>
          </cell>
          <cell r="F79">
            <v>10696</v>
          </cell>
          <cell r="H79">
            <v>1780.0825515947467</v>
          </cell>
          <cell r="I79">
            <v>166.44</v>
          </cell>
          <cell r="J79" t="str">
            <v xml:space="preserve">--  </v>
          </cell>
        </row>
        <row r="80">
          <cell r="B80">
            <v>17</v>
          </cell>
          <cell r="C80" t="str">
            <v>Stock Adjustment:</v>
          </cell>
        </row>
        <row r="81">
          <cell r="D81" t="str">
            <v>(Finished Products)</v>
          </cell>
        </row>
        <row r="82">
          <cell r="D82" t="str">
            <v>Opening Stock</v>
          </cell>
          <cell r="E82" t="str">
            <v>Kgs.</v>
          </cell>
          <cell r="F82">
            <v>0</v>
          </cell>
          <cell r="G82" t="e">
            <v>#DIV/0!</v>
          </cell>
          <cell r="H82">
            <v>0</v>
          </cell>
        </row>
        <row r="83">
          <cell r="D83" t="str">
            <v>Less: Closing Stock</v>
          </cell>
          <cell r="E83" t="str">
            <v>Kgs.</v>
          </cell>
          <cell r="F83">
            <v>-746</v>
          </cell>
          <cell r="G83">
            <v>166.22</v>
          </cell>
          <cell r="H83">
            <v>-124</v>
          </cell>
        </row>
        <row r="84">
          <cell r="D84" t="str">
            <v>Less: Transfers</v>
          </cell>
          <cell r="E84" t="str">
            <v>Kgs.</v>
          </cell>
          <cell r="F84">
            <v>0</v>
          </cell>
          <cell r="H84">
            <v>0</v>
          </cell>
          <cell r="I84">
            <v>-97.789999999999992</v>
          </cell>
          <cell r="J84" t="str">
            <v xml:space="preserve">--  </v>
          </cell>
        </row>
        <row r="85">
          <cell r="D85" t="str">
            <v>Less: Free Samples/Transfers</v>
          </cell>
          <cell r="E85" t="str">
            <v>Kgs.</v>
          </cell>
          <cell r="F85">
            <v>0</v>
          </cell>
          <cell r="H85">
            <v>-973</v>
          </cell>
        </row>
        <row r="86">
          <cell r="B86">
            <v>18</v>
          </cell>
          <cell r="C86" t="str">
            <v>Net Cost of Production</v>
          </cell>
          <cell r="E86" t="str">
            <v>Kgs.</v>
          </cell>
          <cell r="F86">
            <v>9950</v>
          </cell>
          <cell r="H86">
            <v>683.08255159474675</v>
          </cell>
          <cell r="I86">
            <v>68.650000000000006</v>
          </cell>
          <cell r="J86" t="str">
            <v xml:space="preserve">--  </v>
          </cell>
        </row>
        <row r="87">
          <cell r="B87">
            <v>19</v>
          </cell>
          <cell r="C87" t="str">
            <v>Less : Captive Consumption</v>
          </cell>
          <cell r="H87" t="str">
            <v>-</v>
          </cell>
          <cell r="I87" t="str">
            <v>-</v>
          </cell>
          <cell r="J87" t="str">
            <v xml:space="preserve">--  </v>
          </cell>
        </row>
        <row r="88">
          <cell r="B88">
            <v>20</v>
          </cell>
          <cell r="C88" t="str">
            <v>Packing Cost (Secondary)</v>
          </cell>
          <cell r="H88" t="str">
            <v>-</v>
          </cell>
          <cell r="I88" t="str">
            <v>-</v>
          </cell>
          <cell r="J88" t="str">
            <v xml:space="preserve">--  </v>
          </cell>
        </row>
        <row r="89">
          <cell r="B89">
            <v>21</v>
          </cell>
          <cell r="C89" t="str">
            <v>Selling &amp; distribution Expenses</v>
          </cell>
        </row>
        <row r="90">
          <cell r="C90" t="str">
            <v>a)</v>
          </cell>
          <cell r="D90" t="str">
            <v>Salaries and Wages</v>
          </cell>
          <cell r="H90">
            <v>16</v>
          </cell>
          <cell r="I90">
            <v>1.61</v>
          </cell>
          <cell r="J90" t="str">
            <v xml:space="preserve">--  </v>
          </cell>
        </row>
        <row r="91">
          <cell r="C91" t="str">
            <v>b)</v>
          </cell>
          <cell r="D91" t="str">
            <v>Freight and transport charges</v>
          </cell>
          <cell r="H91">
            <v>117</v>
          </cell>
          <cell r="I91">
            <v>11.76</v>
          </cell>
          <cell r="J91" t="str">
            <v xml:space="preserve">--  </v>
          </cell>
        </row>
        <row r="92">
          <cell r="C92" t="str">
            <v>c)</v>
          </cell>
          <cell r="D92" t="str">
            <v>Commission to selling agents</v>
          </cell>
          <cell r="H92">
            <v>35</v>
          </cell>
          <cell r="I92">
            <v>3.52</v>
          </cell>
          <cell r="J92" t="str">
            <v xml:space="preserve">--  </v>
          </cell>
        </row>
        <row r="93">
          <cell r="C93" t="str">
            <v>d)</v>
          </cell>
          <cell r="D93" t="str">
            <v>Advertisement Expenses</v>
          </cell>
          <cell r="H93">
            <v>0</v>
          </cell>
          <cell r="I93">
            <v>0</v>
          </cell>
          <cell r="J93" t="str">
            <v xml:space="preserve">--  </v>
          </cell>
        </row>
        <row r="94">
          <cell r="C94" t="str">
            <v xml:space="preserve">e) </v>
          </cell>
          <cell r="D94" t="str">
            <v>Depot Establishment Expenses</v>
          </cell>
          <cell r="H94">
            <v>0</v>
          </cell>
          <cell r="I94">
            <v>0</v>
          </cell>
          <cell r="J94" t="str">
            <v xml:space="preserve">--  </v>
          </cell>
        </row>
        <row r="95">
          <cell r="C95" t="str">
            <v xml:space="preserve">f) </v>
          </cell>
          <cell r="D95" t="str">
            <v>Octroi Duty</v>
          </cell>
          <cell r="H95">
            <v>0</v>
          </cell>
          <cell r="I95">
            <v>0</v>
          </cell>
          <cell r="J95" t="str">
            <v xml:space="preserve">--  </v>
          </cell>
        </row>
        <row r="96">
          <cell r="C96" t="str">
            <v xml:space="preserve">g) </v>
          </cell>
          <cell r="D96" t="str">
            <v>Others</v>
          </cell>
          <cell r="H96">
            <v>5</v>
          </cell>
          <cell r="I96">
            <v>0.5</v>
          </cell>
          <cell r="J96" t="str">
            <v xml:space="preserve">--  </v>
          </cell>
        </row>
        <row r="97">
          <cell r="C97" t="str">
            <v xml:space="preserve">h) </v>
          </cell>
          <cell r="D97" t="str">
            <v>Total (a to g)</v>
          </cell>
          <cell r="H97">
            <v>173</v>
          </cell>
          <cell r="I97">
            <v>17.39</v>
          </cell>
          <cell r="J97" t="str">
            <v xml:space="preserve">--  </v>
          </cell>
        </row>
        <row r="98">
          <cell r="B98">
            <v>22</v>
          </cell>
          <cell r="C98" t="str">
            <v>Cost of Sales (1 to 21)</v>
          </cell>
          <cell r="E98" t="str">
            <v>Kgs.</v>
          </cell>
          <cell r="F98">
            <v>9950</v>
          </cell>
          <cell r="H98">
            <v>856.08255159474675</v>
          </cell>
          <cell r="I98">
            <v>86.04</v>
          </cell>
          <cell r="J98" t="str">
            <v xml:space="preserve">--  </v>
          </cell>
        </row>
        <row r="99">
          <cell r="B99">
            <v>23</v>
          </cell>
          <cell r="C99" t="str">
            <v>Interest</v>
          </cell>
          <cell r="H99">
            <v>5</v>
          </cell>
          <cell r="I99">
            <v>0.5</v>
          </cell>
          <cell r="J99" t="str">
            <v xml:space="preserve">--  </v>
          </cell>
        </row>
        <row r="100">
          <cell r="B100">
            <v>24</v>
          </cell>
          <cell r="C100" t="str">
            <v>Annual bonus to employees</v>
          </cell>
        </row>
        <row r="101">
          <cell r="C101" t="str">
            <v xml:space="preserve">a) </v>
          </cell>
          <cell r="D101" t="str">
            <v>Minimum Statutory Bonus</v>
          </cell>
          <cell r="H101" t="str">
            <v xml:space="preserve">--  </v>
          </cell>
          <cell r="I101" t="str">
            <v xml:space="preserve">--  </v>
          </cell>
          <cell r="J101" t="str">
            <v xml:space="preserve">--  </v>
          </cell>
        </row>
        <row r="102">
          <cell r="C102" t="str">
            <v>b)</v>
          </cell>
          <cell r="D102" t="str">
            <v>Other than Statutory Bonus</v>
          </cell>
          <cell r="H102" t="str">
            <v xml:space="preserve">--  </v>
          </cell>
          <cell r="I102" t="str">
            <v xml:space="preserve">--  </v>
          </cell>
          <cell r="J102" t="str">
            <v xml:space="preserve">--  </v>
          </cell>
        </row>
        <row r="103">
          <cell r="C103" t="str">
            <v>c)</v>
          </cell>
          <cell r="D103" t="str">
            <v>Total (a+b)</v>
          </cell>
          <cell r="H103" t="str">
            <v xml:space="preserve">--  </v>
          </cell>
          <cell r="I103" t="str">
            <v xml:space="preserve">--  </v>
          </cell>
          <cell r="J103" t="str">
            <v xml:space="preserve">--  </v>
          </cell>
        </row>
        <row r="104">
          <cell r="B104">
            <v>25</v>
          </cell>
          <cell r="C104" t="str">
            <v>Statutory Gratuity incl.Prov.</v>
          </cell>
          <cell r="H104" t="str">
            <v xml:space="preserve">--  </v>
          </cell>
          <cell r="I104" t="str">
            <v xml:space="preserve">--  </v>
          </cell>
          <cell r="J104" t="str">
            <v xml:space="preserve">--  </v>
          </cell>
        </row>
        <row r="105">
          <cell r="B105">
            <v>26</v>
          </cell>
          <cell r="C105" t="str">
            <v>Other Exp.(Net) not included in cost</v>
          </cell>
          <cell r="I105">
            <v>0</v>
          </cell>
          <cell r="J105" t="str">
            <v xml:space="preserve">--  </v>
          </cell>
        </row>
        <row r="106">
          <cell r="B106">
            <v>27</v>
          </cell>
          <cell r="C106" t="str">
            <v>Total Cost excluding exc.duty</v>
          </cell>
          <cell r="E106" t="str">
            <v>Kgs.</v>
          </cell>
          <cell r="F106">
            <v>9950</v>
          </cell>
          <cell r="H106">
            <v>861.08255159474675</v>
          </cell>
          <cell r="I106">
            <v>86.54</v>
          </cell>
          <cell r="J106" t="str">
            <v xml:space="preserve">--  </v>
          </cell>
        </row>
        <row r="107">
          <cell r="B107">
            <v>28</v>
          </cell>
          <cell r="C107" t="str">
            <v>Total Sales Realisation</v>
          </cell>
          <cell r="H107">
            <v>2684</v>
          </cell>
          <cell r="I107">
            <v>269.75</v>
          </cell>
          <cell r="J107" t="str">
            <v xml:space="preserve">--  </v>
          </cell>
        </row>
        <row r="108">
          <cell r="C108" t="str">
            <v>Less :   (i)  Excise Duty</v>
          </cell>
          <cell r="H108">
            <v>0</v>
          </cell>
          <cell r="I108">
            <v>0</v>
          </cell>
          <cell r="J108" t="str">
            <v xml:space="preserve">--  </v>
          </cell>
        </row>
        <row r="109">
          <cell r="D109" t="str">
            <v xml:space="preserve">        (ii) Export Incentives</v>
          </cell>
          <cell r="H109">
            <v>101</v>
          </cell>
          <cell r="I109">
            <v>10.15</v>
          </cell>
          <cell r="J109" t="str">
            <v xml:space="preserve">--  </v>
          </cell>
        </row>
        <row r="110">
          <cell r="D110" t="str">
            <v>Net Sales Realisation</v>
          </cell>
          <cell r="E110" t="str">
            <v>Kgs.</v>
          </cell>
          <cell r="F110">
            <v>9950</v>
          </cell>
          <cell r="H110">
            <v>2785</v>
          </cell>
          <cell r="I110">
            <v>279.89999999999998</v>
          </cell>
          <cell r="J110" t="str">
            <v xml:space="preserve">--  </v>
          </cell>
        </row>
        <row r="111">
          <cell r="B111">
            <v>29</v>
          </cell>
          <cell r="C111" t="str">
            <v>Margin (28-27)</v>
          </cell>
          <cell r="E111" t="str">
            <v>Kgs.</v>
          </cell>
          <cell r="F111">
            <v>9950</v>
          </cell>
          <cell r="H111">
            <v>1923.9174484052533</v>
          </cell>
          <cell r="I111">
            <v>193.35999999999996</v>
          </cell>
          <cell r="J111" t="str">
            <v xml:space="preserve">--  </v>
          </cell>
        </row>
      </sheetData>
      <sheetData sheetId="5" refreshError="1"/>
      <sheetData sheetId="6">
        <row r="4">
          <cell r="D4" t="str">
            <v>D28:D85</v>
          </cell>
        </row>
      </sheetData>
      <sheetData sheetId="7">
        <row r="15">
          <cell r="F15" t="str">
            <v>Linked Info</v>
          </cell>
        </row>
      </sheetData>
      <sheetData sheetId="8" refreshError="1"/>
      <sheetData sheetId="9" refreshError="1"/>
      <sheetData sheetId="10">
        <row r="9">
          <cell r="B9" t="str">
            <v>A</v>
          </cell>
        </row>
      </sheetData>
      <sheetData sheetId="11">
        <row r="15">
          <cell r="F15" t="str">
            <v>Linked Info</v>
          </cell>
        </row>
        <row r="16">
          <cell r="F16">
            <v>39559.766084953706</v>
          </cell>
          <cell r="G16" t="str">
            <v>OPG WIP</v>
          </cell>
          <cell r="H16" t="str">
            <v>OPG WIP</v>
          </cell>
          <cell r="I16" t="str">
            <v>CLG WIP</v>
          </cell>
          <cell r="J16" t="str">
            <v>CLG WIP</v>
          </cell>
          <cell r="K16" t="str">
            <v>OPG FIN.</v>
          </cell>
          <cell r="L16" t="str">
            <v>OPG FIN.</v>
          </cell>
          <cell r="M16" t="str">
            <v>CLG FIN.</v>
          </cell>
          <cell r="N16" t="str">
            <v>CLG FIN.</v>
          </cell>
          <cell r="O16" t="str">
            <v>Opening</v>
          </cell>
          <cell r="P16" t="str">
            <v>Opening</v>
          </cell>
          <cell r="Q16" t="str">
            <v>Closing</v>
          </cell>
          <cell r="R16" t="str">
            <v>Closing</v>
          </cell>
          <cell r="S16" t="str">
            <v>Opening</v>
          </cell>
          <cell r="T16" t="str">
            <v>opg finish</v>
          </cell>
          <cell r="U16" t="str">
            <v>Closing</v>
          </cell>
          <cell r="V16" t="str">
            <v>clg finish</v>
          </cell>
          <cell r="W16" t="str">
            <v>Opg .</v>
          </cell>
          <cell r="X16" t="str">
            <v>Opg .</v>
          </cell>
          <cell r="Y16" t="str">
            <v>Clg .</v>
          </cell>
          <cell r="Z16" t="str">
            <v>Clg .</v>
          </cell>
          <cell r="AA16" t="str">
            <v>Opg .</v>
          </cell>
          <cell r="AB16" t="str">
            <v>Opg .</v>
          </cell>
          <cell r="AC16" t="str">
            <v>Clg .</v>
          </cell>
          <cell r="AD16" t="str">
            <v>Clg .</v>
          </cell>
          <cell r="AE16" t="str">
            <v>OPG.</v>
          </cell>
          <cell r="AF16" t="str">
            <v>OPG.</v>
          </cell>
          <cell r="AG16" t="str">
            <v>CLG.</v>
          </cell>
          <cell r="AH16" t="str">
            <v>CLG.</v>
          </cell>
          <cell r="AI16" t="str">
            <v>OPG.</v>
          </cell>
          <cell r="AJ16" t="str">
            <v>OPG.</v>
          </cell>
          <cell r="AK16" t="str">
            <v>CLG.</v>
          </cell>
          <cell r="AL16" t="str">
            <v>CLG.</v>
          </cell>
          <cell r="AM16" t="str">
            <v>OPG.</v>
          </cell>
          <cell r="AN16" t="str">
            <v>OPG.</v>
          </cell>
          <cell r="AO16" t="str">
            <v>CLG.</v>
          </cell>
          <cell r="AP16" t="str">
            <v>CLG.</v>
          </cell>
        </row>
        <row r="17">
          <cell r="F17" t="str">
            <v>2005-06</v>
          </cell>
          <cell r="G17" t="str">
            <v>COND</v>
          </cell>
          <cell r="H17" t="str">
            <v>COND</v>
          </cell>
          <cell r="I17" t="str">
            <v>COND</v>
          </cell>
          <cell r="J17" t="str">
            <v>COND</v>
          </cell>
          <cell r="K17" t="str">
            <v>COND</v>
          </cell>
          <cell r="L17" t="str">
            <v>COND</v>
          </cell>
          <cell r="M17" t="str">
            <v>COND</v>
          </cell>
          <cell r="N17" t="str">
            <v>COND</v>
          </cell>
          <cell r="O17" t="str">
            <v>Process</v>
          </cell>
          <cell r="P17" t="str">
            <v>Process</v>
          </cell>
          <cell r="Q17" t="str">
            <v>Process</v>
          </cell>
          <cell r="R17" t="str">
            <v>Process</v>
          </cell>
          <cell r="S17" t="str">
            <v>finish</v>
          </cell>
          <cell r="T17" t="str">
            <v>coning</v>
          </cell>
          <cell r="U17" t="str">
            <v>finish</v>
          </cell>
          <cell r="V17" t="str">
            <v>coning</v>
          </cell>
          <cell r="W17" t="str">
            <v xml:space="preserve">Winding  </v>
          </cell>
          <cell r="X17" t="str">
            <v xml:space="preserve">Winding  </v>
          </cell>
          <cell r="Y17" t="str">
            <v xml:space="preserve">Winding  </v>
          </cell>
          <cell r="Z17" t="str">
            <v xml:space="preserve">Winding  </v>
          </cell>
          <cell r="AA17" t="str">
            <v xml:space="preserve">Winding  </v>
          </cell>
          <cell r="AB17" t="str">
            <v xml:space="preserve">Winding  </v>
          </cell>
          <cell r="AC17" t="str">
            <v xml:space="preserve">Winding  </v>
          </cell>
          <cell r="AD17" t="str">
            <v xml:space="preserve">Winding  </v>
          </cell>
          <cell r="AE17" t="str">
            <v>FINISHED</v>
          </cell>
          <cell r="AF17" t="str">
            <v>FINISHED</v>
          </cell>
          <cell r="AG17" t="str">
            <v>FINISHED</v>
          </cell>
          <cell r="AH17" t="str">
            <v>FINISHED</v>
          </cell>
          <cell r="AI17" t="str">
            <v>FINISHED</v>
          </cell>
          <cell r="AJ17" t="str">
            <v>FINISHED</v>
          </cell>
          <cell r="AK17" t="str">
            <v>FINISHED</v>
          </cell>
          <cell r="AL17" t="str">
            <v>FINISHED</v>
          </cell>
          <cell r="AM17" t="str">
            <v>FINISHED</v>
          </cell>
          <cell r="AN17" t="str">
            <v>FINISHED</v>
          </cell>
          <cell r="AO17" t="str">
            <v>FINISHED</v>
          </cell>
          <cell r="AP17" t="str">
            <v>FINISHED</v>
          </cell>
        </row>
        <row r="18">
          <cell r="F18" t="str">
            <v>DENIERS :</v>
          </cell>
          <cell r="O18" t="str">
            <v>Conning</v>
          </cell>
          <cell r="P18" t="str">
            <v>Conning</v>
          </cell>
          <cell r="Q18" t="str">
            <v>Conning</v>
          </cell>
          <cell r="R18" t="str">
            <v>Conning</v>
          </cell>
          <cell r="S18" t="str">
            <v>Coning</v>
          </cell>
          <cell r="T18" t="str">
            <v>Cones</v>
          </cell>
          <cell r="U18" t="str">
            <v>Coning</v>
          </cell>
          <cell r="V18" t="str">
            <v>Cones</v>
          </cell>
          <cell r="W18" t="str">
            <v>Stock</v>
          </cell>
          <cell r="X18" t="str">
            <v>Stock</v>
          </cell>
          <cell r="Y18" t="str">
            <v>Stock</v>
          </cell>
          <cell r="Z18" t="str">
            <v>Stock</v>
          </cell>
          <cell r="AA18" t="str">
            <v>Stock</v>
          </cell>
          <cell r="AB18" t="str">
            <v>Stock</v>
          </cell>
          <cell r="AC18" t="str">
            <v>Stock</v>
          </cell>
          <cell r="AD18" t="str">
            <v>Stock</v>
          </cell>
        </row>
        <row r="19">
          <cell r="S19" t="str">
            <v>CONES</v>
          </cell>
          <cell r="T19" t="str">
            <v>CONES</v>
          </cell>
          <cell r="U19" t="str">
            <v>CONES</v>
          </cell>
          <cell r="V19" t="str">
            <v>CONES</v>
          </cell>
          <cell r="W19" t="str">
            <v>Cakes</v>
          </cell>
          <cell r="X19" t="str">
            <v>Cakes</v>
          </cell>
          <cell r="Y19" t="str">
            <v>Cakes</v>
          </cell>
          <cell r="Z19" t="str">
            <v>Cakes</v>
          </cell>
          <cell r="AA19" t="str">
            <v>TOTAL</v>
          </cell>
          <cell r="AB19" t="str">
            <v>TOTAL</v>
          </cell>
          <cell r="AC19" t="str">
            <v>TOTAL</v>
          </cell>
          <cell r="AD19" t="str">
            <v>TOTAL</v>
          </cell>
          <cell r="AE19" t="str">
            <v>CONES</v>
          </cell>
          <cell r="AF19" t="str">
            <v>CONES</v>
          </cell>
          <cell r="AG19" t="str">
            <v>CONES</v>
          </cell>
          <cell r="AH19" t="str">
            <v>CONES</v>
          </cell>
          <cell r="AI19" t="str">
            <v>CAKES</v>
          </cell>
          <cell r="AJ19" t="str">
            <v>CAKES</v>
          </cell>
          <cell r="AK19" t="str">
            <v>CAKES</v>
          </cell>
          <cell r="AL19" t="str">
            <v>CAKES</v>
          </cell>
          <cell r="AM19" t="str">
            <v>TOTAL</v>
          </cell>
          <cell r="AN19" t="str">
            <v>TOTAL</v>
          </cell>
          <cell r="AO19" t="str">
            <v>TOTAL</v>
          </cell>
          <cell r="AP19" t="str">
            <v>TOTAL</v>
          </cell>
        </row>
        <row r="20">
          <cell r="G20" t="str">
            <v>kg</v>
          </cell>
          <cell r="H20" t="str">
            <v>amt.</v>
          </cell>
          <cell r="I20" t="str">
            <v>kg</v>
          </cell>
          <cell r="J20" t="str">
            <v>amt.</v>
          </cell>
          <cell r="K20" t="str">
            <v xml:space="preserve"> M . T. </v>
          </cell>
          <cell r="L20" t="str">
            <v>Rs.'000</v>
          </cell>
          <cell r="M20" t="str">
            <v>KGS</v>
          </cell>
          <cell r="N20" t="str">
            <v>AMT</v>
          </cell>
          <cell r="O20" t="str">
            <v>Kg.</v>
          </cell>
          <cell r="P20" t="str">
            <v>Amt.</v>
          </cell>
          <cell r="Q20" t="str">
            <v>Kg.</v>
          </cell>
          <cell r="R20" t="str">
            <v>Amt.</v>
          </cell>
          <cell r="S20" t="str">
            <v>(cns)</v>
          </cell>
          <cell r="T20" t="str">
            <v>Amt.</v>
          </cell>
          <cell r="U20" t="str">
            <v>(cns)</v>
          </cell>
          <cell r="V20" t="str">
            <v>Amt.</v>
          </cell>
          <cell r="W20" t="str">
            <v>Kg.</v>
          </cell>
          <cell r="X20" t="str">
            <v>Amt.</v>
          </cell>
          <cell r="Y20" t="str">
            <v>Kg.</v>
          </cell>
          <cell r="Z20" t="str">
            <v>Amt.</v>
          </cell>
          <cell r="AA20" t="str">
            <v>kg</v>
          </cell>
          <cell r="AB20" t="str">
            <v>amt.</v>
          </cell>
          <cell r="AC20" t="str">
            <v>kg</v>
          </cell>
          <cell r="AD20" t="str">
            <v>amt.</v>
          </cell>
          <cell r="AE20" t="str">
            <v>KG</v>
          </cell>
          <cell r="AF20" t="str">
            <v>AMT</v>
          </cell>
          <cell r="AG20" t="str">
            <v>KG</v>
          </cell>
          <cell r="AH20" t="str">
            <v>AMT</v>
          </cell>
          <cell r="AI20" t="str">
            <v>KG</v>
          </cell>
          <cell r="AJ20" t="str">
            <v>AMT</v>
          </cell>
          <cell r="AK20" t="str">
            <v>KG</v>
          </cell>
          <cell r="AL20" t="str">
            <v>AMT</v>
          </cell>
          <cell r="AM20" t="str">
            <v>KG</v>
          </cell>
          <cell r="AN20" t="str">
            <v>AMT</v>
          </cell>
          <cell r="AO20" t="str">
            <v>KG</v>
          </cell>
          <cell r="AP20" t="str">
            <v>AMT</v>
          </cell>
        </row>
        <row r="21">
          <cell r="G21">
            <v>-240797</v>
          </cell>
          <cell r="H21">
            <v>-21201</v>
          </cell>
          <cell r="I21">
            <v>247315</v>
          </cell>
          <cell r="J21">
            <v>23447</v>
          </cell>
          <cell r="K21">
            <v>-3810</v>
          </cell>
          <cell r="L21">
            <v>-461</v>
          </cell>
          <cell r="M21">
            <v>3886</v>
          </cell>
          <cell r="N21">
            <v>516</v>
          </cell>
          <cell r="O21">
            <v>-4506</v>
          </cell>
          <cell r="P21">
            <v>-631</v>
          </cell>
          <cell r="Q21">
            <v>4332</v>
          </cell>
          <cell r="R21">
            <v>664</v>
          </cell>
          <cell r="S21">
            <v>-43987</v>
          </cell>
          <cell r="T21">
            <v>-6336</v>
          </cell>
          <cell r="U21">
            <v>29865</v>
          </cell>
          <cell r="V21">
            <v>4681</v>
          </cell>
          <cell r="W21">
            <v>-4259</v>
          </cell>
          <cell r="X21">
            <v>-520</v>
          </cell>
          <cell r="Y21">
            <v>4408</v>
          </cell>
          <cell r="Z21">
            <v>585</v>
          </cell>
          <cell r="AA21">
            <v>-48246</v>
          </cell>
          <cell r="AB21">
            <v>-6856</v>
          </cell>
          <cell r="AC21">
            <v>34273</v>
          </cell>
          <cell r="AD21">
            <v>5266</v>
          </cell>
          <cell r="AE21">
            <v>-621111</v>
          </cell>
          <cell r="AF21">
            <v>-93546</v>
          </cell>
          <cell r="AG21">
            <v>888409</v>
          </cell>
          <cell r="AH21">
            <v>154739</v>
          </cell>
          <cell r="AI21">
            <v>-133483</v>
          </cell>
          <cell r="AJ21">
            <v>-18198</v>
          </cell>
          <cell r="AK21">
            <v>102270</v>
          </cell>
          <cell r="AL21">
            <v>15037</v>
          </cell>
          <cell r="AM21">
            <v>-754594</v>
          </cell>
          <cell r="AN21">
            <v>-111744</v>
          </cell>
          <cell r="AO21">
            <v>990679</v>
          </cell>
          <cell r="AP21">
            <v>169776</v>
          </cell>
        </row>
        <row r="22">
          <cell r="F22" t="str">
            <v>Total</v>
          </cell>
          <cell r="G22">
            <v>240797</v>
          </cell>
          <cell r="H22">
            <v>21201</v>
          </cell>
          <cell r="I22">
            <v>-247315</v>
          </cell>
          <cell r="J22">
            <v>-23447</v>
          </cell>
          <cell r="K22">
            <v>3810</v>
          </cell>
          <cell r="L22">
            <v>461</v>
          </cell>
          <cell r="M22">
            <v>-3886</v>
          </cell>
          <cell r="N22">
            <v>-516</v>
          </cell>
          <cell r="O22">
            <v>4506</v>
          </cell>
          <cell r="P22">
            <v>631</v>
          </cell>
          <cell r="Q22">
            <v>-4332</v>
          </cell>
          <cell r="R22">
            <v>-664</v>
          </cell>
          <cell r="S22">
            <v>43987</v>
          </cell>
          <cell r="T22">
            <v>6336</v>
          </cell>
          <cell r="U22">
            <v>-29865</v>
          </cell>
          <cell r="V22">
            <v>-4681</v>
          </cell>
          <cell r="W22">
            <v>4259</v>
          </cell>
          <cell r="X22">
            <v>520</v>
          </cell>
          <cell r="Y22">
            <v>-4408</v>
          </cell>
          <cell r="Z22">
            <v>-585</v>
          </cell>
          <cell r="AA22">
            <v>48246</v>
          </cell>
          <cell r="AB22">
            <v>6856</v>
          </cell>
          <cell r="AC22">
            <v>-34273</v>
          </cell>
          <cell r="AD22">
            <v>-5266</v>
          </cell>
          <cell r="AE22">
            <v>621111</v>
          </cell>
          <cell r="AF22">
            <v>93546</v>
          </cell>
          <cell r="AG22">
            <v>-888409</v>
          </cell>
          <cell r="AH22">
            <v>-154739</v>
          </cell>
          <cell r="AI22">
            <v>133483</v>
          </cell>
          <cell r="AJ22">
            <v>18198</v>
          </cell>
          <cell r="AK22">
            <v>-102270</v>
          </cell>
          <cell r="AL22">
            <v>-15037</v>
          </cell>
          <cell r="AM22">
            <v>754594</v>
          </cell>
          <cell r="AN22">
            <v>111744</v>
          </cell>
          <cell r="AO22">
            <v>-990679</v>
          </cell>
          <cell r="AP22">
            <v>-169776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240797</v>
          </cell>
          <cell r="H24">
            <v>21201</v>
          </cell>
          <cell r="I24">
            <v>-247315</v>
          </cell>
          <cell r="J24">
            <v>-23447</v>
          </cell>
          <cell r="K24">
            <v>3810</v>
          </cell>
          <cell r="L24">
            <v>461</v>
          </cell>
          <cell r="M24">
            <v>-3886</v>
          </cell>
          <cell r="N24">
            <v>-516</v>
          </cell>
          <cell r="O24">
            <v>4506</v>
          </cell>
          <cell r="P24">
            <v>631</v>
          </cell>
          <cell r="Q24">
            <v>-4332</v>
          </cell>
          <cell r="R24">
            <v>-664</v>
          </cell>
          <cell r="S24">
            <v>43987</v>
          </cell>
          <cell r="T24">
            <v>6336</v>
          </cell>
          <cell r="U24">
            <v>-29865</v>
          </cell>
          <cell r="V24">
            <v>-4681</v>
          </cell>
          <cell r="W24">
            <v>4259</v>
          </cell>
          <cell r="X24">
            <v>520</v>
          </cell>
          <cell r="Y24">
            <v>-4408</v>
          </cell>
          <cell r="Z24">
            <v>-585</v>
          </cell>
          <cell r="AA24">
            <v>48246</v>
          </cell>
          <cell r="AB24">
            <v>6856</v>
          </cell>
          <cell r="AC24">
            <v>-34273</v>
          </cell>
          <cell r="AD24">
            <v>-5266</v>
          </cell>
          <cell r="AE24">
            <v>621111</v>
          </cell>
          <cell r="AF24">
            <v>93546</v>
          </cell>
          <cell r="AG24">
            <v>-888409</v>
          </cell>
          <cell r="AH24">
            <v>-154739</v>
          </cell>
          <cell r="AI24">
            <v>133483</v>
          </cell>
          <cell r="AJ24">
            <v>18198</v>
          </cell>
          <cell r="AK24">
            <v>-102270</v>
          </cell>
          <cell r="AL24">
            <v>-15037</v>
          </cell>
          <cell r="AM24">
            <v>754594</v>
          </cell>
          <cell r="AN24">
            <v>111744</v>
          </cell>
          <cell r="AO24">
            <v>-990679</v>
          </cell>
          <cell r="AP24">
            <v>-169776</v>
          </cell>
        </row>
        <row r="25">
          <cell r="F25" t="str">
            <v>G.TOTAL(L)</v>
          </cell>
          <cell r="G25">
            <v>240797</v>
          </cell>
          <cell r="H25">
            <v>21201</v>
          </cell>
          <cell r="I25">
            <v>-247315</v>
          </cell>
          <cell r="J25">
            <v>-23447</v>
          </cell>
          <cell r="K25">
            <v>3810</v>
          </cell>
          <cell r="L25">
            <v>461</v>
          </cell>
          <cell r="M25">
            <v>-3886</v>
          </cell>
          <cell r="N25">
            <v>-516</v>
          </cell>
          <cell r="O25">
            <v>4506</v>
          </cell>
          <cell r="P25">
            <v>631</v>
          </cell>
          <cell r="Q25">
            <v>-4332</v>
          </cell>
          <cell r="R25">
            <v>-664</v>
          </cell>
          <cell r="S25">
            <v>43987</v>
          </cell>
          <cell r="T25">
            <v>6336</v>
          </cell>
          <cell r="U25">
            <v>-29865</v>
          </cell>
          <cell r="V25">
            <v>-4681</v>
          </cell>
          <cell r="W25">
            <v>4259</v>
          </cell>
          <cell r="X25">
            <v>520</v>
          </cell>
          <cell r="Y25">
            <v>-4408</v>
          </cell>
          <cell r="Z25">
            <v>-585</v>
          </cell>
          <cell r="AA25">
            <v>48246</v>
          </cell>
          <cell r="AB25">
            <v>6856</v>
          </cell>
          <cell r="AC25">
            <v>-34273</v>
          </cell>
          <cell r="AD25">
            <v>-5266</v>
          </cell>
          <cell r="AE25">
            <v>579607</v>
          </cell>
          <cell r="AF25">
            <v>87743</v>
          </cell>
          <cell r="AG25">
            <v>-794460</v>
          </cell>
          <cell r="AH25">
            <v>-140405</v>
          </cell>
          <cell r="AI25">
            <v>133483</v>
          </cell>
          <cell r="AJ25">
            <v>18198</v>
          </cell>
          <cell r="AK25">
            <v>-102270</v>
          </cell>
          <cell r="AL25">
            <v>-15037</v>
          </cell>
          <cell r="AM25">
            <v>713090</v>
          </cell>
          <cell r="AN25">
            <v>105941</v>
          </cell>
          <cell r="AO25">
            <v>-896730</v>
          </cell>
          <cell r="AP25">
            <v>-155442</v>
          </cell>
        </row>
        <row r="26">
          <cell r="F26" t="str">
            <v>G.TOTAL(E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41504</v>
          </cell>
          <cell r="AF26">
            <v>5803</v>
          </cell>
          <cell r="AG26">
            <v>-93949</v>
          </cell>
          <cell r="AH26">
            <v>-14334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41504</v>
          </cell>
          <cell r="AN26">
            <v>5803</v>
          </cell>
          <cell r="AO26">
            <v>-93949</v>
          </cell>
          <cell r="AP26">
            <v>-14334</v>
          </cell>
        </row>
        <row r="28">
          <cell r="F28" t="str">
            <v>40B</v>
          </cell>
          <cell r="G28">
            <v>0</v>
          </cell>
          <cell r="H28">
            <v>0</v>
          </cell>
          <cell r="I28">
            <v>-828</v>
          </cell>
          <cell r="J28">
            <v>-106</v>
          </cell>
          <cell r="K28">
            <v>0</v>
          </cell>
          <cell r="L28">
            <v>0</v>
          </cell>
          <cell r="M28">
            <v>-53</v>
          </cell>
          <cell r="N28">
            <v>-10</v>
          </cell>
          <cell r="O28">
            <v>0</v>
          </cell>
          <cell r="P28">
            <v>0</v>
          </cell>
          <cell r="Q28">
            <v>-45</v>
          </cell>
          <cell r="R28">
            <v>-11</v>
          </cell>
          <cell r="S28">
            <v>96</v>
          </cell>
          <cell r="T28">
            <v>25</v>
          </cell>
          <cell r="U28">
            <v>-166</v>
          </cell>
          <cell r="V28">
            <v>-49</v>
          </cell>
          <cell r="W28">
            <v>0</v>
          </cell>
          <cell r="X28">
            <v>0</v>
          </cell>
          <cell r="Y28">
            <v>-42</v>
          </cell>
          <cell r="Z28">
            <v>-8</v>
          </cell>
          <cell r="AA28">
            <v>96</v>
          </cell>
          <cell r="AB28">
            <v>25</v>
          </cell>
          <cell r="AC28">
            <v>-208</v>
          </cell>
          <cell r="AD28">
            <v>-57</v>
          </cell>
          <cell r="AE28">
            <v>3993</v>
          </cell>
          <cell r="AF28">
            <v>1076</v>
          </cell>
          <cell r="AG28">
            <v>-13514</v>
          </cell>
          <cell r="AH28">
            <v>-4035</v>
          </cell>
          <cell r="AI28">
            <v>47</v>
          </cell>
          <cell r="AJ28">
            <v>9</v>
          </cell>
          <cell r="AK28">
            <v>-2059</v>
          </cell>
          <cell r="AL28">
            <v>-425</v>
          </cell>
          <cell r="AM28">
            <v>4040</v>
          </cell>
          <cell r="AN28">
            <v>1085</v>
          </cell>
          <cell r="AO28">
            <v>-15573</v>
          </cell>
          <cell r="AP28">
            <v>-4460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F30" t="str">
            <v>75B</v>
          </cell>
          <cell r="G30">
            <v>10540</v>
          </cell>
          <cell r="H30">
            <v>1041</v>
          </cell>
          <cell r="I30">
            <v>-10520</v>
          </cell>
          <cell r="J30">
            <v>-1122</v>
          </cell>
          <cell r="K30">
            <v>142</v>
          </cell>
          <cell r="L30">
            <v>20</v>
          </cell>
          <cell r="M30">
            <v>-106</v>
          </cell>
          <cell r="N30">
            <v>-16</v>
          </cell>
          <cell r="O30">
            <v>342</v>
          </cell>
          <cell r="P30">
            <v>57</v>
          </cell>
          <cell r="Q30">
            <v>-348</v>
          </cell>
          <cell r="R30">
            <v>-64</v>
          </cell>
          <cell r="S30">
            <v>1448</v>
          </cell>
          <cell r="T30">
            <v>270</v>
          </cell>
          <cell r="U30">
            <v>-1314</v>
          </cell>
          <cell r="V30">
            <v>-271</v>
          </cell>
          <cell r="W30">
            <v>168</v>
          </cell>
          <cell r="X30">
            <v>24</v>
          </cell>
          <cell r="Y30">
            <v>-190</v>
          </cell>
          <cell r="Z30">
            <v>-29</v>
          </cell>
          <cell r="AA30">
            <v>1616</v>
          </cell>
          <cell r="AB30">
            <v>294</v>
          </cell>
          <cell r="AC30">
            <v>-1504</v>
          </cell>
          <cell r="AD30">
            <v>-300</v>
          </cell>
          <cell r="AE30">
            <v>10310</v>
          </cell>
          <cell r="AF30">
            <v>2252</v>
          </cell>
          <cell r="AG30">
            <v>-37497</v>
          </cell>
          <cell r="AH30">
            <v>-7937</v>
          </cell>
          <cell r="AI30">
            <v>5626</v>
          </cell>
          <cell r="AJ30">
            <v>854</v>
          </cell>
          <cell r="AK30">
            <v>-1819</v>
          </cell>
          <cell r="AL30">
            <v>-296</v>
          </cell>
          <cell r="AM30">
            <v>15936</v>
          </cell>
          <cell r="AN30">
            <v>3106</v>
          </cell>
          <cell r="AO30">
            <v>-39316</v>
          </cell>
          <cell r="AP30">
            <v>-8233</v>
          </cell>
        </row>
        <row r="31">
          <cell r="F31" t="str">
            <v>75BE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F32" t="str">
            <v>75C</v>
          </cell>
          <cell r="G32">
            <v>751</v>
          </cell>
          <cell r="H32">
            <v>79</v>
          </cell>
          <cell r="I32">
            <v>0</v>
          </cell>
          <cell r="J32">
            <v>0</v>
          </cell>
          <cell r="K32">
            <v>47</v>
          </cell>
          <cell r="L32">
            <v>7</v>
          </cell>
          <cell r="M32">
            <v>0</v>
          </cell>
          <cell r="N32">
            <v>0</v>
          </cell>
          <cell r="O32">
            <v>41</v>
          </cell>
          <cell r="P32">
            <v>7</v>
          </cell>
          <cell r="Q32">
            <v>0</v>
          </cell>
          <cell r="R32">
            <v>0</v>
          </cell>
          <cell r="S32">
            <v>488</v>
          </cell>
          <cell r="T32">
            <v>94</v>
          </cell>
          <cell r="U32">
            <v>0</v>
          </cell>
          <cell r="V32">
            <v>0</v>
          </cell>
          <cell r="W32">
            <v>98</v>
          </cell>
          <cell r="X32">
            <v>14</v>
          </cell>
          <cell r="Y32">
            <v>0</v>
          </cell>
          <cell r="Z32">
            <v>0</v>
          </cell>
          <cell r="AA32">
            <v>586</v>
          </cell>
          <cell r="AB32">
            <v>108</v>
          </cell>
          <cell r="AC32">
            <v>0</v>
          </cell>
          <cell r="AD32">
            <v>0</v>
          </cell>
          <cell r="AE32">
            <v>1433</v>
          </cell>
          <cell r="AF32">
            <v>283</v>
          </cell>
          <cell r="AG32">
            <v>-4793</v>
          </cell>
          <cell r="AH32">
            <v>-1042</v>
          </cell>
          <cell r="AI32">
            <v>1477</v>
          </cell>
          <cell r="AJ32">
            <v>232</v>
          </cell>
          <cell r="AK32">
            <v>-517</v>
          </cell>
          <cell r="AL32">
            <v>-87</v>
          </cell>
          <cell r="AM32">
            <v>2910</v>
          </cell>
          <cell r="AN32">
            <v>515</v>
          </cell>
          <cell r="AO32">
            <v>-5310</v>
          </cell>
          <cell r="AP32">
            <v>-1129</v>
          </cell>
        </row>
        <row r="33">
          <cell r="F33" t="str">
            <v>100B</v>
          </cell>
          <cell r="G33">
            <v>44043</v>
          </cell>
          <cell r="H33">
            <v>4100</v>
          </cell>
          <cell r="I33">
            <v>-23339</v>
          </cell>
          <cell r="J33">
            <v>-2345</v>
          </cell>
          <cell r="K33">
            <v>698</v>
          </cell>
          <cell r="L33">
            <v>91</v>
          </cell>
          <cell r="M33">
            <v>-508</v>
          </cell>
          <cell r="N33">
            <v>-72</v>
          </cell>
          <cell r="O33">
            <v>1278</v>
          </cell>
          <cell r="P33">
            <v>192</v>
          </cell>
          <cell r="Q33">
            <v>-784</v>
          </cell>
          <cell r="R33">
            <v>-129</v>
          </cell>
          <cell r="S33">
            <v>9310</v>
          </cell>
          <cell r="T33">
            <v>1531</v>
          </cell>
          <cell r="U33">
            <v>-3611</v>
          </cell>
          <cell r="V33">
            <v>-655</v>
          </cell>
          <cell r="W33">
            <v>630</v>
          </cell>
          <cell r="X33">
            <v>82</v>
          </cell>
          <cell r="Y33">
            <v>-364</v>
          </cell>
          <cell r="Z33">
            <v>-52</v>
          </cell>
          <cell r="AA33">
            <v>9940</v>
          </cell>
          <cell r="AB33">
            <v>1613</v>
          </cell>
          <cell r="AC33">
            <v>-3975</v>
          </cell>
          <cell r="AD33">
            <v>-707</v>
          </cell>
          <cell r="AE33">
            <v>104226</v>
          </cell>
          <cell r="AF33">
            <v>17659</v>
          </cell>
          <cell r="AG33">
            <v>-252260</v>
          </cell>
          <cell r="AH33">
            <v>-47099</v>
          </cell>
          <cell r="AI33">
            <v>34959</v>
          </cell>
          <cell r="AJ33">
            <v>4915</v>
          </cell>
          <cell r="AK33">
            <v>-4760</v>
          </cell>
          <cell r="AL33">
            <v>-718</v>
          </cell>
          <cell r="AM33">
            <v>139185</v>
          </cell>
          <cell r="AN33">
            <v>22574</v>
          </cell>
          <cell r="AO33">
            <v>-257020</v>
          </cell>
          <cell r="AP33">
            <v>-47817</v>
          </cell>
        </row>
        <row r="34">
          <cell r="F34" t="str">
            <v>100BE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148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148</v>
          </cell>
          <cell r="AO34">
            <v>0</v>
          </cell>
          <cell r="AP34">
            <v>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F36" t="str">
            <v>120B</v>
          </cell>
          <cell r="G36">
            <v>22882</v>
          </cell>
          <cell r="H36">
            <v>2065</v>
          </cell>
          <cell r="I36">
            <v>-43799</v>
          </cell>
          <cell r="J36">
            <v>-4265</v>
          </cell>
          <cell r="K36">
            <v>570</v>
          </cell>
          <cell r="L36">
            <v>71</v>
          </cell>
          <cell r="M36">
            <v>-735</v>
          </cell>
          <cell r="N36">
            <v>-100</v>
          </cell>
          <cell r="O36">
            <v>523</v>
          </cell>
          <cell r="P36">
            <v>74</v>
          </cell>
          <cell r="Q36">
            <v>-820</v>
          </cell>
          <cell r="R36">
            <v>-128</v>
          </cell>
          <cell r="S36">
            <v>3186</v>
          </cell>
          <cell r="T36">
            <v>490</v>
          </cell>
          <cell r="U36">
            <v>-4510</v>
          </cell>
          <cell r="V36">
            <v>-767</v>
          </cell>
          <cell r="W36">
            <v>622</v>
          </cell>
          <cell r="X36">
            <v>78</v>
          </cell>
          <cell r="Y36">
            <v>-1073</v>
          </cell>
          <cell r="Z36">
            <v>-146</v>
          </cell>
          <cell r="AA36">
            <v>3808</v>
          </cell>
          <cell r="AB36">
            <v>568</v>
          </cell>
          <cell r="AC36">
            <v>-5583</v>
          </cell>
          <cell r="AD36">
            <v>-913</v>
          </cell>
          <cell r="AE36">
            <v>64700</v>
          </cell>
          <cell r="AF36">
            <v>10273</v>
          </cell>
          <cell r="AG36">
            <v>-31354</v>
          </cell>
          <cell r="AH36">
            <v>-5501</v>
          </cell>
          <cell r="AI36">
            <v>22300</v>
          </cell>
          <cell r="AJ36">
            <v>3009</v>
          </cell>
          <cell r="AK36">
            <v>-11767</v>
          </cell>
          <cell r="AL36">
            <v>-1703</v>
          </cell>
          <cell r="AM36">
            <v>87000</v>
          </cell>
          <cell r="AN36">
            <v>13282</v>
          </cell>
          <cell r="AO36">
            <v>-43121</v>
          </cell>
          <cell r="AP36">
            <v>-7204</v>
          </cell>
        </row>
        <row r="37">
          <cell r="F37" t="str">
            <v>120BE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-1400</v>
          </cell>
          <cell r="AH37">
            <v>-246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-1400</v>
          </cell>
          <cell r="AP37">
            <v>-246</v>
          </cell>
        </row>
        <row r="38">
          <cell r="F38" t="str">
            <v>120C</v>
          </cell>
          <cell r="G38">
            <v>17065</v>
          </cell>
          <cell r="H38">
            <v>1646</v>
          </cell>
          <cell r="I38">
            <v>-14330</v>
          </cell>
          <cell r="J38">
            <v>-1494</v>
          </cell>
          <cell r="K38">
            <v>529</v>
          </cell>
          <cell r="L38">
            <v>69</v>
          </cell>
          <cell r="M38">
            <v>-511</v>
          </cell>
          <cell r="N38">
            <v>-73</v>
          </cell>
          <cell r="O38">
            <v>367</v>
          </cell>
          <cell r="P38">
            <v>54</v>
          </cell>
          <cell r="Q38">
            <v>-279</v>
          </cell>
          <cell r="R38">
            <v>-45</v>
          </cell>
          <cell r="S38">
            <v>3641</v>
          </cell>
          <cell r="T38">
            <v>583</v>
          </cell>
          <cell r="U38">
            <v>-2198</v>
          </cell>
          <cell r="V38">
            <v>-387</v>
          </cell>
          <cell r="W38">
            <v>489</v>
          </cell>
          <cell r="X38">
            <v>64</v>
          </cell>
          <cell r="Y38">
            <v>-646</v>
          </cell>
          <cell r="Z38">
            <v>-92</v>
          </cell>
          <cell r="AA38">
            <v>4130</v>
          </cell>
          <cell r="AB38">
            <v>647</v>
          </cell>
          <cell r="AC38">
            <v>-2844</v>
          </cell>
          <cell r="AD38">
            <v>-479</v>
          </cell>
          <cell r="AE38">
            <v>72781</v>
          </cell>
          <cell r="AF38">
            <v>12019</v>
          </cell>
          <cell r="AG38">
            <v>-88255</v>
          </cell>
          <cell r="AH38">
            <v>-16023</v>
          </cell>
          <cell r="AI38">
            <v>1792</v>
          </cell>
          <cell r="AJ38">
            <v>253</v>
          </cell>
          <cell r="AK38">
            <v>-2265</v>
          </cell>
          <cell r="AL38">
            <v>-343</v>
          </cell>
          <cell r="AM38">
            <v>74573</v>
          </cell>
          <cell r="AN38">
            <v>12272</v>
          </cell>
          <cell r="AO38">
            <v>-90520</v>
          </cell>
          <cell r="AP38">
            <v>-16366</v>
          </cell>
        </row>
        <row r="39">
          <cell r="F39" t="str">
            <v>120CE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-500</v>
          </cell>
          <cell r="AH39">
            <v>-90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-500</v>
          </cell>
          <cell r="AP39">
            <v>-90</v>
          </cell>
        </row>
        <row r="40">
          <cell r="F40" t="str">
            <v>120D</v>
          </cell>
          <cell r="G40">
            <v>4276</v>
          </cell>
          <cell r="H40">
            <v>399</v>
          </cell>
          <cell r="I40">
            <v>-1519</v>
          </cell>
          <cell r="J40">
            <v>-153</v>
          </cell>
          <cell r="K40">
            <v>111</v>
          </cell>
          <cell r="L40">
            <v>14</v>
          </cell>
          <cell r="M40">
            <v>-120</v>
          </cell>
          <cell r="N40">
            <v>-17</v>
          </cell>
          <cell r="O40">
            <v>108</v>
          </cell>
          <cell r="P40">
            <v>16</v>
          </cell>
          <cell r="Q40">
            <v>-27</v>
          </cell>
          <cell r="R40">
            <v>-4</v>
          </cell>
          <cell r="S40">
            <v>1043</v>
          </cell>
          <cell r="T40">
            <v>163</v>
          </cell>
          <cell r="U40">
            <v>-218</v>
          </cell>
          <cell r="V40">
            <v>-38</v>
          </cell>
          <cell r="W40">
            <v>108</v>
          </cell>
          <cell r="X40">
            <v>14</v>
          </cell>
          <cell r="Y40">
            <v>-55</v>
          </cell>
          <cell r="Z40">
            <v>-8</v>
          </cell>
          <cell r="AA40">
            <v>1151</v>
          </cell>
          <cell r="AB40">
            <v>177</v>
          </cell>
          <cell r="AC40">
            <v>-273</v>
          </cell>
          <cell r="AD40">
            <v>-46</v>
          </cell>
          <cell r="AE40">
            <v>13659</v>
          </cell>
          <cell r="AF40">
            <v>2207</v>
          </cell>
          <cell r="AG40">
            <v>-1842</v>
          </cell>
          <cell r="AH40">
            <v>-327</v>
          </cell>
          <cell r="AI40">
            <v>495</v>
          </cell>
          <cell r="AJ40">
            <v>68</v>
          </cell>
          <cell r="AK40">
            <v>-840</v>
          </cell>
          <cell r="AL40">
            <v>-124</v>
          </cell>
          <cell r="AM40">
            <v>14154</v>
          </cell>
          <cell r="AN40">
            <v>2275</v>
          </cell>
          <cell r="AO40">
            <v>-2682</v>
          </cell>
          <cell r="AP40">
            <v>-451</v>
          </cell>
        </row>
        <row r="41">
          <cell r="F41" t="str">
            <v>120DE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2">
          <cell r="F42" t="str">
            <v>150B</v>
          </cell>
          <cell r="G42">
            <v>40239</v>
          </cell>
          <cell r="H42">
            <v>3518</v>
          </cell>
          <cell r="I42">
            <v>-54725</v>
          </cell>
          <cell r="J42">
            <v>-5161</v>
          </cell>
          <cell r="K42">
            <v>471</v>
          </cell>
          <cell r="L42">
            <v>56</v>
          </cell>
          <cell r="M42">
            <v>-672</v>
          </cell>
          <cell r="N42">
            <v>-87</v>
          </cell>
          <cell r="O42">
            <v>932</v>
          </cell>
          <cell r="P42">
            <v>124</v>
          </cell>
          <cell r="Q42">
            <v>-1196</v>
          </cell>
          <cell r="R42">
            <v>-175</v>
          </cell>
          <cell r="S42">
            <v>9189</v>
          </cell>
          <cell r="T42">
            <v>1311</v>
          </cell>
          <cell r="U42">
            <v>-6190</v>
          </cell>
          <cell r="V42">
            <v>-973</v>
          </cell>
          <cell r="W42">
            <v>599</v>
          </cell>
          <cell r="X42">
            <v>71</v>
          </cell>
          <cell r="Y42">
            <v>-396</v>
          </cell>
          <cell r="Z42">
            <v>-51</v>
          </cell>
          <cell r="AA42">
            <v>9788</v>
          </cell>
          <cell r="AB42">
            <v>1382</v>
          </cell>
          <cell r="AC42">
            <v>-6586</v>
          </cell>
          <cell r="AD42">
            <v>-1024</v>
          </cell>
          <cell r="AE42">
            <v>68066</v>
          </cell>
          <cell r="AF42">
            <v>10055</v>
          </cell>
          <cell r="AG42">
            <v>-203799</v>
          </cell>
          <cell r="AH42">
            <v>-33144</v>
          </cell>
          <cell r="AI42">
            <v>11860</v>
          </cell>
          <cell r="AJ42">
            <v>1533</v>
          </cell>
          <cell r="AK42">
            <v>-25668</v>
          </cell>
          <cell r="AL42">
            <v>-3556</v>
          </cell>
          <cell r="AM42">
            <v>79926</v>
          </cell>
          <cell r="AN42">
            <v>11588</v>
          </cell>
          <cell r="AO42">
            <v>-229467</v>
          </cell>
          <cell r="AP42">
            <v>-36700</v>
          </cell>
        </row>
        <row r="43">
          <cell r="F43" t="str">
            <v>150BE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400</v>
          </cell>
          <cell r="AF43">
            <v>59</v>
          </cell>
          <cell r="AG43">
            <v>-6980</v>
          </cell>
          <cell r="AH43">
            <v>-1136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400</v>
          </cell>
          <cell r="AN43">
            <v>59</v>
          </cell>
          <cell r="AO43">
            <v>-6980</v>
          </cell>
          <cell r="AP43">
            <v>-1136</v>
          </cell>
        </row>
        <row r="44">
          <cell r="F44" t="str">
            <v>150C</v>
          </cell>
          <cell r="G44">
            <v>0</v>
          </cell>
          <cell r="H44">
            <v>0</v>
          </cell>
          <cell r="I44">
            <v>-529</v>
          </cell>
          <cell r="J44">
            <v>-54</v>
          </cell>
          <cell r="K44">
            <v>0</v>
          </cell>
          <cell r="L44">
            <v>0</v>
          </cell>
          <cell r="M44">
            <v>-77</v>
          </cell>
          <cell r="N44">
            <v>-11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-53</v>
          </cell>
          <cell r="Z44">
            <v>-7</v>
          </cell>
          <cell r="AA44">
            <v>0</v>
          </cell>
          <cell r="AB44">
            <v>0</v>
          </cell>
          <cell r="AC44">
            <v>-53</v>
          </cell>
          <cell r="AD44">
            <v>-7</v>
          </cell>
          <cell r="AE44">
            <v>12605</v>
          </cell>
          <cell r="AF44">
            <v>1942</v>
          </cell>
          <cell r="AG44">
            <v>-31021</v>
          </cell>
          <cell r="AH44">
            <v>-5265</v>
          </cell>
          <cell r="AI44">
            <v>3298</v>
          </cell>
          <cell r="AJ44">
            <v>447</v>
          </cell>
          <cell r="AK44">
            <v>-11599</v>
          </cell>
          <cell r="AL44">
            <v>-1689</v>
          </cell>
          <cell r="AM44">
            <v>15903</v>
          </cell>
          <cell r="AN44">
            <v>2389</v>
          </cell>
          <cell r="AO44">
            <v>-42620</v>
          </cell>
          <cell r="AP44">
            <v>-6954</v>
          </cell>
        </row>
        <row r="45">
          <cell r="F45" t="str">
            <v>150CE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3700</v>
          </cell>
          <cell r="AF45">
            <v>570</v>
          </cell>
          <cell r="AG45">
            <v>-24744</v>
          </cell>
          <cell r="AH45">
            <v>-4200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3700</v>
          </cell>
          <cell r="AN45">
            <v>570</v>
          </cell>
          <cell r="AO45">
            <v>-24744</v>
          </cell>
          <cell r="AP45">
            <v>-4200</v>
          </cell>
        </row>
        <row r="46">
          <cell r="F46" t="str">
            <v>150D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77</v>
          </cell>
          <cell r="AF46">
            <v>0</v>
          </cell>
          <cell r="AG46">
            <v>-12521</v>
          </cell>
          <cell r="AH46">
            <v>-2078</v>
          </cell>
          <cell r="AI46">
            <v>0</v>
          </cell>
          <cell r="AJ46">
            <v>0</v>
          </cell>
          <cell r="AK46">
            <v>-1030</v>
          </cell>
          <cell r="AL46">
            <v>-146</v>
          </cell>
          <cell r="AM46">
            <v>77</v>
          </cell>
          <cell r="AN46">
            <v>0</v>
          </cell>
          <cell r="AO46">
            <v>-13551</v>
          </cell>
          <cell r="AP46">
            <v>-2224</v>
          </cell>
        </row>
        <row r="47">
          <cell r="F47" t="str">
            <v>180B</v>
          </cell>
          <cell r="G47">
            <v>1942</v>
          </cell>
          <cell r="H47">
            <v>166</v>
          </cell>
          <cell r="I47">
            <v>-2633</v>
          </cell>
          <cell r="J47">
            <v>-243</v>
          </cell>
          <cell r="K47">
            <v>218</v>
          </cell>
          <cell r="L47">
            <v>25</v>
          </cell>
          <cell r="M47">
            <v>-108</v>
          </cell>
          <cell r="N47">
            <v>-14</v>
          </cell>
          <cell r="O47">
            <v>36</v>
          </cell>
          <cell r="P47">
            <v>5</v>
          </cell>
          <cell r="Q47">
            <v>-45</v>
          </cell>
          <cell r="R47">
            <v>-6</v>
          </cell>
          <cell r="S47">
            <v>566</v>
          </cell>
          <cell r="T47">
            <v>77</v>
          </cell>
          <cell r="U47">
            <v>-460</v>
          </cell>
          <cell r="V47">
            <v>-68</v>
          </cell>
          <cell r="W47">
            <v>88</v>
          </cell>
          <cell r="X47">
            <v>10</v>
          </cell>
          <cell r="Y47">
            <v>-68</v>
          </cell>
          <cell r="Z47">
            <v>-9</v>
          </cell>
          <cell r="AA47">
            <v>654</v>
          </cell>
          <cell r="AB47">
            <v>87</v>
          </cell>
          <cell r="AC47">
            <v>-528</v>
          </cell>
          <cell r="AD47">
            <v>-77</v>
          </cell>
          <cell r="AE47">
            <v>11302</v>
          </cell>
          <cell r="AF47">
            <v>1587</v>
          </cell>
          <cell r="AG47">
            <v>-5444</v>
          </cell>
          <cell r="AH47">
            <v>-840</v>
          </cell>
          <cell r="AI47">
            <v>41</v>
          </cell>
          <cell r="AJ47">
            <v>5</v>
          </cell>
          <cell r="AK47">
            <v>-201</v>
          </cell>
          <cell r="AL47">
            <v>-27</v>
          </cell>
          <cell r="AM47">
            <v>11343</v>
          </cell>
          <cell r="AN47">
            <v>1592</v>
          </cell>
          <cell r="AO47">
            <v>-5645</v>
          </cell>
          <cell r="AP47">
            <v>-867</v>
          </cell>
        </row>
        <row r="48">
          <cell r="F48" t="str">
            <v>180BE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F51" t="str">
            <v>225B</v>
          </cell>
          <cell r="G51">
            <v>6269</v>
          </cell>
          <cell r="H51">
            <v>524</v>
          </cell>
          <cell r="I51">
            <v>-9246</v>
          </cell>
          <cell r="J51">
            <v>-834</v>
          </cell>
          <cell r="K51">
            <v>75</v>
          </cell>
          <cell r="L51">
            <v>8</v>
          </cell>
          <cell r="M51">
            <v>-69</v>
          </cell>
          <cell r="N51">
            <v>-8</v>
          </cell>
          <cell r="O51">
            <v>68</v>
          </cell>
          <cell r="P51">
            <v>8</v>
          </cell>
          <cell r="Q51">
            <v>-113</v>
          </cell>
          <cell r="R51">
            <v>-15</v>
          </cell>
          <cell r="S51">
            <v>786</v>
          </cell>
          <cell r="T51">
            <v>101</v>
          </cell>
          <cell r="U51">
            <v>-710</v>
          </cell>
          <cell r="V51">
            <v>-100</v>
          </cell>
          <cell r="W51">
            <v>131</v>
          </cell>
          <cell r="X51">
            <v>15</v>
          </cell>
          <cell r="Y51">
            <v>-91</v>
          </cell>
          <cell r="Z51">
            <v>-11</v>
          </cell>
          <cell r="AA51">
            <v>917</v>
          </cell>
          <cell r="AB51">
            <v>116</v>
          </cell>
          <cell r="AC51">
            <v>-801</v>
          </cell>
          <cell r="AD51">
            <v>-111</v>
          </cell>
          <cell r="AE51">
            <v>34250</v>
          </cell>
          <cell r="AF51">
            <v>4562</v>
          </cell>
          <cell r="AG51">
            <v>-22730</v>
          </cell>
          <cell r="AH51">
            <v>-3324</v>
          </cell>
          <cell r="AI51">
            <v>493</v>
          </cell>
          <cell r="AJ51">
            <v>60</v>
          </cell>
          <cell r="AK51">
            <v>-297</v>
          </cell>
          <cell r="AL51">
            <v>-39</v>
          </cell>
          <cell r="AM51">
            <v>34743</v>
          </cell>
          <cell r="AN51">
            <v>4622</v>
          </cell>
          <cell r="AO51">
            <v>-23027</v>
          </cell>
          <cell r="AP51">
            <v>-3363</v>
          </cell>
        </row>
        <row r="52">
          <cell r="F52" t="str">
            <v>225BE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F53" t="str">
            <v>225C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13252</v>
          </cell>
          <cell r="AF53">
            <v>1852</v>
          </cell>
          <cell r="AG53">
            <v>-1133</v>
          </cell>
          <cell r="AH53">
            <v>-174</v>
          </cell>
          <cell r="AI53">
            <v>371</v>
          </cell>
          <cell r="AJ53">
            <v>47</v>
          </cell>
          <cell r="AK53">
            <v>0</v>
          </cell>
          <cell r="AL53">
            <v>0</v>
          </cell>
          <cell r="AM53">
            <v>13623</v>
          </cell>
          <cell r="AN53">
            <v>1899</v>
          </cell>
          <cell r="AO53">
            <v>-1133</v>
          </cell>
          <cell r="AP53">
            <v>-174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F55" t="str">
            <v>300B</v>
          </cell>
          <cell r="G55">
            <v>29422</v>
          </cell>
          <cell r="H55">
            <v>2406</v>
          </cell>
          <cell r="I55">
            <v>-13218</v>
          </cell>
          <cell r="J55">
            <v>-1165</v>
          </cell>
          <cell r="K55">
            <v>230</v>
          </cell>
          <cell r="L55">
            <v>25</v>
          </cell>
          <cell r="M55">
            <v>-60</v>
          </cell>
          <cell r="N55">
            <v>-7</v>
          </cell>
          <cell r="O55">
            <v>270</v>
          </cell>
          <cell r="P55">
            <v>31</v>
          </cell>
          <cell r="Q55">
            <v>-161</v>
          </cell>
          <cell r="R55">
            <v>-21</v>
          </cell>
          <cell r="S55">
            <v>4163</v>
          </cell>
          <cell r="T55">
            <v>503</v>
          </cell>
          <cell r="U55">
            <v>-2068</v>
          </cell>
          <cell r="V55">
            <v>-274</v>
          </cell>
          <cell r="W55">
            <v>247</v>
          </cell>
          <cell r="X55">
            <v>27</v>
          </cell>
          <cell r="Y55">
            <v>-200</v>
          </cell>
          <cell r="Z55">
            <v>-24</v>
          </cell>
          <cell r="AA55">
            <v>4410</v>
          </cell>
          <cell r="AB55">
            <v>530</v>
          </cell>
          <cell r="AC55">
            <v>-2268</v>
          </cell>
          <cell r="AD55">
            <v>-298</v>
          </cell>
          <cell r="AE55">
            <v>37208</v>
          </cell>
          <cell r="AF55">
            <v>4686</v>
          </cell>
          <cell r="AG55">
            <v>-16916</v>
          </cell>
          <cell r="AH55">
            <v>-2333</v>
          </cell>
          <cell r="AI55">
            <v>4559</v>
          </cell>
          <cell r="AJ55">
            <v>537</v>
          </cell>
          <cell r="AK55">
            <v>-1619</v>
          </cell>
          <cell r="AL55">
            <v>-204</v>
          </cell>
          <cell r="AM55">
            <v>41767</v>
          </cell>
          <cell r="AN55">
            <v>5223</v>
          </cell>
          <cell r="AO55">
            <v>-18535</v>
          </cell>
          <cell r="AP55">
            <v>-2537</v>
          </cell>
        </row>
        <row r="56">
          <cell r="F56" t="str">
            <v>300BE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930</v>
          </cell>
          <cell r="AF56">
            <v>117</v>
          </cell>
          <cell r="AG56">
            <v>-15988</v>
          </cell>
          <cell r="AH56">
            <v>-2210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930</v>
          </cell>
          <cell r="AN56">
            <v>117</v>
          </cell>
          <cell r="AO56">
            <v>-15988</v>
          </cell>
          <cell r="AP56">
            <v>-2210</v>
          </cell>
        </row>
        <row r="57">
          <cell r="F57" t="str">
            <v>300C</v>
          </cell>
          <cell r="G57">
            <v>18050</v>
          </cell>
          <cell r="H57">
            <v>1588</v>
          </cell>
          <cell r="I57">
            <v>-11117</v>
          </cell>
          <cell r="J57">
            <v>-1057</v>
          </cell>
          <cell r="K57">
            <v>464</v>
          </cell>
          <cell r="L57">
            <v>53</v>
          </cell>
          <cell r="M57">
            <v>-339</v>
          </cell>
          <cell r="N57">
            <v>-42</v>
          </cell>
          <cell r="O57">
            <v>216</v>
          </cell>
          <cell r="P57">
            <v>26</v>
          </cell>
          <cell r="Q57">
            <v>-107</v>
          </cell>
          <cell r="R57">
            <v>-14</v>
          </cell>
          <cell r="S57">
            <v>3889</v>
          </cell>
          <cell r="T57">
            <v>492</v>
          </cell>
          <cell r="U57">
            <v>-1694</v>
          </cell>
          <cell r="V57">
            <v>-234</v>
          </cell>
          <cell r="W57">
            <v>482</v>
          </cell>
          <cell r="X57">
            <v>55</v>
          </cell>
          <cell r="Y57">
            <v>-355</v>
          </cell>
          <cell r="Z57">
            <v>-44</v>
          </cell>
          <cell r="AA57">
            <v>4371</v>
          </cell>
          <cell r="AB57">
            <v>547</v>
          </cell>
          <cell r="AC57">
            <v>-2049</v>
          </cell>
          <cell r="AD57">
            <v>-278</v>
          </cell>
          <cell r="AE57">
            <v>19008</v>
          </cell>
          <cell r="AF57">
            <v>2497</v>
          </cell>
          <cell r="AG57">
            <v>-2217</v>
          </cell>
          <cell r="AH57">
            <v>-317</v>
          </cell>
          <cell r="AI57">
            <v>3438</v>
          </cell>
          <cell r="AJ57">
            <v>424</v>
          </cell>
          <cell r="AK57">
            <v>-1569</v>
          </cell>
          <cell r="AL57">
            <v>-206</v>
          </cell>
          <cell r="AM57">
            <v>22446</v>
          </cell>
          <cell r="AN57">
            <v>2921</v>
          </cell>
          <cell r="AO57">
            <v>-3786</v>
          </cell>
          <cell r="AP57">
            <v>-523</v>
          </cell>
        </row>
        <row r="58">
          <cell r="F58" t="str">
            <v>300CE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33174</v>
          </cell>
          <cell r="AF58">
            <v>4399</v>
          </cell>
          <cell r="AG58">
            <v>-35241</v>
          </cell>
          <cell r="AH58">
            <v>-5119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33174</v>
          </cell>
          <cell r="AN58">
            <v>4399</v>
          </cell>
          <cell r="AO58">
            <v>-35241</v>
          </cell>
          <cell r="AP58">
            <v>-5119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487</v>
          </cell>
          <cell r="AJ59">
            <v>55</v>
          </cell>
          <cell r="AK59">
            <v>-487</v>
          </cell>
          <cell r="AL59">
            <v>-55</v>
          </cell>
          <cell r="AM59">
            <v>487</v>
          </cell>
          <cell r="AN59">
            <v>55</v>
          </cell>
          <cell r="AO59">
            <v>-487</v>
          </cell>
          <cell r="AP59">
            <v>-55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118</v>
          </cell>
          <cell r="AG60">
            <v>0</v>
          </cell>
          <cell r="AH60">
            <v>-118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118</v>
          </cell>
          <cell r="AO60">
            <v>0</v>
          </cell>
          <cell r="AP60">
            <v>-118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 t="str">
            <v>450B</v>
          </cell>
          <cell r="G64">
            <v>23363</v>
          </cell>
          <cell r="H64">
            <v>1866</v>
          </cell>
          <cell r="I64">
            <v>-28485</v>
          </cell>
          <cell r="J64">
            <v>-2453</v>
          </cell>
          <cell r="K64">
            <v>108</v>
          </cell>
          <cell r="L64">
            <v>11</v>
          </cell>
          <cell r="M64">
            <v>-248</v>
          </cell>
          <cell r="N64">
            <v>-28</v>
          </cell>
          <cell r="O64">
            <v>149</v>
          </cell>
          <cell r="P64">
            <v>17</v>
          </cell>
          <cell r="Q64">
            <v>-160</v>
          </cell>
          <cell r="R64">
            <v>-19</v>
          </cell>
          <cell r="S64">
            <v>3130</v>
          </cell>
          <cell r="T64">
            <v>356</v>
          </cell>
          <cell r="U64">
            <v>-3313</v>
          </cell>
          <cell r="V64">
            <v>-412</v>
          </cell>
          <cell r="W64">
            <v>164</v>
          </cell>
          <cell r="X64">
            <v>17</v>
          </cell>
          <cell r="Y64">
            <v>-189</v>
          </cell>
          <cell r="Z64">
            <v>-21</v>
          </cell>
          <cell r="AA64">
            <v>3294</v>
          </cell>
          <cell r="AB64">
            <v>373</v>
          </cell>
          <cell r="AC64">
            <v>-3502</v>
          </cell>
          <cell r="AD64">
            <v>-433</v>
          </cell>
          <cell r="AE64">
            <v>11459</v>
          </cell>
          <cell r="AF64">
            <v>1361</v>
          </cell>
          <cell r="AG64">
            <v>-11063</v>
          </cell>
          <cell r="AH64">
            <v>-1438</v>
          </cell>
          <cell r="AI64">
            <v>1080</v>
          </cell>
          <cell r="AJ64">
            <v>123</v>
          </cell>
          <cell r="AK64">
            <v>-941</v>
          </cell>
          <cell r="AL64">
            <v>-115</v>
          </cell>
          <cell r="AM64">
            <v>12539</v>
          </cell>
          <cell r="AN64">
            <v>1484</v>
          </cell>
          <cell r="AO64">
            <v>-12004</v>
          </cell>
          <cell r="AP64">
            <v>-1553</v>
          </cell>
        </row>
        <row r="65">
          <cell r="F65" t="str">
            <v>450BE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-50</v>
          </cell>
          <cell r="AH65">
            <v>-7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-50</v>
          </cell>
          <cell r="AP65">
            <v>-7</v>
          </cell>
        </row>
        <row r="66">
          <cell r="F66" t="str">
            <v>450C</v>
          </cell>
          <cell r="G66">
            <v>2265</v>
          </cell>
          <cell r="H66">
            <v>195</v>
          </cell>
          <cell r="I66">
            <v>-5043</v>
          </cell>
          <cell r="J66">
            <v>-469</v>
          </cell>
          <cell r="K66">
            <v>34</v>
          </cell>
          <cell r="L66">
            <v>4</v>
          </cell>
          <cell r="M66">
            <v>-7</v>
          </cell>
          <cell r="N66">
            <v>-1</v>
          </cell>
          <cell r="O66">
            <v>14</v>
          </cell>
          <cell r="P66">
            <v>2</v>
          </cell>
          <cell r="Q66">
            <v>-54</v>
          </cell>
          <cell r="R66">
            <v>-7</v>
          </cell>
          <cell r="S66">
            <v>104</v>
          </cell>
          <cell r="T66">
            <v>13</v>
          </cell>
          <cell r="U66">
            <v>-877</v>
          </cell>
          <cell r="V66">
            <v>-115</v>
          </cell>
          <cell r="W66">
            <v>73</v>
          </cell>
          <cell r="X66">
            <v>8</v>
          </cell>
          <cell r="Y66">
            <v>-108</v>
          </cell>
          <cell r="Z66">
            <v>-13</v>
          </cell>
          <cell r="AA66">
            <v>177</v>
          </cell>
          <cell r="AB66">
            <v>21</v>
          </cell>
          <cell r="AC66">
            <v>-985</v>
          </cell>
          <cell r="AD66">
            <v>-128</v>
          </cell>
          <cell r="AE66">
            <v>23281</v>
          </cell>
          <cell r="AF66">
            <v>2915</v>
          </cell>
          <cell r="AG66">
            <v>-14022</v>
          </cell>
          <cell r="AH66">
            <v>-1923</v>
          </cell>
          <cell r="AI66">
            <v>884</v>
          </cell>
          <cell r="AJ66">
            <v>106</v>
          </cell>
          <cell r="AK66">
            <v>-85</v>
          </cell>
          <cell r="AL66">
            <v>-11</v>
          </cell>
          <cell r="AM66">
            <v>24165</v>
          </cell>
          <cell r="AN66">
            <v>3021</v>
          </cell>
          <cell r="AO66">
            <v>-14107</v>
          </cell>
          <cell r="AP66">
            <v>-1934</v>
          </cell>
        </row>
        <row r="67">
          <cell r="F67" t="str">
            <v>450CE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F68" t="str">
            <v>600B</v>
          </cell>
          <cell r="G68">
            <v>14136</v>
          </cell>
          <cell r="H68">
            <v>1116</v>
          </cell>
          <cell r="I68">
            <v>-14810</v>
          </cell>
          <cell r="J68">
            <v>-1260</v>
          </cell>
          <cell r="K68">
            <v>102</v>
          </cell>
          <cell r="L68">
            <v>10</v>
          </cell>
          <cell r="M68">
            <v>-54</v>
          </cell>
          <cell r="N68">
            <v>-6</v>
          </cell>
          <cell r="O68">
            <v>135</v>
          </cell>
          <cell r="P68">
            <v>15</v>
          </cell>
          <cell r="Q68">
            <v>-108</v>
          </cell>
          <cell r="R68">
            <v>-13</v>
          </cell>
          <cell r="S68">
            <v>2456</v>
          </cell>
          <cell r="T68">
            <v>270</v>
          </cell>
          <cell r="U68">
            <v>-1307</v>
          </cell>
          <cell r="V68">
            <v>-157</v>
          </cell>
          <cell r="W68">
            <v>101</v>
          </cell>
          <cell r="X68">
            <v>10</v>
          </cell>
          <cell r="Y68">
            <v>-217</v>
          </cell>
          <cell r="Z68">
            <v>-24</v>
          </cell>
          <cell r="AA68">
            <v>2557</v>
          </cell>
          <cell r="AB68">
            <v>280</v>
          </cell>
          <cell r="AC68">
            <v>-1524</v>
          </cell>
          <cell r="AD68">
            <v>-181</v>
          </cell>
          <cell r="AE68">
            <v>20024</v>
          </cell>
          <cell r="AF68">
            <v>2305</v>
          </cell>
          <cell r="AG68">
            <v>-17478</v>
          </cell>
          <cell r="AH68">
            <v>-2201</v>
          </cell>
          <cell r="AI68">
            <v>2901</v>
          </cell>
          <cell r="AJ68">
            <v>326</v>
          </cell>
          <cell r="AK68">
            <v>-1921</v>
          </cell>
          <cell r="AL68">
            <v>-231</v>
          </cell>
          <cell r="AM68">
            <v>22925</v>
          </cell>
          <cell r="AN68">
            <v>2631</v>
          </cell>
          <cell r="AO68">
            <v>-19399</v>
          </cell>
          <cell r="AP68">
            <v>-2432</v>
          </cell>
        </row>
        <row r="69">
          <cell r="F69" t="str">
            <v>600BE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1500</v>
          </cell>
          <cell r="AF69">
            <v>173</v>
          </cell>
          <cell r="AG69">
            <v>-2950</v>
          </cell>
          <cell r="AH69">
            <v>-372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1500</v>
          </cell>
          <cell r="AN69">
            <v>173</v>
          </cell>
          <cell r="AO69">
            <v>-2950</v>
          </cell>
          <cell r="AP69">
            <v>-372</v>
          </cell>
        </row>
        <row r="70">
          <cell r="F70" t="str">
            <v>600C</v>
          </cell>
          <cell r="G70">
            <v>861</v>
          </cell>
          <cell r="H70">
            <v>73</v>
          </cell>
          <cell r="I70">
            <v>-2817</v>
          </cell>
          <cell r="J70">
            <v>-259</v>
          </cell>
          <cell r="K70">
            <v>3</v>
          </cell>
          <cell r="L70">
            <v>0</v>
          </cell>
          <cell r="M70">
            <v>-35</v>
          </cell>
          <cell r="N70">
            <v>-4</v>
          </cell>
          <cell r="O70">
            <v>27</v>
          </cell>
          <cell r="P70">
            <v>3</v>
          </cell>
          <cell r="Q70">
            <v>-24</v>
          </cell>
          <cell r="R70">
            <v>-3</v>
          </cell>
          <cell r="S70">
            <v>492</v>
          </cell>
          <cell r="T70">
            <v>57</v>
          </cell>
          <cell r="U70">
            <v>-480</v>
          </cell>
          <cell r="V70">
            <v>-61</v>
          </cell>
          <cell r="W70">
            <v>66</v>
          </cell>
          <cell r="X70">
            <v>7</v>
          </cell>
          <cell r="Y70">
            <v>-77</v>
          </cell>
          <cell r="Z70">
            <v>-9</v>
          </cell>
          <cell r="AA70">
            <v>558</v>
          </cell>
          <cell r="AB70">
            <v>64</v>
          </cell>
          <cell r="AC70">
            <v>-557</v>
          </cell>
          <cell r="AD70">
            <v>-70</v>
          </cell>
          <cell r="AE70">
            <v>15835</v>
          </cell>
          <cell r="AF70">
            <v>1926</v>
          </cell>
          <cell r="AG70">
            <v>-8899</v>
          </cell>
          <cell r="AH70">
            <v>-1184</v>
          </cell>
          <cell r="AI70">
            <v>595</v>
          </cell>
          <cell r="AJ70">
            <v>70</v>
          </cell>
          <cell r="AK70">
            <v>-1156</v>
          </cell>
          <cell r="AL70">
            <v>-147</v>
          </cell>
          <cell r="AM70">
            <v>16430</v>
          </cell>
          <cell r="AN70">
            <v>1996</v>
          </cell>
          <cell r="AO70">
            <v>-10055</v>
          </cell>
          <cell r="AP70">
            <v>-1331</v>
          </cell>
        </row>
        <row r="71">
          <cell r="F71" t="str">
            <v>600CE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1800</v>
          </cell>
          <cell r="AF71">
            <v>219</v>
          </cell>
          <cell r="AG71">
            <v>-5350</v>
          </cell>
          <cell r="AH71">
            <v>-712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1800</v>
          </cell>
          <cell r="AN71">
            <v>219</v>
          </cell>
          <cell r="AO71">
            <v>-5350</v>
          </cell>
          <cell r="AP71">
            <v>-712</v>
          </cell>
        </row>
        <row r="72">
          <cell r="F72" t="str">
            <v>700B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1808</v>
          </cell>
          <cell r="AF72">
            <v>206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1808</v>
          </cell>
          <cell r="AN72">
            <v>206</v>
          </cell>
          <cell r="AO72">
            <v>0</v>
          </cell>
          <cell r="AP72">
            <v>0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-4</v>
          </cell>
          <cell r="M78">
            <v>0</v>
          </cell>
          <cell r="N78">
            <v>4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F79" t="str">
            <v>130B</v>
          </cell>
          <cell r="G79">
            <v>4350</v>
          </cell>
          <cell r="H79">
            <v>388</v>
          </cell>
          <cell r="I79">
            <v>-7808</v>
          </cell>
          <cell r="J79">
            <v>-751</v>
          </cell>
          <cell r="K79">
            <v>8</v>
          </cell>
          <cell r="L79">
            <v>1</v>
          </cell>
          <cell r="M79">
            <v>-40</v>
          </cell>
          <cell r="N79">
            <v>-5</v>
          </cell>
          <cell r="O79">
            <v>0</v>
          </cell>
          <cell r="P79">
            <v>0</v>
          </cell>
          <cell r="Q79">
            <v>-27</v>
          </cell>
          <cell r="R79">
            <v>-5</v>
          </cell>
          <cell r="S79">
            <v>0</v>
          </cell>
          <cell r="T79">
            <v>0</v>
          </cell>
          <cell r="U79">
            <v>-163</v>
          </cell>
          <cell r="V79">
            <v>-29</v>
          </cell>
          <cell r="W79">
            <v>193</v>
          </cell>
          <cell r="X79">
            <v>24</v>
          </cell>
          <cell r="Y79">
            <v>-213</v>
          </cell>
          <cell r="Z79">
            <v>-28</v>
          </cell>
          <cell r="AA79">
            <v>193</v>
          </cell>
          <cell r="AB79">
            <v>24</v>
          </cell>
          <cell r="AC79">
            <v>-376</v>
          </cell>
          <cell r="AD79">
            <v>-57</v>
          </cell>
          <cell r="AE79">
            <v>26625</v>
          </cell>
          <cell r="AF79">
            <v>4172</v>
          </cell>
          <cell r="AG79">
            <v>-7050</v>
          </cell>
          <cell r="AH79">
            <v>-1296</v>
          </cell>
          <cell r="AI79">
            <v>30486</v>
          </cell>
          <cell r="AJ79">
            <v>4047</v>
          </cell>
          <cell r="AK79">
            <v>-23593</v>
          </cell>
          <cell r="AL79">
            <v>-3358</v>
          </cell>
          <cell r="AM79">
            <v>57111</v>
          </cell>
          <cell r="AN79">
            <v>8219</v>
          </cell>
          <cell r="AO79">
            <v>-30643</v>
          </cell>
          <cell r="AP79">
            <v>-4654</v>
          </cell>
        </row>
        <row r="80">
          <cell r="F80" t="str">
            <v>78B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1989</v>
          </cell>
          <cell r="AF80">
            <v>0</v>
          </cell>
          <cell r="AG80">
            <v>-893</v>
          </cell>
          <cell r="AH80">
            <v>-185</v>
          </cell>
          <cell r="AI80">
            <v>0</v>
          </cell>
          <cell r="AJ80">
            <v>0</v>
          </cell>
          <cell r="AK80">
            <v>-86</v>
          </cell>
          <cell r="AL80">
            <v>-14</v>
          </cell>
          <cell r="AM80">
            <v>1989</v>
          </cell>
          <cell r="AN80">
            <v>0</v>
          </cell>
          <cell r="AO80">
            <v>-979</v>
          </cell>
          <cell r="AP80">
            <v>-199</v>
          </cell>
        </row>
        <row r="81">
          <cell r="F81" t="str">
            <v>50B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2073</v>
          </cell>
          <cell r="AF81">
            <v>488</v>
          </cell>
          <cell r="AG81">
            <v>-7374</v>
          </cell>
          <cell r="AH81">
            <v>-1919</v>
          </cell>
          <cell r="AI81">
            <v>5858</v>
          </cell>
          <cell r="AJ81">
            <v>1020</v>
          </cell>
          <cell r="AK81">
            <v>-6762</v>
          </cell>
          <cell r="AL81">
            <v>-1271</v>
          </cell>
          <cell r="AM81">
            <v>7931</v>
          </cell>
          <cell r="AN81">
            <v>1508</v>
          </cell>
          <cell r="AO81">
            <v>-14136</v>
          </cell>
          <cell r="AP81">
            <v>-3190</v>
          </cell>
        </row>
        <row r="82">
          <cell r="F82" t="str">
            <v>180C</v>
          </cell>
          <cell r="G82">
            <v>343</v>
          </cell>
          <cell r="H82">
            <v>31</v>
          </cell>
          <cell r="I82">
            <v>-2434</v>
          </cell>
          <cell r="J82">
            <v>-241</v>
          </cell>
          <cell r="K82">
            <v>0</v>
          </cell>
          <cell r="L82">
            <v>0</v>
          </cell>
          <cell r="M82">
            <v>-144</v>
          </cell>
          <cell r="N82">
            <v>-19</v>
          </cell>
          <cell r="O82">
            <v>0</v>
          </cell>
          <cell r="P82">
            <v>0</v>
          </cell>
          <cell r="Q82">
            <v>-34</v>
          </cell>
          <cell r="R82">
            <v>-5</v>
          </cell>
          <cell r="S82">
            <v>0</v>
          </cell>
          <cell r="T82">
            <v>0</v>
          </cell>
          <cell r="U82">
            <v>-586</v>
          </cell>
          <cell r="V82">
            <v>-91</v>
          </cell>
          <cell r="W82">
            <v>0</v>
          </cell>
          <cell r="X82">
            <v>0</v>
          </cell>
          <cell r="Y82">
            <v>-71</v>
          </cell>
          <cell r="Z82">
            <v>-9</v>
          </cell>
          <cell r="AA82">
            <v>0</v>
          </cell>
          <cell r="AB82">
            <v>0</v>
          </cell>
          <cell r="AC82">
            <v>-657</v>
          </cell>
          <cell r="AD82">
            <v>-100</v>
          </cell>
          <cell r="AE82">
            <v>9643</v>
          </cell>
          <cell r="AF82">
            <v>1420</v>
          </cell>
          <cell r="AG82">
            <v>-109</v>
          </cell>
          <cell r="AH82">
            <v>-18</v>
          </cell>
          <cell r="AI82">
            <v>436</v>
          </cell>
          <cell r="AJ82">
            <v>58</v>
          </cell>
          <cell r="AK82">
            <v>-98</v>
          </cell>
          <cell r="AL82">
            <v>-14</v>
          </cell>
          <cell r="AM82">
            <v>10079</v>
          </cell>
          <cell r="AN82">
            <v>1478</v>
          </cell>
          <cell r="AO82">
            <v>-207</v>
          </cell>
          <cell r="AP82">
            <v>-32</v>
          </cell>
        </row>
        <row r="83">
          <cell r="F83" t="str">
            <v>35B</v>
          </cell>
          <cell r="G83">
            <v>0</v>
          </cell>
          <cell r="H83">
            <v>0</v>
          </cell>
          <cell r="I83">
            <v>-115</v>
          </cell>
          <cell r="J83">
            <v>-15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G83">
            <v>-538</v>
          </cell>
          <cell r="AH83">
            <v>-175</v>
          </cell>
          <cell r="AI83">
            <v>0</v>
          </cell>
          <cell r="AK83">
            <v>-471</v>
          </cell>
          <cell r="AL83">
            <v>-102</v>
          </cell>
          <cell r="AM83">
            <v>0</v>
          </cell>
          <cell r="AN83">
            <v>0</v>
          </cell>
          <cell r="AO83">
            <v>-1009</v>
          </cell>
          <cell r="AP83">
            <v>-277</v>
          </cell>
        </row>
        <row r="84">
          <cell r="F84" t="str">
            <v>30B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-1738</v>
          </cell>
          <cell r="AH84">
            <v>-627</v>
          </cell>
          <cell r="AI84">
            <v>0</v>
          </cell>
          <cell r="AK84">
            <v>-660</v>
          </cell>
          <cell r="AL84">
            <v>-156</v>
          </cell>
          <cell r="AM84">
            <v>0</v>
          </cell>
          <cell r="AN84">
            <v>0</v>
          </cell>
          <cell r="AO84">
            <v>-2398</v>
          </cell>
          <cell r="AP84">
            <v>-783</v>
          </cell>
        </row>
        <row r="85">
          <cell r="F85" t="str">
            <v>150DE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G85">
            <v>-746</v>
          </cell>
          <cell r="AH85">
            <v>-124</v>
          </cell>
          <cell r="AI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-746</v>
          </cell>
          <cell r="AP85">
            <v>-124</v>
          </cell>
        </row>
        <row r="93">
          <cell r="F93" t="str">
            <v>151-1500 (A)L</v>
          </cell>
          <cell r="G93">
            <v>96651</v>
          </cell>
          <cell r="H93">
            <v>7965</v>
          </cell>
          <cell r="I93">
            <v>-89803</v>
          </cell>
          <cell r="J93">
            <v>-7981</v>
          </cell>
          <cell r="K93">
            <v>1234</v>
          </cell>
          <cell r="L93">
            <v>132</v>
          </cell>
          <cell r="M93">
            <v>-1064</v>
          </cell>
          <cell r="N93">
            <v>-125</v>
          </cell>
          <cell r="O93">
            <v>915</v>
          </cell>
          <cell r="P93">
            <v>107</v>
          </cell>
          <cell r="Q93">
            <v>-806</v>
          </cell>
          <cell r="R93">
            <v>-103</v>
          </cell>
          <cell r="S93">
            <v>15586</v>
          </cell>
          <cell r="T93">
            <v>1869</v>
          </cell>
          <cell r="U93">
            <v>-11495</v>
          </cell>
          <cell r="V93">
            <v>-1512</v>
          </cell>
          <cell r="W93">
            <v>1352</v>
          </cell>
          <cell r="X93">
            <v>149</v>
          </cell>
          <cell r="Y93">
            <v>-1376</v>
          </cell>
          <cell r="Z93">
            <v>-164</v>
          </cell>
          <cell r="AA93">
            <v>16938</v>
          </cell>
          <cell r="AB93">
            <v>2018</v>
          </cell>
          <cell r="AC93">
            <v>-12871</v>
          </cell>
          <cell r="AD93">
            <v>-1676</v>
          </cell>
          <cell r="AE93">
            <v>197070</v>
          </cell>
          <cell r="AF93">
            <v>25317</v>
          </cell>
          <cell r="AG93">
            <v>-100011</v>
          </cell>
          <cell r="AH93">
            <v>-13752</v>
          </cell>
          <cell r="AI93">
            <v>15285</v>
          </cell>
          <cell r="AJ93">
            <v>1811</v>
          </cell>
          <cell r="AK93">
            <v>-8374</v>
          </cell>
          <cell r="AL93">
            <v>-1049</v>
          </cell>
          <cell r="AM93">
            <v>212355</v>
          </cell>
          <cell r="AN93">
            <v>27128</v>
          </cell>
          <cell r="AO93">
            <v>-108385</v>
          </cell>
          <cell r="AP93">
            <v>-14801</v>
          </cell>
        </row>
        <row r="94">
          <cell r="F94" t="str">
            <v>151-1500 (A)E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37404</v>
          </cell>
          <cell r="AF94">
            <v>5026</v>
          </cell>
          <cell r="AG94">
            <v>-59579</v>
          </cell>
          <cell r="AH94">
            <v>-8538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37404</v>
          </cell>
          <cell r="AN94">
            <v>5026</v>
          </cell>
          <cell r="AO94">
            <v>-59579</v>
          </cell>
          <cell r="AP94">
            <v>-8538</v>
          </cell>
        </row>
        <row r="95">
          <cell r="F95" t="str">
            <v>151-1500 (A) (L+E)</v>
          </cell>
          <cell r="G95">
            <v>96651</v>
          </cell>
          <cell r="H95">
            <v>7965</v>
          </cell>
          <cell r="I95">
            <v>-89803</v>
          </cell>
          <cell r="J95">
            <v>-7981</v>
          </cell>
          <cell r="K95">
            <v>1234</v>
          </cell>
          <cell r="L95">
            <v>132</v>
          </cell>
          <cell r="M95">
            <v>-1064</v>
          </cell>
          <cell r="N95">
            <v>-125</v>
          </cell>
          <cell r="O95">
            <v>915</v>
          </cell>
          <cell r="P95">
            <v>107</v>
          </cell>
          <cell r="Q95">
            <v>-806</v>
          </cell>
          <cell r="R95">
            <v>-103</v>
          </cell>
          <cell r="S95">
            <v>15586</v>
          </cell>
          <cell r="T95">
            <v>1869</v>
          </cell>
          <cell r="U95">
            <v>-11495</v>
          </cell>
          <cell r="V95">
            <v>-1512</v>
          </cell>
          <cell r="W95">
            <v>1352</v>
          </cell>
          <cell r="X95">
            <v>149</v>
          </cell>
          <cell r="Y95">
            <v>-1376</v>
          </cell>
          <cell r="Z95">
            <v>-164</v>
          </cell>
          <cell r="AA95">
            <v>16938</v>
          </cell>
          <cell r="AB95">
            <v>2018</v>
          </cell>
          <cell r="AC95">
            <v>-12871</v>
          </cell>
          <cell r="AD95">
            <v>-1676</v>
          </cell>
          <cell r="AE95">
            <v>234474</v>
          </cell>
          <cell r="AF95">
            <v>30343</v>
          </cell>
          <cell r="AG95">
            <v>-159590</v>
          </cell>
          <cell r="AH95">
            <v>-22290</v>
          </cell>
          <cell r="AI95">
            <v>15285</v>
          </cell>
          <cell r="AJ95">
            <v>1811</v>
          </cell>
          <cell r="AK95">
            <v>-8374</v>
          </cell>
          <cell r="AL95">
            <v>-1049</v>
          </cell>
          <cell r="AM95">
            <v>249759</v>
          </cell>
          <cell r="AN95">
            <v>32154</v>
          </cell>
          <cell r="AO95">
            <v>-167964</v>
          </cell>
          <cell r="AP95">
            <v>-23339</v>
          </cell>
        </row>
        <row r="96">
          <cell r="P96">
            <v>0</v>
          </cell>
          <cell r="T96">
            <v>0</v>
          </cell>
          <cell r="X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</row>
      </sheetData>
      <sheetData sheetId="12">
        <row r="12">
          <cell r="D12" t="str">
            <v>1500B</v>
          </cell>
        </row>
      </sheetData>
      <sheetData sheetId="13">
        <row r="15">
          <cell r="F15" t="str">
            <v>Linked Info</v>
          </cell>
        </row>
      </sheetData>
      <sheetData sheetId="14">
        <row r="15">
          <cell r="F15" t="str">
            <v>Linked Info</v>
          </cell>
        </row>
      </sheetData>
      <sheetData sheetId="15">
        <row r="15">
          <cell r="F15" t="str">
            <v>Linked Info</v>
          </cell>
        </row>
      </sheetData>
      <sheetData sheetId="16">
        <row r="15">
          <cell r="F15" t="str">
            <v>Linked Info</v>
          </cell>
        </row>
      </sheetData>
      <sheetData sheetId="17">
        <row r="15">
          <cell r="F15" t="str">
            <v>Linked Info</v>
          </cell>
        </row>
      </sheetData>
      <sheetData sheetId="18">
        <row r="15">
          <cell r="F15" t="str">
            <v>Linked Info</v>
          </cell>
        </row>
      </sheetData>
      <sheetData sheetId="19">
        <row r="15">
          <cell r="F15" t="str">
            <v>Linked Info</v>
          </cell>
        </row>
      </sheetData>
      <sheetData sheetId="20">
        <row r="15">
          <cell r="F15" t="str">
            <v>Linked Info</v>
          </cell>
        </row>
      </sheetData>
      <sheetData sheetId="21">
        <row r="15">
          <cell r="F15" t="str">
            <v>Linked Info</v>
          </cell>
        </row>
        <row r="16">
          <cell r="F16">
            <v>39559.766084953706</v>
          </cell>
          <cell r="G16" t="str">
            <v>COSTUPTO</v>
          </cell>
          <cell r="H16" t="str">
            <v>OPG.FIN</v>
          </cell>
          <cell r="I16" t="str">
            <v>OPG.FIN</v>
          </cell>
          <cell r="J16" t="str">
            <v>CLG.FIN</v>
          </cell>
          <cell r="K16" t="str">
            <v>CLG.FIN</v>
          </cell>
          <cell r="L16" t="str">
            <v>CLG.FIN</v>
          </cell>
          <cell r="M16" t="str">
            <v>CLG.FIN</v>
          </cell>
          <cell r="N16" t="str">
            <v>TRANSFERS</v>
          </cell>
          <cell r="O16" t="str">
            <v>TRANSFERS</v>
          </cell>
          <cell r="P16" t="str">
            <v>TRANSFERS</v>
          </cell>
          <cell r="Q16" t="str">
            <v>CLAIM etc.</v>
          </cell>
          <cell r="R16" t="str">
            <v>COST OF</v>
          </cell>
          <cell r="S16" t="str">
            <v>COSTUPTO</v>
          </cell>
          <cell r="T16" t="str">
            <v>OPG.FIN</v>
          </cell>
          <cell r="U16" t="str">
            <v>OPG.FIN</v>
          </cell>
          <cell r="V16" t="str">
            <v>CLG.FIN</v>
          </cell>
          <cell r="W16" t="str">
            <v>CLG.FIN</v>
          </cell>
          <cell r="X16" t="str">
            <v>CLG.FIN</v>
          </cell>
          <cell r="Y16" t="str">
            <v>CLG.FIN</v>
          </cell>
          <cell r="Z16" t="str">
            <v>COST OF</v>
          </cell>
          <cell r="AA16" t="str">
            <v>COSTUPTO</v>
          </cell>
          <cell r="AB16" t="str">
            <v>OPG.FIN</v>
          </cell>
          <cell r="AC16" t="str">
            <v>OPG.FIN</v>
          </cell>
          <cell r="AD16" t="str">
            <v>CLG.FIN</v>
          </cell>
          <cell r="AE16" t="str">
            <v>CLG.FIN</v>
          </cell>
          <cell r="AF16" t="str">
            <v>TRANSFERS</v>
          </cell>
          <cell r="AG16" t="str">
            <v>Claim etc.</v>
          </cell>
          <cell r="AH16" t="str">
            <v>COST OF</v>
          </cell>
          <cell r="AI16" t="str">
            <v>PACKED</v>
          </cell>
          <cell r="AJ16" t="str">
            <v>PACKED</v>
          </cell>
          <cell r="AT16" t="str">
            <v>TOTAL</v>
          </cell>
        </row>
        <row r="17">
          <cell r="F17" t="str">
            <v>2003-04</v>
          </cell>
          <cell r="G17" t="str">
            <v>PACKING</v>
          </cell>
          <cell r="R17" t="str">
            <v>GOODS</v>
          </cell>
          <cell r="S17" t="str">
            <v>PACKING</v>
          </cell>
          <cell r="Z17" t="str">
            <v>GOODS</v>
          </cell>
          <cell r="AA17" t="str">
            <v>PACKING</v>
          </cell>
          <cell r="AH17" t="str">
            <v>GOODS</v>
          </cell>
          <cell r="AI17" t="str">
            <v>PROD</v>
          </cell>
          <cell r="AJ17" t="str">
            <v>PROD</v>
          </cell>
          <cell r="AO17" t="str">
            <v>Qty.Sold</v>
          </cell>
          <cell r="AP17" t="str">
            <v>Qty.Sold</v>
          </cell>
          <cell r="AT17" t="str">
            <v>QTY SOLD</v>
          </cell>
        </row>
        <row r="18">
          <cell r="F18" t="str">
            <v>DENIERS :</v>
          </cell>
          <cell r="G18" t="str">
            <v>STAGE</v>
          </cell>
          <cell r="R18" t="str">
            <v>SOLD</v>
          </cell>
          <cell r="S18" t="str">
            <v>STAGE</v>
          </cell>
          <cell r="Z18" t="str">
            <v>SOLD</v>
          </cell>
          <cell r="AA18" t="str">
            <v>STAGE</v>
          </cell>
          <cell r="AH18" t="str">
            <v>SOLD</v>
          </cell>
          <cell r="AK18" t="str">
            <v>Opening</v>
          </cell>
          <cell r="AL18" t="str">
            <v>Closing</v>
          </cell>
          <cell r="AM18" t="str">
            <v>Opening</v>
          </cell>
          <cell r="AN18" t="str">
            <v>Closing</v>
          </cell>
          <cell r="AR18" t="str">
            <v>SAMPLE</v>
          </cell>
          <cell r="AS18" t="str">
            <v>NET</v>
          </cell>
          <cell r="AT18" t="str">
            <v>(CNS+CKS)</v>
          </cell>
        </row>
        <row r="19">
          <cell r="G19" t="str">
            <v>CONES</v>
          </cell>
          <cell r="H19" t="str">
            <v>CONES</v>
          </cell>
          <cell r="I19" t="str">
            <v>CONES</v>
          </cell>
          <cell r="J19" t="str">
            <v>CONES</v>
          </cell>
          <cell r="K19" t="str">
            <v>CONES</v>
          </cell>
          <cell r="L19" t="str">
            <v>CONES</v>
          </cell>
          <cell r="M19" t="str">
            <v>CONES</v>
          </cell>
          <cell r="R19" t="str">
            <v>(CONES)</v>
          </cell>
          <cell r="S19" t="str">
            <v>CAKES</v>
          </cell>
          <cell r="T19" t="str">
            <v>CAKES</v>
          </cell>
          <cell r="U19" t="str">
            <v>CAKES</v>
          </cell>
          <cell r="V19" t="str">
            <v>CAKES</v>
          </cell>
          <cell r="W19" t="str">
            <v>CAKES</v>
          </cell>
          <cell r="X19" t="str">
            <v>CAKES</v>
          </cell>
          <cell r="Y19" t="str">
            <v>CAKES</v>
          </cell>
          <cell r="Z19" t="str">
            <v>(CAKES)</v>
          </cell>
          <cell r="AA19" t="str">
            <v>CONS+CAKE</v>
          </cell>
          <cell r="AB19" t="str">
            <v>CONS+CAKE</v>
          </cell>
          <cell r="AC19" t="str">
            <v>CONS+CAKE</v>
          </cell>
          <cell r="AD19" t="str">
            <v>CONS+CAKE</v>
          </cell>
          <cell r="AE19" t="str">
            <v>CONS+CAKE</v>
          </cell>
          <cell r="AH19" t="str">
            <v>cones+cakes</v>
          </cell>
          <cell r="AI19" t="str">
            <v>CONES</v>
          </cell>
          <cell r="AJ19" t="str">
            <v>CAKES</v>
          </cell>
          <cell r="AK19" t="str">
            <v>CONES</v>
          </cell>
          <cell r="AL19" t="str">
            <v>CONES</v>
          </cell>
          <cell r="AM19" t="str">
            <v>CAKES</v>
          </cell>
          <cell r="AN19" t="str">
            <v>CAKES</v>
          </cell>
          <cell r="AO19" t="str">
            <v>CONES</v>
          </cell>
          <cell r="AP19" t="str">
            <v>CAKES</v>
          </cell>
          <cell r="AR19" t="str">
            <v>CONES</v>
          </cell>
          <cell r="AS19" t="str">
            <v>CONES</v>
          </cell>
        </row>
        <row r="20">
          <cell r="H20" t="str">
            <v>KG</v>
          </cell>
          <cell r="I20" t="str">
            <v>AMT</v>
          </cell>
          <cell r="J20" t="str">
            <v>KG</v>
          </cell>
          <cell r="K20" t="str">
            <v xml:space="preserve"> RS/KG</v>
          </cell>
          <cell r="L20" t="str">
            <v>AMT</v>
          </cell>
          <cell r="M20" t="str">
            <v>AMT</v>
          </cell>
          <cell r="N20" t="str">
            <v>KG</v>
          </cell>
          <cell r="O20" t="str">
            <v>AMT</v>
          </cell>
          <cell r="P20" t="str">
            <v>AMT</v>
          </cell>
          <cell r="Q20" t="str">
            <v>AMT</v>
          </cell>
          <cell r="R20" t="str">
            <v>AMT</v>
          </cell>
          <cell r="T20" t="str">
            <v>KG</v>
          </cell>
          <cell r="U20" t="str">
            <v>AMT</v>
          </cell>
          <cell r="V20" t="str">
            <v>KG</v>
          </cell>
          <cell r="W20" t="str">
            <v xml:space="preserve"> RS/KG</v>
          </cell>
          <cell r="X20" t="str">
            <v>AMT</v>
          </cell>
          <cell r="Y20" t="str">
            <v>AMT</v>
          </cell>
          <cell r="Z20" t="str">
            <v>AMT</v>
          </cell>
          <cell r="AB20" t="str">
            <v>KG</v>
          </cell>
          <cell r="AC20" t="str">
            <v>AMT</v>
          </cell>
          <cell r="AD20" t="str">
            <v>KG</v>
          </cell>
          <cell r="AE20" t="str">
            <v>AMT</v>
          </cell>
          <cell r="AF20" t="str">
            <v>AMT</v>
          </cell>
          <cell r="AG20" t="str">
            <v>AMT</v>
          </cell>
          <cell r="AH20" t="str">
            <v>AMT</v>
          </cell>
          <cell r="AI20" t="str">
            <v>QTY</v>
          </cell>
          <cell r="AJ20" t="str">
            <v>QTY</v>
          </cell>
        </row>
        <row r="21">
          <cell r="F21" t="str">
            <v>Rounding Off</v>
          </cell>
          <cell r="G21">
            <v>-2286417.9999999995</v>
          </cell>
          <cell r="H21">
            <v>-621111</v>
          </cell>
          <cell r="I21">
            <v>-93546</v>
          </cell>
          <cell r="J21">
            <v>888409</v>
          </cell>
          <cell r="K21">
            <v>-7374.0300000000007</v>
          </cell>
          <cell r="L21">
            <v>154739</v>
          </cell>
          <cell r="M21">
            <v>154739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-2225224.9999999995</v>
          </cell>
          <cell r="S21">
            <v>-284812</v>
          </cell>
          <cell r="T21">
            <v>-133483</v>
          </cell>
          <cell r="U21">
            <v>-18198</v>
          </cell>
          <cell r="V21">
            <v>102270</v>
          </cell>
          <cell r="W21">
            <v>-3917.2399999999993</v>
          </cell>
          <cell r="X21">
            <v>15037</v>
          </cell>
          <cell r="Y21">
            <v>15037</v>
          </cell>
          <cell r="Z21">
            <v>-287973</v>
          </cell>
          <cell r="AA21">
            <v>-2571230</v>
          </cell>
          <cell r="AB21">
            <v>-754594</v>
          </cell>
          <cell r="AC21">
            <v>-111744</v>
          </cell>
          <cell r="AD21">
            <v>990679</v>
          </cell>
          <cell r="AE21">
            <v>169776</v>
          </cell>
          <cell r="AF21">
            <v>0</v>
          </cell>
          <cell r="AG21">
            <v>0</v>
          </cell>
          <cell r="AH21">
            <v>-2513198</v>
          </cell>
          <cell r="AI21">
            <v>-14244151</v>
          </cell>
          <cell r="AJ21">
            <v>-2004394</v>
          </cell>
          <cell r="AK21">
            <v>-621111</v>
          </cell>
          <cell r="AL21">
            <v>888409</v>
          </cell>
          <cell r="AM21">
            <v>-133483</v>
          </cell>
          <cell r="AN21">
            <v>102270</v>
          </cell>
          <cell r="AO21">
            <v>-13976853</v>
          </cell>
          <cell r="AP21">
            <v>-2035607</v>
          </cell>
          <cell r="AQ21">
            <v>0</v>
          </cell>
          <cell r="AR21">
            <v>0</v>
          </cell>
          <cell r="AS21">
            <v>-13976853</v>
          </cell>
          <cell r="AT21">
            <v>-16012460</v>
          </cell>
        </row>
        <row r="22">
          <cell r="F22" t="str">
            <v>Total</v>
          </cell>
          <cell r="G22">
            <v>2286417.9999999995</v>
          </cell>
          <cell r="H22">
            <v>621111</v>
          </cell>
          <cell r="I22">
            <v>93546</v>
          </cell>
          <cell r="J22">
            <v>-888409</v>
          </cell>
          <cell r="K22">
            <v>7374.0300000000007</v>
          </cell>
          <cell r="L22">
            <v>-154739</v>
          </cell>
          <cell r="M22">
            <v>-154739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2225224.9999999995</v>
          </cell>
          <cell r="S22">
            <v>284812</v>
          </cell>
          <cell r="T22">
            <v>133483</v>
          </cell>
          <cell r="U22">
            <v>18198</v>
          </cell>
          <cell r="V22">
            <v>-102270</v>
          </cell>
          <cell r="W22">
            <v>3917.2399999999993</v>
          </cell>
          <cell r="X22">
            <v>-15037</v>
          </cell>
          <cell r="Y22">
            <v>-15037</v>
          </cell>
          <cell r="Z22">
            <v>287973</v>
          </cell>
          <cell r="AA22">
            <v>2571230</v>
          </cell>
          <cell r="AB22">
            <v>754594</v>
          </cell>
          <cell r="AC22">
            <v>111744</v>
          </cell>
          <cell r="AD22">
            <v>-990679</v>
          </cell>
          <cell r="AE22">
            <v>-169776</v>
          </cell>
          <cell r="AF22">
            <v>0</v>
          </cell>
          <cell r="AG22">
            <v>0</v>
          </cell>
          <cell r="AH22">
            <v>2513198</v>
          </cell>
          <cell r="AI22">
            <v>14244151</v>
          </cell>
          <cell r="AJ22">
            <v>2004394</v>
          </cell>
          <cell r="AK22">
            <v>621111</v>
          </cell>
          <cell r="AL22">
            <v>-888409</v>
          </cell>
          <cell r="AM22">
            <v>133483</v>
          </cell>
          <cell r="AN22">
            <v>-102270</v>
          </cell>
          <cell r="AO22">
            <v>13976853</v>
          </cell>
          <cell r="AP22">
            <v>2035607</v>
          </cell>
          <cell r="AQ22">
            <v>0</v>
          </cell>
          <cell r="AR22">
            <v>0</v>
          </cell>
          <cell r="AS22">
            <v>13976853</v>
          </cell>
          <cell r="AT22">
            <v>16012460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2286417.9999999995</v>
          </cell>
          <cell r="H24">
            <v>621111</v>
          </cell>
          <cell r="I24">
            <v>93546</v>
          </cell>
          <cell r="J24">
            <v>-888409</v>
          </cell>
          <cell r="K24">
            <v>7374.0300000000007</v>
          </cell>
          <cell r="L24">
            <v>-154739</v>
          </cell>
          <cell r="M24">
            <v>-154739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2225224.9999999995</v>
          </cell>
          <cell r="S24">
            <v>284812</v>
          </cell>
          <cell r="T24">
            <v>133483</v>
          </cell>
          <cell r="U24">
            <v>18198</v>
          </cell>
          <cell r="V24">
            <v>-102270</v>
          </cell>
          <cell r="W24">
            <v>3917.2399999999993</v>
          </cell>
          <cell r="X24">
            <v>-15037</v>
          </cell>
          <cell r="Y24">
            <v>-15037</v>
          </cell>
          <cell r="Z24">
            <v>287973</v>
          </cell>
          <cell r="AA24">
            <v>2571230</v>
          </cell>
          <cell r="AB24">
            <v>754594</v>
          </cell>
          <cell r="AC24">
            <v>111744</v>
          </cell>
          <cell r="AD24">
            <v>-990679</v>
          </cell>
          <cell r="AE24">
            <v>-169776</v>
          </cell>
          <cell r="AF24">
            <v>0</v>
          </cell>
          <cell r="AG24">
            <v>0</v>
          </cell>
          <cell r="AH24">
            <v>2513198</v>
          </cell>
          <cell r="AI24">
            <v>14244151</v>
          </cell>
          <cell r="AJ24">
            <v>2004394</v>
          </cell>
          <cell r="AK24">
            <v>621111</v>
          </cell>
          <cell r="AL24">
            <v>-888409</v>
          </cell>
          <cell r="AM24">
            <v>133483</v>
          </cell>
          <cell r="AN24">
            <v>-102270</v>
          </cell>
          <cell r="AO24">
            <v>13976853</v>
          </cell>
          <cell r="AP24">
            <v>2035607</v>
          </cell>
          <cell r="AQ24">
            <v>0</v>
          </cell>
          <cell r="AR24">
            <v>0</v>
          </cell>
          <cell r="AS24">
            <v>13976853</v>
          </cell>
          <cell r="AT24">
            <v>16012460</v>
          </cell>
        </row>
        <row r="25">
          <cell r="F25" t="str">
            <v>G.TOTAL(L)</v>
          </cell>
          <cell r="G25">
            <v>1898692.3780790409</v>
          </cell>
          <cell r="H25">
            <v>579607</v>
          </cell>
          <cell r="I25">
            <v>87743</v>
          </cell>
          <cell r="J25">
            <v>-794460</v>
          </cell>
          <cell r="K25">
            <v>4831.6500000000005</v>
          </cell>
          <cell r="L25">
            <v>-140405</v>
          </cell>
          <cell r="M25">
            <v>-140405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1846030.3780790409</v>
          </cell>
          <cell r="S25">
            <v>284812</v>
          </cell>
          <cell r="T25">
            <v>133483</v>
          </cell>
          <cell r="U25">
            <v>18198</v>
          </cell>
          <cell r="V25">
            <v>-102270</v>
          </cell>
          <cell r="W25">
            <v>3917.2399999999993</v>
          </cell>
          <cell r="X25">
            <v>-15037</v>
          </cell>
          <cell r="Y25">
            <v>-15037</v>
          </cell>
          <cell r="Z25">
            <v>287973</v>
          </cell>
          <cell r="AA25">
            <v>2183504.3780790414</v>
          </cell>
          <cell r="AB25">
            <v>713090</v>
          </cell>
          <cell r="AC25">
            <v>105941</v>
          </cell>
          <cell r="AD25">
            <v>-896730</v>
          </cell>
          <cell r="AE25">
            <v>-155442</v>
          </cell>
          <cell r="AF25">
            <v>0</v>
          </cell>
          <cell r="AG25">
            <v>0</v>
          </cell>
          <cell r="AH25">
            <v>2134003.3780790414</v>
          </cell>
          <cell r="AI25">
            <v>11573755</v>
          </cell>
          <cell r="AJ25">
            <v>2004394</v>
          </cell>
          <cell r="AK25">
            <v>579607</v>
          </cell>
          <cell r="AL25">
            <v>-794460</v>
          </cell>
          <cell r="AM25">
            <v>133483</v>
          </cell>
          <cell r="AN25">
            <v>-102270</v>
          </cell>
          <cell r="AO25">
            <v>11358902</v>
          </cell>
          <cell r="AP25">
            <v>2035607</v>
          </cell>
          <cell r="AQ25">
            <v>0</v>
          </cell>
          <cell r="AR25">
            <v>0</v>
          </cell>
          <cell r="AS25">
            <v>11358902</v>
          </cell>
          <cell r="AT25">
            <v>13394509</v>
          </cell>
        </row>
        <row r="26">
          <cell r="F26" t="str">
            <v>G.TOTAL(E</v>
          </cell>
          <cell r="G26">
            <v>387725.62192095869</v>
          </cell>
          <cell r="H26">
            <v>41504</v>
          </cell>
          <cell r="I26">
            <v>5803</v>
          </cell>
          <cell r="J26">
            <v>-93949</v>
          </cell>
          <cell r="K26">
            <v>2542.38</v>
          </cell>
          <cell r="L26">
            <v>-14334</v>
          </cell>
          <cell r="M26">
            <v>-14334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379194.62192095869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387725.62192095869</v>
          </cell>
          <cell r="AB26">
            <v>41504</v>
          </cell>
          <cell r="AC26">
            <v>5803</v>
          </cell>
          <cell r="AD26">
            <v>-93949</v>
          </cell>
          <cell r="AE26">
            <v>-14334</v>
          </cell>
          <cell r="AF26">
            <v>0</v>
          </cell>
          <cell r="AG26">
            <v>0</v>
          </cell>
          <cell r="AH26">
            <v>379194.62192095869</v>
          </cell>
          <cell r="AI26">
            <v>2670396</v>
          </cell>
          <cell r="AJ26">
            <v>0</v>
          </cell>
          <cell r="AK26">
            <v>41504</v>
          </cell>
          <cell r="AL26">
            <v>-93949</v>
          </cell>
          <cell r="AM26">
            <v>0</v>
          </cell>
          <cell r="AN26">
            <v>0</v>
          </cell>
          <cell r="AO26">
            <v>2617951</v>
          </cell>
          <cell r="AP26">
            <v>0</v>
          </cell>
          <cell r="AQ26">
            <v>0</v>
          </cell>
          <cell r="AR26">
            <v>0</v>
          </cell>
          <cell r="AS26">
            <v>2617951</v>
          </cell>
          <cell r="AT26">
            <v>2617951</v>
          </cell>
        </row>
        <row r="28">
          <cell r="F28" t="str">
            <v>40B</v>
          </cell>
          <cell r="G28">
            <v>17057.440718997761</v>
          </cell>
          <cell r="H28">
            <v>3993</v>
          </cell>
          <cell r="I28">
            <v>1076</v>
          </cell>
          <cell r="J28">
            <v>-13514</v>
          </cell>
          <cell r="K28">
            <v>298.61</v>
          </cell>
          <cell r="L28">
            <v>-4035</v>
          </cell>
          <cell r="M28">
            <v>-4035</v>
          </cell>
          <cell r="N28">
            <v>0</v>
          </cell>
          <cell r="R28">
            <v>14098.440718997761</v>
          </cell>
          <cell r="S28">
            <v>2427</v>
          </cell>
          <cell r="T28">
            <v>47</v>
          </cell>
          <cell r="U28">
            <v>9</v>
          </cell>
          <cell r="V28">
            <v>-2059</v>
          </cell>
          <cell r="W28">
            <v>206.41</v>
          </cell>
          <cell r="X28">
            <v>-425</v>
          </cell>
          <cell r="Y28">
            <v>-425</v>
          </cell>
          <cell r="Z28">
            <v>2011</v>
          </cell>
          <cell r="AA28">
            <v>19484.440718997761</v>
          </cell>
          <cell r="AB28">
            <v>4040</v>
          </cell>
          <cell r="AC28">
            <v>1085</v>
          </cell>
          <cell r="AD28">
            <v>-15573</v>
          </cell>
          <cell r="AE28">
            <v>-4460</v>
          </cell>
          <cell r="AF28">
            <v>0</v>
          </cell>
          <cell r="AH28">
            <v>16109.440718997761</v>
          </cell>
          <cell r="AI28">
            <v>57123</v>
          </cell>
          <cell r="AJ28">
            <v>11758</v>
          </cell>
          <cell r="AK28">
            <v>3993</v>
          </cell>
          <cell r="AL28">
            <v>-13514</v>
          </cell>
          <cell r="AM28">
            <v>47</v>
          </cell>
          <cell r="AN28">
            <v>-2059</v>
          </cell>
          <cell r="AO28">
            <v>47602</v>
          </cell>
          <cell r="AP28">
            <v>9746</v>
          </cell>
          <cell r="AQ28">
            <v>0</v>
          </cell>
          <cell r="AS28">
            <v>47602</v>
          </cell>
          <cell r="AT28">
            <v>57348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S29">
            <v>0</v>
          </cell>
          <cell r="AT29">
            <v>0</v>
          </cell>
        </row>
        <row r="30">
          <cell r="F30" t="str">
            <v>75B</v>
          </cell>
          <cell r="G30">
            <v>76560.79343944804</v>
          </cell>
          <cell r="H30">
            <v>10310</v>
          </cell>
          <cell r="I30">
            <v>2252</v>
          </cell>
          <cell r="J30">
            <v>-37497</v>
          </cell>
          <cell r="K30">
            <v>211.67</v>
          </cell>
          <cell r="L30">
            <v>-7937</v>
          </cell>
          <cell r="M30">
            <v>-7937</v>
          </cell>
          <cell r="N30">
            <v>0</v>
          </cell>
          <cell r="R30">
            <v>70875.79343944804</v>
          </cell>
          <cell r="S30">
            <v>6282</v>
          </cell>
          <cell r="T30">
            <v>5626</v>
          </cell>
          <cell r="U30">
            <v>854</v>
          </cell>
          <cell r="V30">
            <v>-1819</v>
          </cell>
          <cell r="W30">
            <v>162.99</v>
          </cell>
          <cell r="X30">
            <v>-296</v>
          </cell>
          <cell r="Y30">
            <v>-296</v>
          </cell>
          <cell r="Z30">
            <v>6840</v>
          </cell>
          <cell r="AA30">
            <v>82842.79343944804</v>
          </cell>
          <cell r="AB30">
            <v>15936</v>
          </cell>
          <cell r="AC30">
            <v>3106</v>
          </cell>
          <cell r="AD30">
            <v>-39316</v>
          </cell>
          <cell r="AE30">
            <v>-8233</v>
          </cell>
          <cell r="AF30">
            <v>0</v>
          </cell>
          <cell r="AH30">
            <v>77715.79343944804</v>
          </cell>
          <cell r="AI30">
            <v>361706</v>
          </cell>
          <cell r="AJ30">
            <v>38542</v>
          </cell>
          <cell r="AK30">
            <v>10310</v>
          </cell>
          <cell r="AL30">
            <v>-37497</v>
          </cell>
          <cell r="AM30">
            <v>5626</v>
          </cell>
          <cell r="AN30">
            <v>-1819</v>
          </cell>
          <cell r="AO30">
            <v>334519</v>
          </cell>
          <cell r="AP30">
            <v>42349</v>
          </cell>
          <cell r="AQ30">
            <v>0</v>
          </cell>
          <cell r="AS30">
            <v>334519</v>
          </cell>
          <cell r="AT30">
            <v>376868</v>
          </cell>
        </row>
        <row r="31">
          <cell r="F31" t="str">
            <v>75BE</v>
          </cell>
          <cell r="G31">
            <v>3760.1371421654662</v>
          </cell>
          <cell r="H31">
            <v>0</v>
          </cell>
          <cell r="I31">
            <v>0</v>
          </cell>
          <cell r="J31">
            <v>0</v>
          </cell>
          <cell r="K31">
            <v>211.84</v>
          </cell>
          <cell r="L31">
            <v>0</v>
          </cell>
          <cell r="M31">
            <v>0</v>
          </cell>
          <cell r="N31">
            <v>0</v>
          </cell>
          <cell r="R31">
            <v>3760.1371421654662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3760.1371421654662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H31">
            <v>3760.1371421654662</v>
          </cell>
          <cell r="AI31">
            <v>17750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17750</v>
          </cell>
          <cell r="AP31">
            <v>0</v>
          </cell>
          <cell r="AQ31">
            <v>0</v>
          </cell>
          <cell r="AS31">
            <v>17750</v>
          </cell>
          <cell r="AT31">
            <v>17750</v>
          </cell>
        </row>
        <row r="32">
          <cell r="F32" t="str">
            <v>75C</v>
          </cell>
          <cell r="G32">
            <v>2058.0732312534042</v>
          </cell>
          <cell r="H32">
            <v>1433</v>
          </cell>
          <cell r="I32">
            <v>283</v>
          </cell>
          <cell r="J32">
            <v>-4793</v>
          </cell>
          <cell r="K32">
            <v>217.3</v>
          </cell>
          <cell r="L32">
            <v>-1042</v>
          </cell>
          <cell r="M32">
            <v>-1042</v>
          </cell>
          <cell r="N32">
            <v>0</v>
          </cell>
          <cell r="R32">
            <v>1299.0732312534042</v>
          </cell>
          <cell r="S32">
            <v>245</v>
          </cell>
          <cell r="T32">
            <v>1477</v>
          </cell>
          <cell r="U32">
            <v>232</v>
          </cell>
          <cell r="V32">
            <v>-517</v>
          </cell>
          <cell r="W32">
            <v>169.2</v>
          </cell>
          <cell r="X32">
            <v>-87</v>
          </cell>
          <cell r="Y32">
            <v>-87</v>
          </cell>
          <cell r="Z32">
            <v>390</v>
          </cell>
          <cell r="AA32">
            <v>2303.0732312534042</v>
          </cell>
          <cell r="AB32">
            <v>2910</v>
          </cell>
          <cell r="AC32">
            <v>515</v>
          </cell>
          <cell r="AD32">
            <v>-5310</v>
          </cell>
          <cell r="AE32">
            <v>-1129</v>
          </cell>
          <cell r="AF32">
            <v>0</v>
          </cell>
          <cell r="AH32">
            <v>1689.0732312534042</v>
          </cell>
          <cell r="AI32">
            <v>9471</v>
          </cell>
          <cell r="AJ32">
            <v>1448</v>
          </cell>
          <cell r="AK32">
            <v>1433</v>
          </cell>
          <cell r="AL32">
            <v>-4793</v>
          </cell>
          <cell r="AM32">
            <v>1477</v>
          </cell>
          <cell r="AN32">
            <v>-517</v>
          </cell>
          <cell r="AO32">
            <v>6111</v>
          </cell>
          <cell r="AP32">
            <v>2408</v>
          </cell>
          <cell r="AQ32">
            <v>0</v>
          </cell>
          <cell r="AS32">
            <v>6111</v>
          </cell>
          <cell r="AT32">
            <v>8519</v>
          </cell>
        </row>
        <row r="33">
          <cell r="F33" t="str">
            <v>100B</v>
          </cell>
          <cell r="G33">
            <v>436432.05083822552</v>
          </cell>
          <cell r="H33">
            <v>104226</v>
          </cell>
          <cell r="I33">
            <v>17659</v>
          </cell>
          <cell r="J33">
            <v>-252260</v>
          </cell>
          <cell r="K33">
            <v>186.71</v>
          </cell>
          <cell r="L33">
            <v>-47099</v>
          </cell>
          <cell r="M33">
            <v>-47099</v>
          </cell>
          <cell r="N33">
            <v>0</v>
          </cell>
          <cell r="R33">
            <v>406992.05083822552</v>
          </cell>
          <cell r="S33">
            <v>20412</v>
          </cell>
          <cell r="T33">
            <v>34959</v>
          </cell>
          <cell r="U33">
            <v>4915</v>
          </cell>
          <cell r="V33">
            <v>-4760</v>
          </cell>
          <cell r="W33">
            <v>150.80000000000001</v>
          </cell>
          <cell r="X33">
            <v>-718</v>
          </cell>
          <cell r="Y33">
            <v>-718</v>
          </cell>
          <cell r="Z33">
            <v>24609</v>
          </cell>
          <cell r="AA33">
            <v>456844.05083822552</v>
          </cell>
          <cell r="AB33">
            <v>139185</v>
          </cell>
          <cell r="AC33">
            <v>22574</v>
          </cell>
          <cell r="AD33">
            <v>-257020</v>
          </cell>
          <cell r="AE33">
            <v>-47817</v>
          </cell>
          <cell r="AF33">
            <v>0</v>
          </cell>
          <cell r="AH33">
            <v>431601.05083822552</v>
          </cell>
          <cell r="AI33">
            <v>2337458</v>
          </cell>
          <cell r="AJ33">
            <v>135361</v>
          </cell>
          <cell r="AK33">
            <v>104226</v>
          </cell>
          <cell r="AL33">
            <v>-252260</v>
          </cell>
          <cell r="AM33">
            <v>34959</v>
          </cell>
          <cell r="AN33">
            <v>-4760</v>
          </cell>
          <cell r="AO33">
            <v>2189424</v>
          </cell>
          <cell r="AP33">
            <v>165560</v>
          </cell>
          <cell r="AQ33">
            <v>0</v>
          </cell>
          <cell r="AS33">
            <v>2189424</v>
          </cell>
          <cell r="AT33">
            <v>2354984</v>
          </cell>
        </row>
        <row r="34">
          <cell r="F34" t="str">
            <v>100BE</v>
          </cell>
          <cell r="G34">
            <v>131.0053259093385</v>
          </cell>
          <cell r="H34">
            <v>0</v>
          </cell>
          <cell r="I34">
            <v>148</v>
          </cell>
          <cell r="J34">
            <v>0</v>
          </cell>
          <cell r="K34">
            <v>187.15</v>
          </cell>
          <cell r="L34">
            <v>0</v>
          </cell>
          <cell r="M34">
            <v>0</v>
          </cell>
          <cell r="N34">
            <v>0</v>
          </cell>
          <cell r="R34">
            <v>279.00532590933847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131.0053259093385</v>
          </cell>
          <cell r="AB34">
            <v>0</v>
          </cell>
          <cell r="AC34">
            <v>148</v>
          </cell>
          <cell r="AD34">
            <v>0</v>
          </cell>
          <cell r="AE34">
            <v>0</v>
          </cell>
          <cell r="AF34">
            <v>0</v>
          </cell>
          <cell r="AH34">
            <v>279.00532590933847</v>
          </cell>
          <cell r="AI34">
            <v>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700</v>
          </cell>
          <cell r="AP34">
            <v>0</v>
          </cell>
          <cell r="AQ34">
            <v>0</v>
          </cell>
          <cell r="AS34">
            <v>700</v>
          </cell>
          <cell r="AT34">
            <v>700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S35">
            <v>0</v>
          </cell>
          <cell r="AT35">
            <v>0</v>
          </cell>
        </row>
        <row r="36">
          <cell r="F36" t="str">
            <v>120B</v>
          </cell>
          <cell r="G36">
            <v>203214.94486473402</v>
          </cell>
          <cell r="H36">
            <v>64700</v>
          </cell>
          <cell r="I36">
            <v>10273</v>
          </cell>
          <cell r="J36">
            <v>-31354</v>
          </cell>
          <cell r="K36">
            <v>175.45</v>
          </cell>
          <cell r="L36">
            <v>-5501</v>
          </cell>
          <cell r="M36">
            <v>-5501</v>
          </cell>
          <cell r="N36">
            <v>0</v>
          </cell>
          <cell r="R36">
            <v>207986.94486473402</v>
          </cell>
          <cell r="S36">
            <v>87865</v>
          </cell>
          <cell r="T36">
            <v>22300</v>
          </cell>
          <cell r="U36">
            <v>3009</v>
          </cell>
          <cell r="V36">
            <v>-11767</v>
          </cell>
          <cell r="W36">
            <v>144.69</v>
          </cell>
          <cell r="X36">
            <v>-1703</v>
          </cell>
          <cell r="Y36">
            <v>-1703</v>
          </cell>
          <cell r="Z36">
            <v>89171</v>
          </cell>
          <cell r="AA36">
            <v>291079.94486473402</v>
          </cell>
          <cell r="AB36">
            <v>87000</v>
          </cell>
          <cell r="AC36">
            <v>13282</v>
          </cell>
          <cell r="AD36">
            <v>-43121</v>
          </cell>
          <cell r="AE36">
            <v>-7204</v>
          </cell>
          <cell r="AF36">
            <v>0</v>
          </cell>
          <cell r="AH36">
            <v>297157.94486473402</v>
          </cell>
          <cell r="AI36">
            <v>1158241</v>
          </cell>
          <cell r="AJ36">
            <v>607245</v>
          </cell>
          <cell r="AK36">
            <v>64700</v>
          </cell>
          <cell r="AL36">
            <v>-31354</v>
          </cell>
          <cell r="AM36">
            <v>22300</v>
          </cell>
          <cell r="AN36">
            <v>-11767</v>
          </cell>
          <cell r="AO36">
            <v>1191587</v>
          </cell>
          <cell r="AP36">
            <v>617778</v>
          </cell>
          <cell r="AQ36">
            <v>0</v>
          </cell>
          <cell r="AS36">
            <v>1191587</v>
          </cell>
          <cell r="AT36">
            <v>1809365</v>
          </cell>
        </row>
        <row r="37">
          <cell r="F37" t="str">
            <v>120BE</v>
          </cell>
          <cell r="G37">
            <v>15799.695031168674</v>
          </cell>
          <cell r="H37">
            <v>0</v>
          </cell>
          <cell r="I37">
            <v>0</v>
          </cell>
          <cell r="J37">
            <v>-1400</v>
          </cell>
          <cell r="K37">
            <v>175.64</v>
          </cell>
          <cell r="L37">
            <v>-246</v>
          </cell>
          <cell r="M37">
            <v>-246</v>
          </cell>
          <cell r="N37">
            <v>0</v>
          </cell>
          <cell r="R37">
            <v>15553.695031168674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15799.695031168674</v>
          </cell>
          <cell r="AB37">
            <v>0</v>
          </cell>
          <cell r="AC37">
            <v>0</v>
          </cell>
          <cell r="AD37">
            <v>-1400</v>
          </cell>
          <cell r="AE37">
            <v>-246</v>
          </cell>
          <cell r="AF37">
            <v>0</v>
          </cell>
          <cell r="AH37">
            <v>15553.695031168674</v>
          </cell>
          <cell r="AI37">
            <v>89953</v>
          </cell>
          <cell r="AJ37">
            <v>0</v>
          </cell>
          <cell r="AK37">
            <v>0</v>
          </cell>
          <cell r="AL37">
            <v>-1400</v>
          </cell>
          <cell r="AM37">
            <v>0</v>
          </cell>
          <cell r="AN37">
            <v>0</v>
          </cell>
          <cell r="AO37">
            <v>88553</v>
          </cell>
          <cell r="AP37">
            <v>0</v>
          </cell>
          <cell r="AQ37">
            <v>0</v>
          </cell>
          <cell r="AS37">
            <v>88553</v>
          </cell>
          <cell r="AT37">
            <v>88553</v>
          </cell>
        </row>
        <row r="38">
          <cell r="F38" t="str">
            <v>120C</v>
          </cell>
          <cell r="G38">
            <v>136338.79991526963</v>
          </cell>
          <cell r="H38">
            <v>72781</v>
          </cell>
          <cell r="I38">
            <v>12019</v>
          </cell>
          <cell r="J38">
            <v>-88255</v>
          </cell>
          <cell r="K38">
            <v>181.55</v>
          </cell>
          <cell r="L38">
            <v>-16023</v>
          </cell>
          <cell r="M38">
            <v>-16023</v>
          </cell>
          <cell r="N38">
            <v>0</v>
          </cell>
          <cell r="R38">
            <v>132334.79991526963</v>
          </cell>
          <cell r="S38">
            <v>6742</v>
          </cell>
          <cell r="T38">
            <v>1792</v>
          </cell>
          <cell r="U38">
            <v>253</v>
          </cell>
          <cell r="V38">
            <v>-2265</v>
          </cell>
          <cell r="W38">
            <v>151.4</v>
          </cell>
          <cell r="X38">
            <v>-343</v>
          </cell>
          <cell r="Y38">
            <v>-343</v>
          </cell>
          <cell r="Z38">
            <v>6652</v>
          </cell>
          <cell r="AA38">
            <v>143080.79991526963</v>
          </cell>
          <cell r="AB38">
            <v>74573</v>
          </cell>
          <cell r="AC38">
            <v>12272</v>
          </cell>
          <cell r="AD38">
            <v>-90520</v>
          </cell>
          <cell r="AE38">
            <v>-16366</v>
          </cell>
          <cell r="AF38">
            <v>0</v>
          </cell>
          <cell r="AH38">
            <v>138986.79991526963</v>
          </cell>
          <cell r="AI38">
            <v>750966</v>
          </cell>
          <cell r="AJ38">
            <v>44531</v>
          </cell>
          <cell r="AK38">
            <v>72781</v>
          </cell>
          <cell r="AL38">
            <v>-88255</v>
          </cell>
          <cell r="AM38">
            <v>1792</v>
          </cell>
          <cell r="AN38">
            <v>-2265</v>
          </cell>
          <cell r="AO38">
            <v>735492</v>
          </cell>
          <cell r="AP38">
            <v>44058</v>
          </cell>
          <cell r="AQ38">
            <v>0</v>
          </cell>
          <cell r="AS38">
            <v>735492</v>
          </cell>
          <cell r="AT38">
            <v>779550</v>
          </cell>
        </row>
        <row r="39">
          <cell r="F39" t="str">
            <v>120CE</v>
          </cell>
          <cell r="G39">
            <v>361.01597772801551</v>
          </cell>
          <cell r="H39">
            <v>0</v>
          </cell>
          <cell r="I39">
            <v>0</v>
          </cell>
          <cell r="J39">
            <v>-500</v>
          </cell>
          <cell r="K39">
            <v>180.51</v>
          </cell>
          <cell r="L39">
            <v>-90</v>
          </cell>
          <cell r="M39">
            <v>-90</v>
          </cell>
          <cell r="N39">
            <v>0</v>
          </cell>
          <cell r="R39">
            <v>271.01597772801551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361.01597772801551</v>
          </cell>
          <cell r="AB39">
            <v>0</v>
          </cell>
          <cell r="AC39">
            <v>0</v>
          </cell>
          <cell r="AD39">
            <v>-500</v>
          </cell>
          <cell r="AE39">
            <v>-90</v>
          </cell>
          <cell r="AF39">
            <v>0</v>
          </cell>
          <cell r="AH39">
            <v>271.01597772801551</v>
          </cell>
          <cell r="AI39">
            <v>2000</v>
          </cell>
          <cell r="AJ39">
            <v>0</v>
          </cell>
          <cell r="AK39">
            <v>0</v>
          </cell>
          <cell r="AL39">
            <v>-500</v>
          </cell>
          <cell r="AM39">
            <v>0</v>
          </cell>
          <cell r="AN39">
            <v>0</v>
          </cell>
          <cell r="AO39">
            <v>1500</v>
          </cell>
          <cell r="AP39">
            <v>0</v>
          </cell>
          <cell r="AQ39">
            <v>0</v>
          </cell>
          <cell r="AS39">
            <v>1500</v>
          </cell>
          <cell r="AT39">
            <v>1500</v>
          </cell>
        </row>
        <row r="40">
          <cell r="F40" t="str">
            <v>120D</v>
          </cell>
          <cell r="G40">
            <v>9773.4247412697459</v>
          </cell>
          <cell r="H40">
            <v>13659</v>
          </cell>
          <cell r="I40">
            <v>2207</v>
          </cell>
          <cell r="J40">
            <v>-1842</v>
          </cell>
          <cell r="K40">
            <v>177.49</v>
          </cell>
          <cell r="L40">
            <v>-327</v>
          </cell>
          <cell r="M40">
            <v>-327</v>
          </cell>
          <cell r="N40">
            <v>0</v>
          </cell>
          <cell r="R40">
            <v>11653.424741269746</v>
          </cell>
          <cell r="S40">
            <v>409</v>
          </cell>
          <cell r="T40">
            <v>495</v>
          </cell>
          <cell r="U40">
            <v>68</v>
          </cell>
          <cell r="V40">
            <v>-840</v>
          </cell>
          <cell r="W40">
            <v>147.12</v>
          </cell>
          <cell r="X40">
            <v>-124</v>
          </cell>
          <cell r="Y40">
            <v>-124</v>
          </cell>
          <cell r="Z40">
            <v>353</v>
          </cell>
          <cell r="AA40">
            <v>10182.424741269746</v>
          </cell>
          <cell r="AB40">
            <v>14154</v>
          </cell>
          <cell r="AC40">
            <v>2275</v>
          </cell>
          <cell r="AD40">
            <v>-2682</v>
          </cell>
          <cell r="AE40">
            <v>-451</v>
          </cell>
          <cell r="AF40">
            <v>0</v>
          </cell>
          <cell r="AH40">
            <v>12006.424741269746</v>
          </cell>
          <cell r="AI40">
            <v>55064</v>
          </cell>
          <cell r="AJ40">
            <v>2780</v>
          </cell>
          <cell r="AK40">
            <v>13659</v>
          </cell>
          <cell r="AL40">
            <v>-1842</v>
          </cell>
          <cell r="AM40">
            <v>495</v>
          </cell>
          <cell r="AN40">
            <v>-840</v>
          </cell>
          <cell r="AO40">
            <v>66881</v>
          </cell>
          <cell r="AP40">
            <v>2435</v>
          </cell>
          <cell r="AQ40">
            <v>0</v>
          </cell>
          <cell r="AS40">
            <v>66881</v>
          </cell>
          <cell r="AT40">
            <v>69316</v>
          </cell>
        </row>
        <row r="41">
          <cell r="F41" t="str">
            <v>120DE</v>
          </cell>
          <cell r="G41">
            <v>471.01997216001939</v>
          </cell>
          <cell r="H41">
            <v>0</v>
          </cell>
          <cell r="I41">
            <v>0</v>
          </cell>
          <cell r="J41">
            <v>0</v>
          </cell>
          <cell r="K41">
            <v>177.88</v>
          </cell>
          <cell r="L41">
            <v>0</v>
          </cell>
          <cell r="M41">
            <v>0</v>
          </cell>
          <cell r="N41">
            <v>0</v>
          </cell>
          <cell r="R41">
            <v>471.01997216001939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471.01997216001939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H41">
            <v>471.01997216001939</v>
          </cell>
          <cell r="AI41">
            <v>2648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2648</v>
          </cell>
          <cell r="AP41">
            <v>0</v>
          </cell>
          <cell r="AQ41">
            <v>0</v>
          </cell>
          <cell r="AS41">
            <v>2648</v>
          </cell>
          <cell r="AT41">
            <v>2648</v>
          </cell>
        </row>
        <row r="42">
          <cell r="F42" t="str">
            <v>150B</v>
          </cell>
          <cell r="G42">
            <v>460300.8575319252</v>
          </cell>
          <cell r="H42">
            <v>68066</v>
          </cell>
          <cell r="I42">
            <v>10055</v>
          </cell>
          <cell r="J42">
            <v>-203799</v>
          </cell>
          <cell r="K42">
            <v>162.63</v>
          </cell>
          <cell r="L42">
            <v>-33144</v>
          </cell>
          <cell r="M42">
            <v>-33144</v>
          </cell>
          <cell r="N42">
            <v>0</v>
          </cell>
          <cell r="R42">
            <v>437211.8575319252</v>
          </cell>
          <cell r="S42">
            <v>72448</v>
          </cell>
          <cell r="T42">
            <v>11860</v>
          </cell>
          <cell r="U42">
            <v>1533</v>
          </cell>
          <cell r="V42">
            <v>-25668</v>
          </cell>
          <cell r="W42">
            <v>138.55000000000001</v>
          </cell>
          <cell r="X42">
            <v>-3556</v>
          </cell>
          <cell r="Y42">
            <v>-3556</v>
          </cell>
          <cell r="Z42">
            <v>70425</v>
          </cell>
          <cell r="AA42">
            <v>532748.8575319252</v>
          </cell>
          <cell r="AB42">
            <v>79926</v>
          </cell>
          <cell r="AC42">
            <v>11588</v>
          </cell>
          <cell r="AD42">
            <v>-229467</v>
          </cell>
          <cell r="AE42">
            <v>-36700</v>
          </cell>
          <cell r="AF42">
            <v>0</v>
          </cell>
          <cell r="AH42">
            <v>507636.8575319252</v>
          </cell>
          <cell r="AI42">
            <v>2830374</v>
          </cell>
          <cell r="AJ42">
            <v>522902</v>
          </cell>
          <cell r="AK42">
            <v>68066</v>
          </cell>
          <cell r="AL42">
            <v>-203799</v>
          </cell>
          <cell r="AM42">
            <v>11860</v>
          </cell>
          <cell r="AN42">
            <v>-25668</v>
          </cell>
          <cell r="AO42">
            <v>2694641</v>
          </cell>
          <cell r="AP42">
            <v>509094</v>
          </cell>
          <cell r="AQ42">
            <v>0</v>
          </cell>
          <cell r="AS42">
            <v>2694641</v>
          </cell>
          <cell r="AT42">
            <v>3203735</v>
          </cell>
        </row>
        <row r="43">
          <cell r="F43" t="str">
            <v>150BE</v>
          </cell>
          <cell r="G43">
            <v>74607.539066755431</v>
          </cell>
          <cell r="H43">
            <v>400</v>
          </cell>
          <cell r="I43">
            <v>59</v>
          </cell>
          <cell r="J43">
            <v>-6980</v>
          </cell>
          <cell r="K43">
            <v>162.77000000000001</v>
          </cell>
          <cell r="L43">
            <v>-1136</v>
          </cell>
          <cell r="M43">
            <v>-1136</v>
          </cell>
          <cell r="N43">
            <v>0</v>
          </cell>
          <cell r="R43">
            <v>73530.539066755431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74607.539066755431</v>
          </cell>
          <cell r="AB43">
            <v>400</v>
          </cell>
          <cell r="AC43">
            <v>59</v>
          </cell>
          <cell r="AD43">
            <v>-6980</v>
          </cell>
          <cell r="AE43">
            <v>-1136</v>
          </cell>
          <cell r="AF43">
            <v>0</v>
          </cell>
          <cell r="AH43">
            <v>73530.539066755431</v>
          </cell>
          <cell r="AI43">
            <v>458361</v>
          </cell>
          <cell r="AJ43">
            <v>0</v>
          </cell>
          <cell r="AK43">
            <v>400</v>
          </cell>
          <cell r="AL43">
            <v>-6980</v>
          </cell>
          <cell r="AM43">
            <v>0</v>
          </cell>
          <cell r="AN43">
            <v>0</v>
          </cell>
          <cell r="AO43">
            <v>451781</v>
          </cell>
          <cell r="AP43">
            <v>0</v>
          </cell>
          <cell r="AQ43">
            <v>0</v>
          </cell>
          <cell r="AS43">
            <v>451781</v>
          </cell>
          <cell r="AT43">
            <v>451781</v>
          </cell>
        </row>
        <row r="44">
          <cell r="F44" t="str">
            <v>150C</v>
          </cell>
          <cell r="G44">
            <v>41533.889366337833</v>
          </cell>
          <cell r="H44">
            <v>12605</v>
          </cell>
          <cell r="I44">
            <v>1942</v>
          </cell>
          <cell r="J44">
            <v>-31021</v>
          </cell>
          <cell r="K44">
            <v>169.71</v>
          </cell>
          <cell r="L44">
            <v>-5265</v>
          </cell>
          <cell r="M44">
            <v>-5265</v>
          </cell>
          <cell r="N44">
            <v>0</v>
          </cell>
          <cell r="R44">
            <v>38210.889366337833</v>
          </cell>
          <cell r="S44">
            <v>3819</v>
          </cell>
          <cell r="T44">
            <v>3298</v>
          </cell>
          <cell r="U44">
            <v>447</v>
          </cell>
          <cell r="V44">
            <v>-11599</v>
          </cell>
          <cell r="W44">
            <v>145.6</v>
          </cell>
          <cell r="X44">
            <v>-1689</v>
          </cell>
          <cell r="Y44">
            <v>-1689</v>
          </cell>
          <cell r="Z44">
            <v>2577</v>
          </cell>
          <cell r="AA44">
            <v>45352.889366337833</v>
          </cell>
          <cell r="AB44">
            <v>15903</v>
          </cell>
          <cell r="AC44">
            <v>2389</v>
          </cell>
          <cell r="AD44">
            <v>-42620</v>
          </cell>
          <cell r="AE44">
            <v>-6954</v>
          </cell>
          <cell r="AF44">
            <v>0</v>
          </cell>
          <cell r="AH44">
            <v>40787.889366337833</v>
          </cell>
          <cell r="AI44">
            <v>244738</v>
          </cell>
          <cell r="AJ44">
            <v>26230</v>
          </cell>
          <cell r="AK44">
            <v>12605</v>
          </cell>
          <cell r="AL44">
            <v>-31021</v>
          </cell>
          <cell r="AM44">
            <v>3298</v>
          </cell>
          <cell r="AN44">
            <v>-11599</v>
          </cell>
          <cell r="AO44">
            <v>226322</v>
          </cell>
          <cell r="AP44">
            <v>17929</v>
          </cell>
          <cell r="AQ44">
            <v>0</v>
          </cell>
          <cell r="AS44">
            <v>226322</v>
          </cell>
          <cell r="AT44">
            <v>244251</v>
          </cell>
        </row>
        <row r="45">
          <cell r="F45" t="str">
            <v>150CE</v>
          </cell>
          <cell r="G45">
            <v>20838.948011862252</v>
          </cell>
          <cell r="H45">
            <v>3700</v>
          </cell>
          <cell r="I45">
            <v>570</v>
          </cell>
          <cell r="J45">
            <v>-24744</v>
          </cell>
          <cell r="K45">
            <v>169.72</v>
          </cell>
          <cell r="L45">
            <v>-4200</v>
          </cell>
          <cell r="M45">
            <v>-4200</v>
          </cell>
          <cell r="N45">
            <v>0</v>
          </cell>
          <cell r="R45">
            <v>17208.948011862252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20838.948011862252</v>
          </cell>
          <cell r="AB45">
            <v>3700</v>
          </cell>
          <cell r="AC45">
            <v>570</v>
          </cell>
          <cell r="AD45">
            <v>-24744</v>
          </cell>
          <cell r="AE45">
            <v>-4200</v>
          </cell>
          <cell r="AF45">
            <v>0</v>
          </cell>
          <cell r="AH45">
            <v>17208.948011862252</v>
          </cell>
          <cell r="AI45">
            <v>122782</v>
          </cell>
          <cell r="AJ45">
            <v>0</v>
          </cell>
          <cell r="AK45">
            <v>3700</v>
          </cell>
          <cell r="AL45">
            <v>-24744</v>
          </cell>
          <cell r="AM45">
            <v>0</v>
          </cell>
          <cell r="AN45">
            <v>0</v>
          </cell>
          <cell r="AO45">
            <v>101738</v>
          </cell>
          <cell r="AP45">
            <v>0</v>
          </cell>
          <cell r="AQ45">
            <v>0</v>
          </cell>
          <cell r="AS45">
            <v>101738</v>
          </cell>
          <cell r="AT45">
            <v>101738</v>
          </cell>
        </row>
        <row r="46">
          <cell r="F46" t="str">
            <v>150D</v>
          </cell>
          <cell r="G46">
            <v>2078.0971978454277</v>
          </cell>
          <cell r="H46">
            <v>77</v>
          </cell>
          <cell r="I46">
            <v>0</v>
          </cell>
          <cell r="J46">
            <v>-12521</v>
          </cell>
          <cell r="K46">
            <v>165.97</v>
          </cell>
          <cell r="L46">
            <v>-2078</v>
          </cell>
          <cell r="M46">
            <v>-2078</v>
          </cell>
          <cell r="N46">
            <v>0</v>
          </cell>
          <cell r="R46">
            <v>9.7197845427672291E-2</v>
          </cell>
          <cell r="S46">
            <v>146</v>
          </cell>
          <cell r="T46">
            <v>0</v>
          </cell>
          <cell r="U46">
            <v>0</v>
          </cell>
          <cell r="V46">
            <v>-1030</v>
          </cell>
          <cell r="W46">
            <v>141.75</v>
          </cell>
          <cell r="X46">
            <v>-146</v>
          </cell>
          <cell r="Y46">
            <v>-146</v>
          </cell>
          <cell r="Z46">
            <v>0</v>
          </cell>
          <cell r="AA46">
            <v>2224.0971978454277</v>
          </cell>
          <cell r="AB46">
            <v>77</v>
          </cell>
          <cell r="AC46">
            <v>0</v>
          </cell>
          <cell r="AD46">
            <v>-13551</v>
          </cell>
          <cell r="AE46">
            <v>-2224</v>
          </cell>
          <cell r="AF46">
            <v>0</v>
          </cell>
          <cell r="AH46">
            <v>9.7197845427672291E-2</v>
          </cell>
          <cell r="AI46">
            <v>12521</v>
          </cell>
          <cell r="AJ46">
            <v>1030</v>
          </cell>
          <cell r="AK46">
            <v>77</v>
          </cell>
          <cell r="AL46">
            <v>-12521</v>
          </cell>
          <cell r="AM46">
            <v>0</v>
          </cell>
          <cell r="AN46">
            <v>-1030</v>
          </cell>
          <cell r="AO46">
            <v>77</v>
          </cell>
          <cell r="AP46">
            <v>0</v>
          </cell>
          <cell r="AQ46">
            <v>0</v>
          </cell>
          <cell r="AS46">
            <v>77</v>
          </cell>
          <cell r="AT46">
            <v>77</v>
          </cell>
        </row>
        <row r="47">
          <cell r="F47" t="str">
            <v>180B</v>
          </cell>
          <cell r="G47">
            <v>23597.181020395812</v>
          </cell>
          <cell r="H47">
            <v>11302</v>
          </cell>
          <cell r="I47">
            <v>1587</v>
          </cell>
          <cell r="J47">
            <v>-5444</v>
          </cell>
          <cell r="K47">
            <v>154.31</v>
          </cell>
          <cell r="L47">
            <v>-840</v>
          </cell>
          <cell r="M47">
            <v>-840</v>
          </cell>
          <cell r="N47">
            <v>0</v>
          </cell>
          <cell r="R47">
            <v>24344.181020395812</v>
          </cell>
          <cell r="S47">
            <v>740</v>
          </cell>
          <cell r="T47">
            <v>41</v>
          </cell>
          <cell r="U47">
            <v>5</v>
          </cell>
          <cell r="V47">
            <v>-201</v>
          </cell>
          <cell r="W47">
            <v>134.18</v>
          </cell>
          <cell r="X47">
            <v>-27</v>
          </cell>
          <cell r="Y47">
            <v>-27</v>
          </cell>
          <cell r="Z47">
            <v>718</v>
          </cell>
          <cell r="AA47">
            <v>24337.181020395812</v>
          </cell>
          <cell r="AB47">
            <v>11343</v>
          </cell>
          <cell r="AC47">
            <v>1592</v>
          </cell>
          <cell r="AD47">
            <v>-5645</v>
          </cell>
          <cell r="AE47">
            <v>-867</v>
          </cell>
          <cell r="AF47">
            <v>0</v>
          </cell>
          <cell r="AH47">
            <v>25062.181020395812</v>
          </cell>
          <cell r="AI47">
            <v>152922</v>
          </cell>
          <cell r="AJ47">
            <v>5515</v>
          </cell>
          <cell r="AK47">
            <v>11302</v>
          </cell>
          <cell r="AL47">
            <v>-5444</v>
          </cell>
          <cell r="AM47">
            <v>41</v>
          </cell>
          <cell r="AN47">
            <v>-201</v>
          </cell>
          <cell r="AO47">
            <v>158780</v>
          </cell>
          <cell r="AP47">
            <v>5355</v>
          </cell>
          <cell r="AQ47">
            <v>0</v>
          </cell>
          <cell r="AS47">
            <v>158780</v>
          </cell>
          <cell r="AT47">
            <v>164135</v>
          </cell>
        </row>
        <row r="48">
          <cell r="F48" t="str">
            <v>180BE</v>
          </cell>
          <cell r="G48">
            <v>454.02263511468863</v>
          </cell>
          <cell r="H48">
            <v>0</v>
          </cell>
          <cell r="I48">
            <v>0</v>
          </cell>
          <cell r="J48">
            <v>0</v>
          </cell>
          <cell r="K48">
            <v>154.27000000000001</v>
          </cell>
          <cell r="L48">
            <v>0</v>
          </cell>
          <cell r="M48">
            <v>0</v>
          </cell>
          <cell r="N48">
            <v>0</v>
          </cell>
          <cell r="R48">
            <v>454.02263511468863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454.02263511468863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H48">
            <v>454.02263511468863</v>
          </cell>
          <cell r="AI48">
            <v>2943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2943</v>
          </cell>
          <cell r="AP48">
            <v>0</v>
          </cell>
          <cell r="AQ48">
            <v>0</v>
          </cell>
          <cell r="AS48">
            <v>2943</v>
          </cell>
          <cell r="AT48">
            <v>2943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S49">
            <v>0</v>
          </cell>
          <cell r="AT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</row>
        <row r="51">
          <cell r="F51" t="str">
            <v>225B</v>
          </cell>
          <cell r="G51">
            <v>74426.93052109181</v>
          </cell>
          <cell r="H51">
            <v>34250</v>
          </cell>
          <cell r="I51">
            <v>4562</v>
          </cell>
          <cell r="J51">
            <v>-22730</v>
          </cell>
          <cell r="K51">
            <v>146.22999999999999</v>
          </cell>
          <cell r="L51">
            <v>-3324</v>
          </cell>
          <cell r="M51">
            <v>-3324</v>
          </cell>
          <cell r="N51">
            <v>0</v>
          </cell>
          <cell r="R51">
            <v>75664.93052109181</v>
          </cell>
          <cell r="S51">
            <v>2224</v>
          </cell>
          <cell r="T51">
            <v>493</v>
          </cell>
          <cell r="U51">
            <v>60</v>
          </cell>
          <cell r="V51">
            <v>-297</v>
          </cell>
          <cell r="W51">
            <v>130.30000000000001</v>
          </cell>
          <cell r="X51">
            <v>-39</v>
          </cell>
          <cell r="Y51">
            <v>-39</v>
          </cell>
          <cell r="Z51">
            <v>2245</v>
          </cell>
          <cell r="AA51">
            <v>76650.93052109181</v>
          </cell>
          <cell r="AB51">
            <v>34743</v>
          </cell>
          <cell r="AC51">
            <v>4622</v>
          </cell>
          <cell r="AD51">
            <v>-23027</v>
          </cell>
          <cell r="AE51">
            <v>-3363</v>
          </cell>
          <cell r="AF51">
            <v>0</v>
          </cell>
          <cell r="AH51">
            <v>77909.93052109181</v>
          </cell>
          <cell r="AI51">
            <v>508968</v>
          </cell>
          <cell r="AJ51">
            <v>17068</v>
          </cell>
          <cell r="AK51">
            <v>34250</v>
          </cell>
          <cell r="AL51">
            <v>-22730</v>
          </cell>
          <cell r="AM51">
            <v>493</v>
          </cell>
          <cell r="AN51">
            <v>-297</v>
          </cell>
          <cell r="AO51">
            <v>520488</v>
          </cell>
          <cell r="AP51">
            <v>17264</v>
          </cell>
          <cell r="AQ51">
            <v>0</v>
          </cell>
          <cell r="AS51">
            <v>520488</v>
          </cell>
          <cell r="AT51">
            <v>537752</v>
          </cell>
        </row>
        <row r="52">
          <cell r="F52" t="str">
            <v>225BE</v>
          </cell>
          <cell r="G52">
            <v>2426.1278218241241</v>
          </cell>
          <cell r="H52">
            <v>0</v>
          </cell>
          <cell r="I52">
            <v>0</v>
          </cell>
          <cell r="J52">
            <v>0</v>
          </cell>
          <cell r="K52">
            <v>146.19</v>
          </cell>
          <cell r="L52">
            <v>0</v>
          </cell>
          <cell r="M52">
            <v>0</v>
          </cell>
          <cell r="N52">
            <v>0</v>
          </cell>
          <cell r="R52">
            <v>2426.1278218241241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2426.1278218241241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H52">
            <v>2426.1278218241241</v>
          </cell>
          <cell r="AI52">
            <v>16596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16596</v>
          </cell>
          <cell r="AP52">
            <v>0</v>
          </cell>
          <cell r="AQ52">
            <v>0</v>
          </cell>
          <cell r="AS52">
            <v>16596</v>
          </cell>
          <cell r="AT52">
            <v>16596</v>
          </cell>
        </row>
        <row r="53">
          <cell r="F53" t="str">
            <v>225C</v>
          </cell>
          <cell r="G53">
            <v>5537.2782787629367</v>
          </cell>
          <cell r="H53">
            <v>13252</v>
          </cell>
          <cell r="I53">
            <v>1852</v>
          </cell>
          <cell r="J53">
            <v>-1133</v>
          </cell>
          <cell r="K53">
            <v>153.53</v>
          </cell>
          <cell r="L53">
            <v>-174</v>
          </cell>
          <cell r="M53">
            <v>-174</v>
          </cell>
          <cell r="N53">
            <v>0</v>
          </cell>
          <cell r="R53">
            <v>7215.2782787629367</v>
          </cell>
          <cell r="S53">
            <v>275</v>
          </cell>
          <cell r="T53">
            <v>371</v>
          </cell>
          <cell r="U53">
            <v>47</v>
          </cell>
          <cell r="V53">
            <v>0</v>
          </cell>
          <cell r="W53">
            <v>137.36000000000001</v>
          </cell>
          <cell r="X53">
            <v>0</v>
          </cell>
          <cell r="Y53">
            <v>0</v>
          </cell>
          <cell r="Z53">
            <v>322</v>
          </cell>
          <cell r="AA53">
            <v>5812.2782787629367</v>
          </cell>
          <cell r="AB53">
            <v>13623</v>
          </cell>
          <cell r="AC53">
            <v>1899</v>
          </cell>
          <cell r="AD53">
            <v>-1133</v>
          </cell>
          <cell r="AE53">
            <v>-174</v>
          </cell>
          <cell r="AF53">
            <v>0</v>
          </cell>
          <cell r="AH53">
            <v>7537.2782787629367</v>
          </cell>
          <cell r="AI53">
            <v>36067</v>
          </cell>
          <cell r="AJ53">
            <v>2002</v>
          </cell>
          <cell r="AK53">
            <v>13252</v>
          </cell>
          <cell r="AL53">
            <v>-1133</v>
          </cell>
          <cell r="AM53">
            <v>371</v>
          </cell>
          <cell r="AN53">
            <v>0</v>
          </cell>
          <cell r="AO53">
            <v>48186</v>
          </cell>
          <cell r="AP53">
            <v>2373</v>
          </cell>
          <cell r="AQ53">
            <v>0</v>
          </cell>
          <cell r="AS53">
            <v>48186</v>
          </cell>
          <cell r="AT53">
            <v>50559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S54">
            <v>0</v>
          </cell>
          <cell r="AT54">
            <v>0</v>
          </cell>
        </row>
        <row r="55">
          <cell r="F55" t="str">
            <v>300B</v>
          </cell>
          <cell r="G55">
            <v>88357.947769775463</v>
          </cell>
          <cell r="H55">
            <v>37208</v>
          </cell>
          <cell r="I55">
            <v>4686</v>
          </cell>
          <cell r="J55">
            <v>-16916</v>
          </cell>
          <cell r="K55">
            <v>137.91</v>
          </cell>
          <cell r="L55">
            <v>-2333</v>
          </cell>
          <cell r="M55">
            <v>-2333</v>
          </cell>
          <cell r="N55">
            <v>0</v>
          </cell>
          <cell r="R55">
            <v>90710.947769775463</v>
          </cell>
          <cell r="S55">
            <v>4959</v>
          </cell>
          <cell r="T55">
            <v>4559</v>
          </cell>
          <cell r="U55">
            <v>537</v>
          </cell>
          <cell r="V55">
            <v>-1619</v>
          </cell>
          <cell r="W55">
            <v>126.02</v>
          </cell>
          <cell r="X55">
            <v>-204</v>
          </cell>
          <cell r="Y55">
            <v>-204</v>
          </cell>
          <cell r="Z55">
            <v>5292</v>
          </cell>
          <cell r="AA55">
            <v>93316.947769775463</v>
          </cell>
          <cell r="AB55">
            <v>41767</v>
          </cell>
          <cell r="AC55">
            <v>5223</v>
          </cell>
          <cell r="AD55">
            <v>-18535</v>
          </cell>
          <cell r="AE55">
            <v>-2537</v>
          </cell>
          <cell r="AF55">
            <v>0</v>
          </cell>
          <cell r="AH55">
            <v>96002.947769775463</v>
          </cell>
          <cell r="AI55">
            <v>640672</v>
          </cell>
          <cell r="AJ55">
            <v>39350</v>
          </cell>
          <cell r="AK55">
            <v>37208</v>
          </cell>
          <cell r="AL55">
            <v>-16916</v>
          </cell>
          <cell r="AM55">
            <v>4559</v>
          </cell>
          <cell r="AN55">
            <v>-1619</v>
          </cell>
          <cell r="AO55">
            <v>660964</v>
          </cell>
          <cell r="AP55">
            <v>42290</v>
          </cell>
          <cell r="AQ55">
            <v>0</v>
          </cell>
          <cell r="AS55">
            <v>660964</v>
          </cell>
          <cell r="AT55">
            <v>703254</v>
          </cell>
        </row>
        <row r="56">
          <cell r="F56" t="str">
            <v>300BE</v>
          </cell>
          <cell r="G56">
            <v>75756.232766446774</v>
          </cell>
          <cell r="H56">
            <v>930</v>
          </cell>
          <cell r="I56">
            <v>117</v>
          </cell>
          <cell r="J56">
            <v>-15988</v>
          </cell>
          <cell r="K56">
            <v>138.22</v>
          </cell>
          <cell r="L56">
            <v>-2210</v>
          </cell>
          <cell r="M56">
            <v>-2210</v>
          </cell>
          <cell r="N56">
            <v>0</v>
          </cell>
          <cell r="R56">
            <v>73663.232766446774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75756.232766446774</v>
          </cell>
          <cell r="AB56">
            <v>930</v>
          </cell>
          <cell r="AC56">
            <v>117</v>
          </cell>
          <cell r="AD56">
            <v>-15988</v>
          </cell>
          <cell r="AE56">
            <v>-2210</v>
          </cell>
          <cell r="AF56">
            <v>0</v>
          </cell>
          <cell r="AH56">
            <v>73663.232766446774</v>
          </cell>
          <cell r="AI56">
            <v>548099</v>
          </cell>
          <cell r="AJ56">
            <v>0</v>
          </cell>
          <cell r="AK56">
            <v>930</v>
          </cell>
          <cell r="AL56">
            <v>-15988</v>
          </cell>
          <cell r="AM56">
            <v>0</v>
          </cell>
          <cell r="AN56">
            <v>0</v>
          </cell>
          <cell r="AO56">
            <v>533041</v>
          </cell>
          <cell r="AP56">
            <v>0</v>
          </cell>
          <cell r="AQ56">
            <v>0</v>
          </cell>
          <cell r="AS56">
            <v>533041</v>
          </cell>
          <cell r="AT56">
            <v>533041</v>
          </cell>
        </row>
        <row r="57">
          <cell r="F57" t="str">
            <v>300C</v>
          </cell>
          <cell r="G57">
            <v>6379.3448526296679</v>
          </cell>
          <cell r="H57">
            <v>19008</v>
          </cell>
          <cell r="I57">
            <v>2497</v>
          </cell>
          <cell r="J57">
            <v>-2217</v>
          </cell>
          <cell r="K57">
            <v>142.77000000000001</v>
          </cell>
          <cell r="L57">
            <v>-317</v>
          </cell>
          <cell r="M57">
            <v>-317</v>
          </cell>
          <cell r="N57">
            <v>0</v>
          </cell>
          <cell r="R57">
            <v>8559.344852629667</v>
          </cell>
          <cell r="S57">
            <v>3935</v>
          </cell>
          <cell r="T57">
            <v>3438</v>
          </cell>
          <cell r="U57">
            <v>424</v>
          </cell>
          <cell r="V57">
            <v>-1569</v>
          </cell>
          <cell r="W57">
            <v>131.49</v>
          </cell>
          <cell r="X57">
            <v>-206</v>
          </cell>
          <cell r="Y57">
            <v>-206</v>
          </cell>
          <cell r="Z57">
            <v>4153</v>
          </cell>
          <cell r="AA57">
            <v>10314.344852629667</v>
          </cell>
          <cell r="AB57">
            <v>22446</v>
          </cell>
          <cell r="AC57">
            <v>2921</v>
          </cell>
          <cell r="AD57">
            <v>-3786</v>
          </cell>
          <cell r="AE57">
            <v>-523</v>
          </cell>
          <cell r="AF57">
            <v>0</v>
          </cell>
          <cell r="AH57">
            <v>12712.344852629667</v>
          </cell>
          <cell r="AI57">
            <v>44684</v>
          </cell>
          <cell r="AJ57">
            <v>29927</v>
          </cell>
          <cell r="AK57">
            <v>19008</v>
          </cell>
          <cell r="AL57">
            <v>-2217</v>
          </cell>
          <cell r="AM57">
            <v>3438</v>
          </cell>
          <cell r="AN57">
            <v>-1569</v>
          </cell>
          <cell r="AO57">
            <v>61475</v>
          </cell>
          <cell r="AP57">
            <v>31796</v>
          </cell>
          <cell r="AQ57">
            <v>0</v>
          </cell>
          <cell r="AS57">
            <v>61475</v>
          </cell>
          <cell r="AT57">
            <v>93271</v>
          </cell>
        </row>
        <row r="58">
          <cell r="F58" t="str">
            <v>300CE</v>
          </cell>
          <cell r="G58">
            <v>103932.52563093869</v>
          </cell>
          <cell r="H58">
            <v>33174</v>
          </cell>
          <cell r="I58">
            <v>4399</v>
          </cell>
          <cell r="J58">
            <v>-35241</v>
          </cell>
          <cell r="K58">
            <v>145.25</v>
          </cell>
          <cell r="L58">
            <v>-5119</v>
          </cell>
          <cell r="M58">
            <v>-5119</v>
          </cell>
          <cell r="N58">
            <v>0</v>
          </cell>
          <cell r="R58">
            <v>103212.52563093869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103932.52563093869</v>
          </cell>
          <cell r="AB58">
            <v>33174</v>
          </cell>
          <cell r="AC58">
            <v>4399</v>
          </cell>
          <cell r="AD58">
            <v>-35241</v>
          </cell>
          <cell r="AE58">
            <v>-5119</v>
          </cell>
          <cell r="AF58">
            <v>0</v>
          </cell>
          <cell r="AH58">
            <v>103212.52563093869</v>
          </cell>
          <cell r="AI58">
            <v>715565</v>
          </cell>
          <cell r="AJ58">
            <v>0</v>
          </cell>
          <cell r="AK58">
            <v>33174</v>
          </cell>
          <cell r="AL58">
            <v>-35241</v>
          </cell>
          <cell r="AM58">
            <v>0</v>
          </cell>
          <cell r="AN58">
            <v>0</v>
          </cell>
          <cell r="AO58">
            <v>713498</v>
          </cell>
          <cell r="AP58">
            <v>0</v>
          </cell>
          <cell r="AQ58">
            <v>0</v>
          </cell>
          <cell r="AS58">
            <v>713498</v>
          </cell>
          <cell r="AT58">
            <v>713498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487</v>
          </cell>
          <cell r="U59">
            <v>55</v>
          </cell>
          <cell r="V59">
            <v>-487</v>
          </cell>
          <cell r="W59">
            <v>0</v>
          </cell>
          <cell r="X59">
            <v>-55</v>
          </cell>
          <cell r="Y59">
            <v>-55</v>
          </cell>
          <cell r="Z59">
            <v>0</v>
          </cell>
          <cell r="AA59">
            <v>0</v>
          </cell>
          <cell r="AB59">
            <v>487</v>
          </cell>
          <cell r="AC59">
            <v>55</v>
          </cell>
          <cell r="AD59">
            <v>-487</v>
          </cell>
          <cell r="AE59">
            <v>-55</v>
          </cell>
          <cell r="AF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487</v>
          </cell>
          <cell r="AN59">
            <v>-487</v>
          </cell>
          <cell r="AO59">
            <v>0</v>
          </cell>
          <cell r="AP59">
            <v>0</v>
          </cell>
          <cell r="AQ59">
            <v>0</v>
          </cell>
          <cell r="AS59">
            <v>0</v>
          </cell>
          <cell r="AT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118</v>
          </cell>
          <cell r="J60">
            <v>0</v>
          </cell>
          <cell r="K60">
            <v>0</v>
          </cell>
          <cell r="L60">
            <v>-118</v>
          </cell>
          <cell r="M60">
            <v>-118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118</v>
          </cell>
          <cell r="AD60">
            <v>0</v>
          </cell>
          <cell r="AE60">
            <v>-118</v>
          </cell>
          <cell r="AF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S60">
            <v>0</v>
          </cell>
          <cell r="AT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S61">
            <v>0</v>
          </cell>
          <cell r="AT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S62">
            <v>0</v>
          </cell>
          <cell r="AT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S63">
            <v>0</v>
          </cell>
          <cell r="AT63">
            <v>0</v>
          </cell>
        </row>
        <row r="64">
          <cell r="F64" t="str">
            <v>450B</v>
          </cell>
          <cell r="G64">
            <v>143585.53210676028</v>
          </cell>
          <cell r="H64">
            <v>11459</v>
          </cell>
          <cell r="I64">
            <v>1361</v>
          </cell>
          <cell r="J64">
            <v>-11063</v>
          </cell>
          <cell r="K64">
            <v>129.97</v>
          </cell>
          <cell r="L64">
            <v>-1438</v>
          </cell>
          <cell r="M64">
            <v>-1438</v>
          </cell>
          <cell r="N64">
            <v>0</v>
          </cell>
          <cell r="R64">
            <v>143508.53210676028</v>
          </cell>
          <cell r="S64">
            <v>5284</v>
          </cell>
          <cell r="T64">
            <v>1080</v>
          </cell>
          <cell r="U64">
            <v>123</v>
          </cell>
          <cell r="V64">
            <v>-941</v>
          </cell>
          <cell r="W64">
            <v>122.02</v>
          </cell>
          <cell r="X64">
            <v>-115</v>
          </cell>
          <cell r="Y64">
            <v>-115</v>
          </cell>
          <cell r="Z64">
            <v>5292</v>
          </cell>
          <cell r="AA64">
            <v>148869.53210676028</v>
          </cell>
          <cell r="AB64">
            <v>12539</v>
          </cell>
          <cell r="AC64">
            <v>1484</v>
          </cell>
          <cell r="AD64">
            <v>-12004</v>
          </cell>
          <cell r="AE64">
            <v>-1553</v>
          </cell>
          <cell r="AF64">
            <v>0</v>
          </cell>
          <cell r="AH64">
            <v>148800.53210676028</v>
          </cell>
          <cell r="AI64">
            <v>1104789</v>
          </cell>
          <cell r="AJ64">
            <v>43303</v>
          </cell>
          <cell r="AK64">
            <v>11459</v>
          </cell>
          <cell r="AL64">
            <v>-11063</v>
          </cell>
          <cell r="AM64">
            <v>1080</v>
          </cell>
          <cell r="AN64">
            <v>-941</v>
          </cell>
          <cell r="AO64">
            <v>1105185</v>
          </cell>
          <cell r="AP64">
            <v>43442</v>
          </cell>
          <cell r="AQ64">
            <v>0</v>
          </cell>
          <cell r="AS64">
            <v>1105185</v>
          </cell>
          <cell r="AT64">
            <v>1148627</v>
          </cell>
        </row>
        <row r="65">
          <cell r="F65" t="str">
            <v>450BE</v>
          </cell>
          <cell r="G65">
            <v>16885.002602432971</v>
          </cell>
          <cell r="H65">
            <v>0</v>
          </cell>
          <cell r="I65">
            <v>0</v>
          </cell>
          <cell r="J65">
            <v>-50</v>
          </cell>
          <cell r="K65">
            <v>130.13</v>
          </cell>
          <cell r="L65">
            <v>-7</v>
          </cell>
          <cell r="M65">
            <v>-7</v>
          </cell>
          <cell r="N65">
            <v>0</v>
          </cell>
          <cell r="R65">
            <v>16878.002602432971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16885.002602432971</v>
          </cell>
          <cell r="AB65">
            <v>0</v>
          </cell>
          <cell r="AC65">
            <v>0</v>
          </cell>
          <cell r="AD65">
            <v>-50</v>
          </cell>
          <cell r="AE65">
            <v>-7</v>
          </cell>
          <cell r="AF65">
            <v>0</v>
          </cell>
          <cell r="AH65">
            <v>16878.002602432971</v>
          </cell>
          <cell r="AI65">
            <v>129750</v>
          </cell>
          <cell r="AJ65">
            <v>0</v>
          </cell>
          <cell r="AK65">
            <v>0</v>
          </cell>
          <cell r="AL65">
            <v>-50</v>
          </cell>
          <cell r="AM65">
            <v>0</v>
          </cell>
          <cell r="AN65">
            <v>0</v>
          </cell>
          <cell r="AO65">
            <v>129700</v>
          </cell>
          <cell r="AP65">
            <v>0</v>
          </cell>
          <cell r="AQ65">
            <v>0</v>
          </cell>
          <cell r="AS65">
            <v>129700</v>
          </cell>
          <cell r="AT65">
            <v>129700</v>
          </cell>
        </row>
        <row r="66">
          <cell r="F66" t="str">
            <v>450C</v>
          </cell>
          <cell r="G66">
            <v>49692.79876535738</v>
          </cell>
          <cell r="H66">
            <v>23281</v>
          </cell>
          <cell r="I66">
            <v>2915</v>
          </cell>
          <cell r="J66">
            <v>-14022</v>
          </cell>
          <cell r="K66">
            <v>137.13999999999999</v>
          </cell>
          <cell r="L66">
            <v>-1923</v>
          </cell>
          <cell r="M66">
            <v>-1923</v>
          </cell>
          <cell r="N66">
            <v>0</v>
          </cell>
          <cell r="R66">
            <v>50684.79876535738</v>
          </cell>
          <cell r="S66">
            <v>2197</v>
          </cell>
          <cell r="T66">
            <v>884</v>
          </cell>
          <cell r="U66">
            <v>106</v>
          </cell>
          <cell r="V66">
            <v>-85</v>
          </cell>
          <cell r="W66">
            <v>128.94999999999999</v>
          </cell>
          <cell r="X66">
            <v>-11</v>
          </cell>
          <cell r="Y66">
            <v>-11</v>
          </cell>
          <cell r="Z66">
            <v>2292</v>
          </cell>
          <cell r="AA66">
            <v>51889.79876535738</v>
          </cell>
          <cell r="AB66">
            <v>24165</v>
          </cell>
          <cell r="AC66">
            <v>3021</v>
          </cell>
          <cell r="AD66">
            <v>-14107</v>
          </cell>
          <cell r="AE66">
            <v>-1934</v>
          </cell>
          <cell r="AF66">
            <v>0</v>
          </cell>
          <cell r="AH66">
            <v>52976.79876535738</v>
          </cell>
          <cell r="AI66">
            <v>362355</v>
          </cell>
          <cell r="AJ66">
            <v>17038</v>
          </cell>
          <cell r="AK66">
            <v>23281</v>
          </cell>
          <cell r="AL66">
            <v>-14022</v>
          </cell>
          <cell r="AM66">
            <v>884</v>
          </cell>
          <cell r="AN66">
            <v>-85</v>
          </cell>
          <cell r="AO66">
            <v>371614</v>
          </cell>
          <cell r="AP66">
            <v>17837</v>
          </cell>
          <cell r="AQ66">
            <v>0</v>
          </cell>
          <cell r="AS66">
            <v>371614</v>
          </cell>
          <cell r="AT66">
            <v>389451</v>
          </cell>
        </row>
        <row r="67">
          <cell r="F67" t="str">
            <v>450CE</v>
          </cell>
          <cell r="G67">
            <v>5341.3009138776251</v>
          </cell>
          <cell r="H67">
            <v>0</v>
          </cell>
          <cell r="I67">
            <v>0</v>
          </cell>
          <cell r="J67">
            <v>0</v>
          </cell>
          <cell r="K67">
            <v>137.16999999999999</v>
          </cell>
          <cell r="L67">
            <v>0</v>
          </cell>
          <cell r="M67">
            <v>0</v>
          </cell>
          <cell r="N67">
            <v>0</v>
          </cell>
          <cell r="R67">
            <v>5341.3009138776251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5341.3009138776251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H67">
            <v>5341.3009138776251</v>
          </cell>
          <cell r="AI67">
            <v>38939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38939</v>
          </cell>
          <cell r="AP67">
            <v>0</v>
          </cell>
          <cell r="AQ67">
            <v>0</v>
          </cell>
          <cell r="AS67">
            <v>38939</v>
          </cell>
          <cell r="AT67">
            <v>38939</v>
          </cell>
        </row>
        <row r="68">
          <cell r="F68" t="str">
            <v>600B</v>
          </cell>
          <cell r="G68">
            <v>80459.93445500212</v>
          </cell>
          <cell r="H68">
            <v>20024</v>
          </cell>
          <cell r="I68">
            <v>2305</v>
          </cell>
          <cell r="J68">
            <v>-17478</v>
          </cell>
          <cell r="K68">
            <v>125.92</v>
          </cell>
          <cell r="L68">
            <v>-2201</v>
          </cell>
          <cell r="M68">
            <v>-2201</v>
          </cell>
          <cell r="N68">
            <v>0</v>
          </cell>
          <cell r="R68">
            <v>80563.93445500212</v>
          </cell>
          <cell r="S68">
            <v>6248</v>
          </cell>
          <cell r="T68">
            <v>2901</v>
          </cell>
          <cell r="U68">
            <v>326</v>
          </cell>
          <cell r="V68">
            <v>-1921</v>
          </cell>
          <cell r="W68">
            <v>120.07</v>
          </cell>
          <cell r="X68">
            <v>-231</v>
          </cell>
          <cell r="Y68">
            <v>-231</v>
          </cell>
          <cell r="Z68">
            <v>6343</v>
          </cell>
          <cell r="AA68">
            <v>86707.93445500212</v>
          </cell>
          <cell r="AB68">
            <v>22925</v>
          </cell>
          <cell r="AC68">
            <v>2631</v>
          </cell>
          <cell r="AD68">
            <v>-19399</v>
          </cell>
          <cell r="AE68">
            <v>-2432</v>
          </cell>
          <cell r="AF68">
            <v>0</v>
          </cell>
          <cell r="AH68">
            <v>86906.93445500212</v>
          </cell>
          <cell r="AI68">
            <v>638959</v>
          </cell>
          <cell r="AJ68">
            <v>52036</v>
          </cell>
          <cell r="AK68">
            <v>20024</v>
          </cell>
          <cell r="AL68">
            <v>-17478</v>
          </cell>
          <cell r="AM68">
            <v>2901</v>
          </cell>
          <cell r="AN68">
            <v>-1921</v>
          </cell>
          <cell r="AO68">
            <v>641505</v>
          </cell>
          <cell r="AP68">
            <v>53016</v>
          </cell>
          <cell r="AQ68">
            <v>0</v>
          </cell>
          <cell r="AS68">
            <v>641505</v>
          </cell>
          <cell r="AT68">
            <v>694521</v>
          </cell>
        </row>
        <row r="69">
          <cell r="F69" t="str">
            <v>600BE</v>
          </cell>
          <cell r="G69">
            <v>57271.507111299405</v>
          </cell>
          <cell r="H69">
            <v>1500</v>
          </cell>
          <cell r="I69">
            <v>173</v>
          </cell>
          <cell r="J69">
            <v>-2950</v>
          </cell>
          <cell r="K69">
            <v>126.09</v>
          </cell>
          <cell r="L69">
            <v>-372</v>
          </cell>
          <cell r="M69">
            <v>-372</v>
          </cell>
          <cell r="N69">
            <v>0</v>
          </cell>
          <cell r="R69">
            <v>57072.507111299405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57271.507111299405</v>
          </cell>
          <cell r="AB69">
            <v>1500</v>
          </cell>
          <cell r="AC69">
            <v>173</v>
          </cell>
          <cell r="AD69">
            <v>-2950</v>
          </cell>
          <cell r="AE69">
            <v>-372</v>
          </cell>
          <cell r="AF69">
            <v>0</v>
          </cell>
          <cell r="AH69">
            <v>57072.507111299405</v>
          </cell>
          <cell r="AI69">
            <v>454200</v>
          </cell>
          <cell r="AJ69">
            <v>0</v>
          </cell>
          <cell r="AK69">
            <v>1500</v>
          </cell>
          <cell r="AL69">
            <v>-2950</v>
          </cell>
          <cell r="AM69">
            <v>0</v>
          </cell>
          <cell r="AN69">
            <v>0</v>
          </cell>
          <cell r="AO69">
            <v>452750</v>
          </cell>
          <cell r="AP69">
            <v>0</v>
          </cell>
          <cell r="AQ69">
            <v>0</v>
          </cell>
          <cell r="AS69">
            <v>452750</v>
          </cell>
          <cell r="AT69">
            <v>452750</v>
          </cell>
        </row>
        <row r="70">
          <cell r="F70" t="str">
            <v>600C</v>
          </cell>
          <cell r="G70">
            <v>23129.342129153301</v>
          </cell>
          <cell r="H70">
            <v>15835</v>
          </cell>
          <cell r="I70">
            <v>1926</v>
          </cell>
          <cell r="J70">
            <v>-8899</v>
          </cell>
          <cell r="K70">
            <v>133.04</v>
          </cell>
          <cell r="L70">
            <v>-1184</v>
          </cell>
          <cell r="M70">
            <v>-1184</v>
          </cell>
          <cell r="N70">
            <v>0</v>
          </cell>
          <cell r="R70">
            <v>23871.342129153301</v>
          </cell>
          <cell r="S70">
            <v>1267</v>
          </cell>
          <cell r="T70">
            <v>595</v>
          </cell>
          <cell r="U70">
            <v>70</v>
          </cell>
          <cell r="V70">
            <v>-1156</v>
          </cell>
          <cell r="W70">
            <v>126.83</v>
          </cell>
          <cell r="X70">
            <v>-147</v>
          </cell>
          <cell r="Y70">
            <v>-147</v>
          </cell>
          <cell r="Z70">
            <v>1190</v>
          </cell>
          <cell r="AA70">
            <v>24396.342129153301</v>
          </cell>
          <cell r="AB70">
            <v>16430</v>
          </cell>
          <cell r="AC70">
            <v>1996</v>
          </cell>
          <cell r="AD70">
            <v>-10055</v>
          </cell>
          <cell r="AE70">
            <v>-1331</v>
          </cell>
          <cell r="AF70">
            <v>0</v>
          </cell>
          <cell r="AH70">
            <v>25061.342129153301</v>
          </cell>
          <cell r="AI70">
            <v>173852</v>
          </cell>
          <cell r="AJ70">
            <v>9990</v>
          </cell>
          <cell r="AK70">
            <v>15835</v>
          </cell>
          <cell r="AL70">
            <v>-8899</v>
          </cell>
          <cell r="AM70">
            <v>595</v>
          </cell>
          <cell r="AN70">
            <v>-1156</v>
          </cell>
          <cell r="AO70">
            <v>180788</v>
          </cell>
          <cell r="AP70">
            <v>9429</v>
          </cell>
          <cell r="AQ70">
            <v>0</v>
          </cell>
          <cell r="AS70">
            <v>180788</v>
          </cell>
          <cell r="AT70">
            <v>190217</v>
          </cell>
        </row>
        <row r="71">
          <cell r="F71" t="str">
            <v>600CE</v>
          </cell>
          <cell r="G71">
            <v>7909.4593596804452</v>
          </cell>
          <cell r="H71">
            <v>1800</v>
          </cell>
          <cell r="I71">
            <v>219</v>
          </cell>
          <cell r="J71">
            <v>-5350</v>
          </cell>
          <cell r="K71">
            <v>133.12</v>
          </cell>
          <cell r="L71">
            <v>-712</v>
          </cell>
          <cell r="M71">
            <v>-712</v>
          </cell>
          <cell r="N71">
            <v>0</v>
          </cell>
          <cell r="R71">
            <v>7416.4593596804452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7909.4593596804452</v>
          </cell>
          <cell r="AB71">
            <v>1800</v>
          </cell>
          <cell r="AC71">
            <v>219</v>
          </cell>
          <cell r="AD71">
            <v>-5350</v>
          </cell>
          <cell r="AE71">
            <v>-712</v>
          </cell>
          <cell r="AF71">
            <v>0</v>
          </cell>
          <cell r="AH71">
            <v>7416.4593596804452</v>
          </cell>
          <cell r="AI71">
            <v>59414</v>
          </cell>
          <cell r="AJ71">
            <v>0</v>
          </cell>
          <cell r="AK71">
            <v>1800</v>
          </cell>
          <cell r="AL71">
            <v>-5350</v>
          </cell>
          <cell r="AM71">
            <v>0</v>
          </cell>
          <cell r="AN71">
            <v>0</v>
          </cell>
          <cell r="AO71">
            <v>55864</v>
          </cell>
          <cell r="AP71">
            <v>0</v>
          </cell>
          <cell r="AQ71">
            <v>0</v>
          </cell>
          <cell r="AS71">
            <v>55864</v>
          </cell>
          <cell r="AT71">
            <v>55864</v>
          </cell>
        </row>
        <row r="72">
          <cell r="F72" t="str">
            <v>700B</v>
          </cell>
          <cell r="G72">
            <v>595.03728136536949</v>
          </cell>
          <cell r="H72">
            <v>1808</v>
          </cell>
          <cell r="I72">
            <v>206</v>
          </cell>
          <cell r="J72">
            <v>0</v>
          </cell>
          <cell r="K72">
            <v>124.75</v>
          </cell>
          <cell r="L72">
            <v>0</v>
          </cell>
          <cell r="M72">
            <v>0</v>
          </cell>
          <cell r="N72">
            <v>0</v>
          </cell>
          <cell r="R72">
            <v>801.03728136536949</v>
          </cell>
          <cell r="S72">
            <v>22</v>
          </cell>
          <cell r="T72">
            <v>0</v>
          </cell>
          <cell r="U72">
            <v>0</v>
          </cell>
          <cell r="V72">
            <v>0</v>
          </cell>
          <cell r="W72">
            <v>115.79</v>
          </cell>
          <cell r="X72">
            <v>0</v>
          </cell>
          <cell r="Y72">
            <v>0</v>
          </cell>
          <cell r="Z72">
            <v>22</v>
          </cell>
          <cell r="AA72">
            <v>617.03728136536949</v>
          </cell>
          <cell r="AB72">
            <v>1808</v>
          </cell>
          <cell r="AC72">
            <v>206</v>
          </cell>
          <cell r="AD72">
            <v>0</v>
          </cell>
          <cell r="AE72">
            <v>0</v>
          </cell>
          <cell r="AF72">
            <v>0</v>
          </cell>
          <cell r="AH72">
            <v>823.03728136536949</v>
          </cell>
          <cell r="AI72">
            <v>4770</v>
          </cell>
          <cell r="AJ72">
            <v>190</v>
          </cell>
          <cell r="AK72">
            <v>1808</v>
          </cell>
          <cell r="AL72">
            <v>0</v>
          </cell>
          <cell r="AM72">
            <v>0</v>
          </cell>
          <cell r="AN72">
            <v>0</v>
          </cell>
          <cell r="AO72">
            <v>6578</v>
          </cell>
          <cell r="AP72">
            <v>190</v>
          </cell>
          <cell r="AQ72">
            <v>0</v>
          </cell>
          <cell r="AS72">
            <v>6578</v>
          </cell>
          <cell r="AT72">
            <v>6768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S73">
            <v>0</v>
          </cell>
          <cell r="AT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S74">
            <v>0</v>
          </cell>
          <cell r="AT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S75">
            <v>0</v>
          </cell>
          <cell r="AT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S76">
            <v>0</v>
          </cell>
          <cell r="AT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S77">
            <v>0</v>
          </cell>
          <cell r="AT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S78">
            <v>0</v>
          </cell>
          <cell r="AT78">
            <v>0</v>
          </cell>
        </row>
        <row r="79">
          <cell r="F79" t="str">
            <v>130B</v>
          </cell>
          <cell r="G79">
            <v>9658.4061005870608</v>
          </cell>
          <cell r="H79">
            <v>26625</v>
          </cell>
          <cell r="I79">
            <v>4172</v>
          </cell>
          <cell r="J79">
            <v>-7050</v>
          </cell>
          <cell r="K79">
            <v>183.78</v>
          </cell>
          <cell r="L79">
            <v>-1296</v>
          </cell>
          <cell r="M79">
            <v>-1296</v>
          </cell>
          <cell r="N79">
            <v>0</v>
          </cell>
          <cell r="R79">
            <v>12534.406100587061</v>
          </cell>
          <cell r="S79">
            <v>55150</v>
          </cell>
          <cell r="T79">
            <v>30486</v>
          </cell>
          <cell r="U79">
            <v>4047</v>
          </cell>
          <cell r="V79">
            <v>-23593</v>
          </cell>
          <cell r="W79">
            <v>142.34</v>
          </cell>
          <cell r="X79">
            <v>-3358</v>
          </cell>
          <cell r="Y79">
            <v>-3358</v>
          </cell>
          <cell r="Z79">
            <v>55839</v>
          </cell>
          <cell r="AA79">
            <v>64808.406100587061</v>
          </cell>
          <cell r="AB79">
            <v>57111</v>
          </cell>
          <cell r="AC79">
            <v>8219</v>
          </cell>
          <cell r="AD79">
            <v>-30643</v>
          </cell>
          <cell r="AE79">
            <v>-4654</v>
          </cell>
          <cell r="AF79">
            <v>0</v>
          </cell>
          <cell r="AH79">
            <v>68373.406100587061</v>
          </cell>
          <cell r="AI79">
            <v>52553</v>
          </cell>
          <cell r="AJ79">
            <v>387449</v>
          </cell>
          <cell r="AK79">
            <v>26625</v>
          </cell>
          <cell r="AL79">
            <v>-7050</v>
          </cell>
          <cell r="AM79">
            <v>30486</v>
          </cell>
          <cell r="AN79">
            <v>-23593</v>
          </cell>
          <cell r="AO79">
            <v>72128</v>
          </cell>
          <cell r="AP79">
            <v>394342</v>
          </cell>
          <cell r="AQ79">
            <v>0</v>
          </cell>
          <cell r="AS79">
            <v>72128</v>
          </cell>
          <cell r="AT79">
            <v>466470</v>
          </cell>
        </row>
        <row r="80">
          <cell r="F80" t="str">
            <v>78B</v>
          </cell>
          <cell r="G80">
            <v>1909.070568298735</v>
          </cell>
          <cell r="H80">
            <v>1989</v>
          </cell>
          <cell r="I80">
            <v>0</v>
          </cell>
          <cell r="J80">
            <v>-893</v>
          </cell>
          <cell r="K80">
            <v>207.69</v>
          </cell>
          <cell r="L80">
            <v>-185</v>
          </cell>
          <cell r="M80">
            <v>-185</v>
          </cell>
          <cell r="N80">
            <v>0</v>
          </cell>
          <cell r="R80">
            <v>1724.070568298735</v>
          </cell>
          <cell r="S80">
            <v>90</v>
          </cell>
          <cell r="T80">
            <v>0</v>
          </cell>
          <cell r="U80">
            <v>0</v>
          </cell>
          <cell r="V80">
            <v>-86</v>
          </cell>
          <cell r="W80">
            <v>159.86000000000001</v>
          </cell>
          <cell r="X80">
            <v>-14</v>
          </cell>
          <cell r="Y80">
            <v>-14</v>
          </cell>
          <cell r="Z80">
            <v>76</v>
          </cell>
          <cell r="AA80">
            <v>1999.070568298735</v>
          </cell>
          <cell r="AB80">
            <v>1989</v>
          </cell>
          <cell r="AC80">
            <v>0</v>
          </cell>
          <cell r="AD80">
            <v>-979</v>
          </cell>
          <cell r="AE80">
            <v>-199</v>
          </cell>
          <cell r="AF80">
            <v>0</v>
          </cell>
          <cell r="AH80">
            <v>1800.070568298735</v>
          </cell>
          <cell r="AI80">
            <v>9192</v>
          </cell>
          <cell r="AJ80">
            <v>563</v>
          </cell>
          <cell r="AK80">
            <v>1989</v>
          </cell>
          <cell r="AL80">
            <v>-893</v>
          </cell>
          <cell r="AM80">
            <v>0</v>
          </cell>
          <cell r="AN80">
            <v>-86</v>
          </cell>
          <cell r="AO80">
            <v>10288</v>
          </cell>
          <cell r="AP80">
            <v>477</v>
          </cell>
          <cell r="AQ80">
            <v>0</v>
          </cell>
          <cell r="AS80">
            <v>10288</v>
          </cell>
          <cell r="AT80">
            <v>10765</v>
          </cell>
        </row>
        <row r="81">
          <cell r="F81" t="str">
            <v>50B</v>
          </cell>
          <cell r="G81">
            <v>2143.0639109120621</v>
          </cell>
          <cell r="H81">
            <v>2073</v>
          </cell>
          <cell r="I81">
            <v>488</v>
          </cell>
          <cell r="J81">
            <v>-7374</v>
          </cell>
          <cell r="K81">
            <v>260.24</v>
          </cell>
          <cell r="L81">
            <v>-1919</v>
          </cell>
          <cell r="M81">
            <v>-1919</v>
          </cell>
          <cell r="N81">
            <v>0</v>
          </cell>
          <cell r="R81">
            <v>712.06391091206206</v>
          </cell>
          <cell r="S81">
            <v>903</v>
          </cell>
          <cell r="T81">
            <v>5858</v>
          </cell>
          <cell r="U81">
            <v>1020</v>
          </cell>
          <cell r="V81">
            <v>-6762</v>
          </cell>
          <cell r="W81">
            <v>187.97</v>
          </cell>
          <cell r="X81">
            <v>-1271</v>
          </cell>
          <cell r="Y81">
            <v>-1271</v>
          </cell>
          <cell r="Z81">
            <v>652</v>
          </cell>
          <cell r="AA81">
            <v>3046.0639109120621</v>
          </cell>
          <cell r="AB81">
            <v>7931</v>
          </cell>
          <cell r="AC81">
            <v>1508</v>
          </cell>
          <cell r="AD81">
            <v>-14136</v>
          </cell>
          <cell r="AE81">
            <v>-3190</v>
          </cell>
          <cell r="AF81">
            <v>0</v>
          </cell>
          <cell r="AH81">
            <v>1364.0639109120621</v>
          </cell>
          <cell r="AI81">
            <v>8235</v>
          </cell>
          <cell r="AJ81">
            <v>4804</v>
          </cell>
          <cell r="AK81">
            <v>2073</v>
          </cell>
          <cell r="AL81">
            <v>-7374</v>
          </cell>
          <cell r="AM81">
            <v>5858</v>
          </cell>
          <cell r="AN81">
            <v>-6762</v>
          </cell>
          <cell r="AO81">
            <v>2934</v>
          </cell>
          <cell r="AP81">
            <v>3900</v>
          </cell>
          <cell r="AQ81">
            <v>0</v>
          </cell>
          <cell r="AS81">
            <v>2934</v>
          </cell>
          <cell r="AT81">
            <v>6834</v>
          </cell>
        </row>
        <row r="82">
          <cell r="F82" t="str">
            <v>180C</v>
          </cell>
          <cell r="G82">
            <v>2124.1011922774314</v>
          </cell>
          <cell r="H82">
            <v>9643</v>
          </cell>
          <cell r="I82">
            <v>1420</v>
          </cell>
          <cell r="J82">
            <v>-109</v>
          </cell>
          <cell r="K82">
            <v>161.19999999999999</v>
          </cell>
          <cell r="L82">
            <v>-18</v>
          </cell>
          <cell r="M82">
            <v>-18</v>
          </cell>
          <cell r="N82">
            <v>0</v>
          </cell>
          <cell r="R82">
            <v>3526.1011922774314</v>
          </cell>
          <cell r="S82">
            <v>85</v>
          </cell>
          <cell r="T82">
            <v>436</v>
          </cell>
          <cell r="U82">
            <v>58</v>
          </cell>
          <cell r="V82">
            <v>-98</v>
          </cell>
          <cell r="W82">
            <v>142.13999999999999</v>
          </cell>
          <cell r="X82">
            <v>-14</v>
          </cell>
          <cell r="Y82">
            <v>-14</v>
          </cell>
          <cell r="Z82">
            <v>129</v>
          </cell>
          <cell r="AA82">
            <v>2209.1011922774314</v>
          </cell>
          <cell r="AB82">
            <v>10079</v>
          </cell>
          <cell r="AC82">
            <v>1478</v>
          </cell>
          <cell r="AD82">
            <v>-207</v>
          </cell>
          <cell r="AE82">
            <v>-32</v>
          </cell>
          <cell r="AF82">
            <v>0</v>
          </cell>
          <cell r="AH82">
            <v>3655.1011922774314</v>
          </cell>
          <cell r="AI82">
            <v>13177</v>
          </cell>
          <cell r="AJ82">
            <v>598</v>
          </cell>
          <cell r="AK82">
            <v>9643</v>
          </cell>
          <cell r="AL82">
            <v>-109</v>
          </cell>
          <cell r="AM82">
            <v>436</v>
          </cell>
          <cell r="AN82">
            <v>-98</v>
          </cell>
          <cell r="AO82">
            <v>22711</v>
          </cell>
          <cell r="AP82">
            <v>936</v>
          </cell>
          <cell r="AQ82">
            <v>0</v>
          </cell>
          <cell r="AS82">
            <v>22711</v>
          </cell>
          <cell r="AT82">
            <v>23647</v>
          </cell>
        </row>
        <row r="83">
          <cell r="F83" t="str">
            <v>35B</v>
          </cell>
          <cell r="G83">
            <v>175.00399443200388</v>
          </cell>
          <cell r="H83">
            <v>0</v>
          </cell>
          <cell r="I83">
            <v>0</v>
          </cell>
          <cell r="J83">
            <v>-538</v>
          </cell>
          <cell r="K83">
            <v>325.29000000000002</v>
          </cell>
          <cell r="L83">
            <v>-175</v>
          </cell>
          <cell r="M83">
            <v>-175</v>
          </cell>
          <cell r="N83">
            <v>0</v>
          </cell>
          <cell r="R83">
            <v>3.9944320038785008E-3</v>
          </cell>
          <cell r="S83">
            <v>102</v>
          </cell>
          <cell r="T83">
            <v>0</v>
          </cell>
          <cell r="U83">
            <v>0</v>
          </cell>
          <cell r="V83">
            <v>-471</v>
          </cell>
          <cell r="W83">
            <v>216.56</v>
          </cell>
          <cell r="X83">
            <v>-102</v>
          </cell>
          <cell r="Y83">
            <v>-102</v>
          </cell>
          <cell r="Z83">
            <v>0</v>
          </cell>
          <cell r="AA83">
            <v>277.00399443200388</v>
          </cell>
          <cell r="AB83">
            <v>0</v>
          </cell>
          <cell r="AC83">
            <v>0</v>
          </cell>
          <cell r="AD83">
            <v>-1009</v>
          </cell>
          <cell r="AE83">
            <v>-277</v>
          </cell>
          <cell r="AF83">
            <v>0</v>
          </cell>
          <cell r="AH83">
            <v>3.9944320038785008E-3</v>
          </cell>
          <cell r="AI83">
            <v>538</v>
          </cell>
          <cell r="AJ83">
            <v>471</v>
          </cell>
          <cell r="AK83">
            <v>0</v>
          </cell>
          <cell r="AL83">
            <v>-538</v>
          </cell>
          <cell r="AM83">
            <v>0</v>
          </cell>
          <cell r="AN83">
            <v>-471</v>
          </cell>
          <cell r="AO83">
            <v>0</v>
          </cell>
          <cell r="AP83">
            <v>0</v>
          </cell>
          <cell r="AQ83">
            <v>0</v>
          </cell>
          <cell r="AS83">
            <v>0</v>
          </cell>
          <cell r="AT83">
            <v>0</v>
          </cell>
        </row>
        <row r="84">
          <cell r="F84" t="str">
            <v>30B</v>
          </cell>
          <cell r="G84">
            <v>1573.0332869333656</v>
          </cell>
          <cell r="H84">
            <v>0</v>
          </cell>
          <cell r="I84">
            <v>0</v>
          </cell>
          <cell r="J84">
            <v>-1738</v>
          </cell>
          <cell r="K84">
            <v>360.79</v>
          </cell>
          <cell r="L84">
            <v>-627</v>
          </cell>
          <cell r="M84">
            <v>-627</v>
          </cell>
          <cell r="N84">
            <v>0</v>
          </cell>
          <cell r="R84">
            <v>946.03328693336562</v>
          </cell>
          <cell r="S84">
            <v>536</v>
          </cell>
          <cell r="T84">
            <v>0</v>
          </cell>
          <cell r="U84">
            <v>0</v>
          </cell>
          <cell r="V84">
            <v>-660</v>
          </cell>
          <cell r="W84">
            <v>236.85</v>
          </cell>
          <cell r="X84">
            <v>-156</v>
          </cell>
          <cell r="Y84">
            <v>-156</v>
          </cell>
          <cell r="Z84">
            <v>380</v>
          </cell>
          <cell r="AA84">
            <v>2109.0332869333656</v>
          </cell>
          <cell r="AB84">
            <v>0</v>
          </cell>
          <cell r="AC84">
            <v>0</v>
          </cell>
          <cell r="AD84">
            <v>-2398</v>
          </cell>
          <cell r="AE84">
            <v>-783</v>
          </cell>
          <cell r="AF84">
            <v>0</v>
          </cell>
          <cell r="AH84">
            <v>1326.0332869333656</v>
          </cell>
          <cell r="AI84">
            <v>4360</v>
          </cell>
          <cell r="AJ84">
            <v>2263</v>
          </cell>
          <cell r="AK84">
            <v>0</v>
          </cell>
          <cell r="AL84">
            <v>-1738</v>
          </cell>
          <cell r="AM84">
            <v>0</v>
          </cell>
          <cell r="AN84">
            <v>-660</v>
          </cell>
          <cell r="AO84">
            <v>2622</v>
          </cell>
          <cell r="AP84">
            <v>1603</v>
          </cell>
          <cell r="AQ84">
            <v>0</v>
          </cell>
          <cell r="AS84">
            <v>2622</v>
          </cell>
          <cell r="AT84">
            <v>4225</v>
          </cell>
        </row>
        <row r="85">
          <cell r="F85" t="str">
            <v>150DE</v>
          </cell>
          <cell r="G85">
            <v>1780.0825515947467</v>
          </cell>
          <cell r="H85">
            <v>0</v>
          </cell>
          <cell r="I85">
            <v>0</v>
          </cell>
          <cell r="J85">
            <v>-746</v>
          </cell>
          <cell r="K85">
            <v>166.43</v>
          </cell>
          <cell r="L85">
            <v>-124</v>
          </cell>
          <cell r="M85">
            <v>-124</v>
          </cell>
          <cell r="N85">
            <v>0</v>
          </cell>
          <cell r="R85">
            <v>1656.0825515947467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1780.0825515947467</v>
          </cell>
          <cell r="AB85">
            <v>0</v>
          </cell>
          <cell r="AC85">
            <v>0</v>
          </cell>
          <cell r="AD85">
            <v>-746</v>
          </cell>
          <cell r="AE85">
            <v>-124</v>
          </cell>
          <cell r="AF85">
            <v>0</v>
          </cell>
          <cell r="AH85">
            <v>1656.0825515947467</v>
          </cell>
          <cell r="AI85">
            <v>10696</v>
          </cell>
          <cell r="AJ85">
            <v>0</v>
          </cell>
          <cell r="AK85">
            <v>0</v>
          </cell>
          <cell r="AL85">
            <v>-746</v>
          </cell>
          <cell r="AM85">
            <v>0</v>
          </cell>
          <cell r="AN85">
            <v>0</v>
          </cell>
          <cell r="AO85">
            <v>9950</v>
          </cell>
          <cell r="AP85">
            <v>0</v>
          </cell>
          <cell r="AQ85">
            <v>0</v>
          </cell>
          <cell r="AS85">
            <v>9950</v>
          </cell>
          <cell r="AT85">
            <v>9950</v>
          </cell>
        </row>
        <row r="93">
          <cell r="F93" t="str">
            <v>151-1500 (A)L</v>
          </cell>
          <cell r="G93">
            <v>497885.42837257159</v>
          </cell>
          <cell r="H93">
            <v>197070</v>
          </cell>
          <cell r="I93">
            <v>25317</v>
          </cell>
          <cell r="J93">
            <v>-100011</v>
          </cell>
          <cell r="K93">
            <v>1546.77</v>
          </cell>
          <cell r="L93">
            <v>-13752</v>
          </cell>
          <cell r="M93">
            <v>-13752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509450.42837257159</v>
          </cell>
          <cell r="S93">
            <v>27236</v>
          </cell>
          <cell r="T93">
            <v>15285</v>
          </cell>
          <cell r="U93">
            <v>1811</v>
          </cell>
          <cell r="V93">
            <v>-8374</v>
          </cell>
          <cell r="W93">
            <v>1415.1499999999996</v>
          </cell>
          <cell r="X93">
            <v>-1049</v>
          </cell>
          <cell r="Y93">
            <v>-1049</v>
          </cell>
          <cell r="Z93">
            <v>27998</v>
          </cell>
          <cell r="AA93">
            <v>525121.42837257159</v>
          </cell>
          <cell r="AB93">
            <v>212355</v>
          </cell>
          <cell r="AC93">
            <v>27128</v>
          </cell>
          <cell r="AD93">
            <v>-108385</v>
          </cell>
          <cell r="AE93">
            <v>-14801</v>
          </cell>
          <cell r="AF93">
            <v>0</v>
          </cell>
          <cell r="AG93">
            <v>0</v>
          </cell>
          <cell r="AH93">
            <v>537448.42837257148</v>
          </cell>
          <cell r="AI93">
            <v>3681215</v>
          </cell>
          <cell r="AJ93">
            <v>217017</v>
          </cell>
          <cell r="AK93">
            <v>197070</v>
          </cell>
          <cell r="AL93">
            <v>-100011</v>
          </cell>
          <cell r="AM93">
            <v>15285</v>
          </cell>
          <cell r="AN93">
            <v>-8374</v>
          </cell>
          <cell r="AO93">
            <v>3778274</v>
          </cell>
          <cell r="AP93">
            <v>223928</v>
          </cell>
          <cell r="AQ93">
            <v>0</v>
          </cell>
          <cell r="AR93">
            <v>0</v>
          </cell>
          <cell r="AS93">
            <v>3778274</v>
          </cell>
          <cell r="AT93">
            <v>4002202</v>
          </cell>
        </row>
        <row r="94">
          <cell r="F94" t="str">
            <v>151-1500 (A)E</v>
          </cell>
          <cell r="G94">
            <v>269976.17884161469</v>
          </cell>
          <cell r="H94">
            <v>37404</v>
          </cell>
          <cell r="I94">
            <v>5026</v>
          </cell>
          <cell r="J94">
            <v>-59579</v>
          </cell>
          <cell r="K94">
            <v>1110.44</v>
          </cell>
          <cell r="L94">
            <v>-8538</v>
          </cell>
          <cell r="M94">
            <v>-8538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266464.17884161469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269976.17884161469</v>
          </cell>
          <cell r="AB94">
            <v>37404</v>
          </cell>
          <cell r="AC94">
            <v>5026</v>
          </cell>
          <cell r="AD94">
            <v>-59579</v>
          </cell>
          <cell r="AE94">
            <v>-8538</v>
          </cell>
          <cell r="AF94">
            <v>0</v>
          </cell>
          <cell r="AG94">
            <v>0</v>
          </cell>
          <cell r="AH94">
            <v>266464.17884161469</v>
          </cell>
          <cell r="AI94">
            <v>1965506</v>
          </cell>
          <cell r="AJ94">
            <v>0</v>
          </cell>
          <cell r="AK94">
            <v>37404</v>
          </cell>
          <cell r="AL94">
            <v>-59579</v>
          </cell>
          <cell r="AM94">
            <v>0</v>
          </cell>
          <cell r="AN94">
            <v>0</v>
          </cell>
          <cell r="AO94">
            <v>1943331</v>
          </cell>
          <cell r="AP94">
            <v>0</v>
          </cell>
          <cell r="AQ94">
            <v>0</v>
          </cell>
          <cell r="AR94">
            <v>0</v>
          </cell>
          <cell r="AS94">
            <v>1943331</v>
          </cell>
          <cell r="AT94">
            <v>1943331</v>
          </cell>
        </row>
        <row r="95">
          <cell r="F95" t="str">
            <v>151-1500 (A) (L+E)</v>
          </cell>
          <cell r="G95">
            <v>767861.60721418622</v>
          </cell>
          <cell r="H95">
            <v>234474</v>
          </cell>
          <cell r="I95">
            <v>30343</v>
          </cell>
          <cell r="J95">
            <v>-159590</v>
          </cell>
          <cell r="K95">
            <v>2657.2099999999996</v>
          </cell>
          <cell r="L95">
            <v>-22290</v>
          </cell>
          <cell r="M95">
            <v>-22290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775914.60721418622</v>
          </cell>
          <cell r="S95">
            <v>27236</v>
          </cell>
          <cell r="T95">
            <v>15285</v>
          </cell>
          <cell r="U95">
            <v>1811</v>
          </cell>
          <cell r="V95">
            <v>-8374</v>
          </cell>
          <cell r="W95">
            <v>1415.1499999999996</v>
          </cell>
          <cell r="X95">
            <v>-1049</v>
          </cell>
          <cell r="Y95">
            <v>-1049</v>
          </cell>
          <cell r="Z95">
            <v>27998</v>
          </cell>
          <cell r="AA95">
            <v>795097.60721418622</v>
          </cell>
          <cell r="AB95">
            <v>249759</v>
          </cell>
          <cell r="AC95">
            <v>32154</v>
          </cell>
          <cell r="AD95">
            <v>-167964</v>
          </cell>
          <cell r="AE95">
            <v>-23339</v>
          </cell>
          <cell r="AF95">
            <v>0</v>
          </cell>
          <cell r="AG95">
            <v>0</v>
          </cell>
          <cell r="AH95">
            <v>803912.60721418622</v>
          </cell>
          <cell r="AI95">
            <v>5646721</v>
          </cell>
          <cell r="AJ95">
            <v>217017</v>
          </cell>
          <cell r="AK95">
            <v>234474</v>
          </cell>
          <cell r="AL95">
            <v>-159590</v>
          </cell>
          <cell r="AM95">
            <v>15285</v>
          </cell>
          <cell r="AN95">
            <v>-8374</v>
          </cell>
          <cell r="AO95">
            <v>5721605</v>
          </cell>
          <cell r="AP95">
            <v>223928</v>
          </cell>
          <cell r="AQ95">
            <v>0</v>
          </cell>
          <cell r="AR95">
            <v>0</v>
          </cell>
          <cell r="AS95">
            <v>5721605</v>
          </cell>
          <cell r="AT95">
            <v>5945533</v>
          </cell>
        </row>
      </sheetData>
      <sheetData sheetId="22">
        <row r="15">
          <cell r="F15" t="str">
            <v>Linked Info</v>
          </cell>
          <cell r="G15">
            <v>100.00019999999998</v>
          </cell>
          <cell r="J15">
            <v>16531</v>
          </cell>
          <cell r="P15">
            <v>2681</v>
          </cell>
          <cell r="Q15">
            <v>5423</v>
          </cell>
          <cell r="W15">
            <v>24611</v>
          </cell>
          <cell r="X15">
            <v>17937</v>
          </cell>
          <cell r="AD15">
            <v>0</v>
          </cell>
          <cell r="AJ15">
            <v>24752.970845824173</v>
          </cell>
          <cell r="AK15">
            <v>786.02915417582915</v>
          </cell>
          <cell r="AQ15">
            <v>606</v>
          </cell>
          <cell r="AW15">
            <v>0</v>
          </cell>
          <cell r="BI15">
            <v>5559</v>
          </cell>
          <cell r="BO15">
            <v>0</v>
          </cell>
          <cell r="BU15">
            <v>0</v>
          </cell>
          <cell r="CA15">
            <v>0</v>
          </cell>
          <cell r="CG15">
            <v>-15411</v>
          </cell>
          <cell r="CK15">
            <v>0</v>
          </cell>
          <cell r="DJ15">
            <v>181</v>
          </cell>
        </row>
        <row r="16">
          <cell r="F16">
            <v>39559.766084953706</v>
          </cell>
          <cell r="G16" t="str">
            <v>TOTAL</v>
          </cell>
          <cell r="H16" t="str">
            <v>% OF SALES</v>
          </cell>
          <cell r="I16" t="str">
            <v>% OF SALES</v>
          </cell>
          <cell r="J16" t="str">
            <v>SAL&amp;WAGES</v>
          </cell>
          <cell r="K16" t="str">
            <v>SAL&amp;WAGES</v>
          </cell>
          <cell r="L16" t="str">
            <v>SAL&amp;WAGES</v>
          </cell>
          <cell r="M16" t="str">
            <v>SAL&amp;WAGES</v>
          </cell>
          <cell r="N16" t="str">
            <v>SAL&amp;WAGES</v>
          </cell>
          <cell r="O16" t="str">
            <v>SAL&amp;WAGES</v>
          </cell>
          <cell r="P16" t="str">
            <v>Commision</v>
          </cell>
          <cell r="Q16" t="str">
            <v>Commision</v>
          </cell>
          <cell r="R16" t="str">
            <v>Commision</v>
          </cell>
          <cell r="S16" t="str">
            <v>Commision</v>
          </cell>
          <cell r="T16" t="str">
            <v>Commision</v>
          </cell>
          <cell r="U16" t="str">
            <v>Commision</v>
          </cell>
          <cell r="V16" t="str">
            <v>Commision</v>
          </cell>
          <cell r="W16" t="str">
            <v>FREIGHT</v>
          </cell>
          <cell r="X16" t="str">
            <v>FREIGHT</v>
          </cell>
          <cell r="Y16" t="str">
            <v>FREIGHT</v>
          </cell>
          <cell r="Z16" t="str">
            <v>FREIGHT</v>
          </cell>
          <cell r="AA16" t="str">
            <v>FREIGHT</v>
          </cell>
          <cell r="AB16" t="str">
            <v>FREIGHT</v>
          </cell>
          <cell r="AC16" t="str">
            <v>FREIGHT</v>
          </cell>
          <cell r="AD16" t="str">
            <v>DEPOT</v>
          </cell>
          <cell r="AE16" t="str">
            <v>DEPOT</v>
          </cell>
          <cell r="AF16" t="str">
            <v>DEPOT</v>
          </cell>
          <cell r="AG16" t="str">
            <v>DEPOT</v>
          </cell>
          <cell r="AH16" t="str">
            <v>DEPOT</v>
          </cell>
          <cell r="AI16" t="str">
            <v>DEPOT</v>
          </cell>
          <cell r="AJ16" t="str">
            <v>OTHER</v>
          </cell>
          <cell r="AK16" t="str">
            <v>OTHER</v>
          </cell>
          <cell r="AL16" t="str">
            <v>OTHER</v>
          </cell>
          <cell r="AM16" t="str">
            <v>OTHER</v>
          </cell>
          <cell r="AN16" t="str">
            <v>OTHER</v>
          </cell>
          <cell r="AO16" t="str">
            <v>OTHER</v>
          </cell>
          <cell r="AP16" t="str">
            <v>OTHER</v>
          </cell>
          <cell r="AQ16" t="str">
            <v>OCTROI</v>
          </cell>
          <cell r="AR16" t="str">
            <v>OCTROI</v>
          </cell>
          <cell r="AS16" t="str">
            <v>OCTROI</v>
          </cell>
          <cell r="AT16" t="str">
            <v>OCTROI</v>
          </cell>
          <cell r="AU16" t="str">
            <v>OCTROI</v>
          </cell>
          <cell r="AV16" t="str">
            <v>OCTROI</v>
          </cell>
          <cell r="AW16" t="str">
            <v>SHAREOF</v>
          </cell>
          <cell r="AX16" t="str">
            <v>SHAREOF</v>
          </cell>
          <cell r="AY16" t="str">
            <v>SHAREOF</v>
          </cell>
          <cell r="AZ16" t="str">
            <v>SHAREOF</v>
          </cell>
          <cell r="BA16" t="str">
            <v>SHAREOF</v>
          </cell>
          <cell r="BB16" t="str">
            <v>SHAREOF</v>
          </cell>
          <cell r="BC16" t="str">
            <v>COST OF</v>
          </cell>
          <cell r="BD16" t="str">
            <v>COST OF</v>
          </cell>
          <cell r="BE16" t="str">
            <v>COST OF</v>
          </cell>
          <cell r="BF16" t="str">
            <v>TOTAL</v>
          </cell>
          <cell r="BG16" t="str">
            <v>TOTAL</v>
          </cell>
          <cell r="BH16" t="str">
            <v>TOTAL</v>
          </cell>
          <cell r="BI16" t="str">
            <v>INTEREST</v>
          </cell>
          <cell r="BJ16" t="str">
            <v>INTEREST</v>
          </cell>
          <cell r="BK16" t="str">
            <v>INTEREST</v>
          </cell>
          <cell r="BL16" t="str">
            <v>INTEREST</v>
          </cell>
          <cell r="BM16" t="str">
            <v>INTEREST</v>
          </cell>
          <cell r="BN16" t="str">
            <v>INTEREST</v>
          </cell>
          <cell r="BO16" t="str">
            <v>BONUS</v>
          </cell>
          <cell r="BP16" t="str">
            <v>BONUS</v>
          </cell>
          <cell r="BQ16" t="str">
            <v>BONUS</v>
          </cell>
          <cell r="BR16" t="str">
            <v>BONUS</v>
          </cell>
          <cell r="BS16" t="str">
            <v>BONUS</v>
          </cell>
          <cell r="BT16" t="str">
            <v>BONUS</v>
          </cell>
          <cell r="BU16" t="str">
            <v>EX-GRATIA</v>
          </cell>
          <cell r="BV16" t="str">
            <v>EX-GRATIA</v>
          </cell>
          <cell r="BW16" t="str">
            <v>EX-GRATIA</v>
          </cell>
          <cell r="BX16" t="str">
            <v>EX-GRATIA</v>
          </cell>
          <cell r="BY16" t="str">
            <v>EX-GRATIA</v>
          </cell>
          <cell r="BZ16" t="str">
            <v>EX-GRATIA</v>
          </cell>
          <cell r="CA16" t="str">
            <v>GRATUITY</v>
          </cell>
          <cell r="CB16" t="str">
            <v>GRATUITY</v>
          </cell>
          <cell r="CC16" t="str">
            <v>GRATUITY</v>
          </cell>
          <cell r="CD16" t="str">
            <v>GRATUITY</v>
          </cell>
          <cell r="CE16" t="str">
            <v>GRATUITY</v>
          </cell>
          <cell r="CF16" t="str">
            <v>GRATUITY</v>
          </cell>
          <cell r="CG16" t="str">
            <v>OTHER</v>
          </cell>
          <cell r="CH16" t="str">
            <v>OTHER</v>
          </cell>
          <cell r="CI16" t="str">
            <v>OTHER</v>
          </cell>
          <cell r="CJ16" t="str">
            <v>OTHER</v>
          </cell>
          <cell r="CK16" t="str">
            <v>OTHER</v>
          </cell>
          <cell r="CL16" t="str">
            <v>OTHER</v>
          </cell>
          <cell r="CM16" t="str">
            <v>OTHER</v>
          </cell>
          <cell r="CN16" t="str">
            <v>OTHER</v>
          </cell>
          <cell r="CO16" t="str">
            <v>TOTAL</v>
          </cell>
          <cell r="CP16" t="str">
            <v>TOTAL</v>
          </cell>
          <cell r="CQ16" t="str">
            <v>TOTAL</v>
          </cell>
          <cell r="CR16" t="str">
            <v>TOTAL</v>
          </cell>
          <cell r="CS16" t="str">
            <v>TOTAL</v>
          </cell>
          <cell r="CT16" t="str">
            <v>TOTAL</v>
          </cell>
          <cell r="CU16" t="str">
            <v>TOTAL</v>
          </cell>
          <cell r="CV16" t="str">
            <v>TOTAL</v>
          </cell>
          <cell r="CW16" t="str">
            <v>TOTAL</v>
          </cell>
          <cell r="CX16" t="str">
            <v>TOTAL</v>
          </cell>
          <cell r="CY16" t="str">
            <v>TOTAL</v>
          </cell>
          <cell r="CZ16" t="str">
            <v>TOTAL</v>
          </cell>
          <cell r="DA16" t="str">
            <v>TOTAL</v>
          </cell>
          <cell r="DB16" t="str">
            <v>TOTAL</v>
          </cell>
          <cell r="DC16" t="str">
            <v>TOTAL</v>
          </cell>
          <cell r="DJ16" t="str">
            <v>Advts</v>
          </cell>
          <cell r="DK16" t="str">
            <v>CAKES</v>
          </cell>
          <cell r="DL16" t="str">
            <v>CONES</v>
          </cell>
        </row>
        <row r="17">
          <cell r="F17" t="str">
            <v>2003-04</v>
          </cell>
          <cell r="G17" t="str">
            <v>T. OVER</v>
          </cell>
          <cell r="H17" t="str">
            <v>KGS</v>
          </cell>
          <cell r="I17" t="str">
            <v>KGS</v>
          </cell>
          <cell r="AD17" t="str">
            <v>ESTB.</v>
          </cell>
          <cell r="AE17" t="str">
            <v>ESTB.</v>
          </cell>
          <cell r="AF17" t="str">
            <v>ESTB.</v>
          </cell>
          <cell r="AG17" t="str">
            <v>ESTB.</v>
          </cell>
          <cell r="AH17" t="str">
            <v>ESTB.</v>
          </cell>
          <cell r="AI17" t="str">
            <v>ESTB.</v>
          </cell>
          <cell r="AJ17" t="str">
            <v>sellingexp.</v>
          </cell>
          <cell r="AK17" t="str">
            <v>sellingexp.</v>
          </cell>
          <cell r="AL17" t="str">
            <v>sellingexp.</v>
          </cell>
          <cell r="AM17" t="str">
            <v>sellingexp.</v>
          </cell>
          <cell r="AN17" t="str">
            <v>sellingexp.</v>
          </cell>
          <cell r="AO17" t="str">
            <v>sellingexp.</v>
          </cell>
          <cell r="AP17" t="str">
            <v>sellingexp.</v>
          </cell>
          <cell r="AW17" t="str">
            <v>A.O.H.</v>
          </cell>
          <cell r="AX17" t="str">
            <v>A.O.H.</v>
          </cell>
          <cell r="AY17" t="str">
            <v>A.O.H.</v>
          </cell>
          <cell r="AZ17" t="str">
            <v>A.O.H.</v>
          </cell>
          <cell r="BA17" t="str">
            <v>A.O.H.</v>
          </cell>
          <cell r="BB17" t="str">
            <v>A.O.H.</v>
          </cell>
          <cell r="BC17" t="str">
            <v>GOODS</v>
          </cell>
          <cell r="BD17" t="str">
            <v>GOODS</v>
          </cell>
          <cell r="BE17" t="str">
            <v>GOODS</v>
          </cell>
          <cell r="CG17" t="str">
            <v>INCOME</v>
          </cell>
          <cell r="CH17" t="str">
            <v>INCOME</v>
          </cell>
          <cell r="CI17" t="str">
            <v>INCOME</v>
          </cell>
          <cell r="CJ17" t="str">
            <v>INCOME</v>
          </cell>
          <cell r="CK17" t="str">
            <v>Expenses</v>
          </cell>
          <cell r="CL17" t="str">
            <v>Expenses</v>
          </cell>
          <cell r="CM17" t="str">
            <v>Expenses</v>
          </cell>
          <cell r="CN17" t="str">
            <v>Expenses</v>
          </cell>
          <cell r="CO17" t="str">
            <v>COSTOF</v>
          </cell>
          <cell r="CP17" t="str">
            <v>COSTOF</v>
          </cell>
          <cell r="CQ17" t="str">
            <v>COSTOF</v>
          </cell>
          <cell r="CR17" t="str">
            <v>COST</v>
          </cell>
          <cell r="CS17" t="str">
            <v>COST</v>
          </cell>
          <cell r="CT17" t="str">
            <v>COST</v>
          </cell>
          <cell r="CU17" t="str">
            <v>COST</v>
          </cell>
          <cell r="CV17" t="str">
            <v>SALEVALUE</v>
          </cell>
          <cell r="CW17" t="str">
            <v>PROFIT</v>
          </cell>
          <cell r="CX17" t="str">
            <v>COST</v>
          </cell>
          <cell r="CY17" t="str">
            <v>SALEVALUE</v>
          </cell>
          <cell r="CZ17" t="str">
            <v>PROFIT</v>
          </cell>
          <cell r="DA17" t="str">
            <v>COST</v>
          </cell>
          <cell r="DB17" t="str">
            <v>SALEVALUE</v>
          </cell>
          <cell r="DC17" t="str">
            <v>PROFIT</v>
          </cell>
          <cell r="DJ17" t="str">
            <v>Selling</v>
          </cell>
          <cell r="DK17" t="str">
            <v>Selling</v>
          </cell>
          <cell r="DL17" t="str">
            <v>Selling</v>
          </cell>
        </row>
        <row r="18">
          <cell r="F18" t="str">
            <v>DENIERS :</v>
          </cell>
          <cell r="G18" t="str">
            <v>% AMT.</v>
          </cell>
          <cell r="H18" t="str">
            <v>CONES</v>
          </cell>
          <cell r="I18" t="str">
            <v>CAKES</v>
          </cell>
          <cell r="J18" t="str">
            <v>TOTAL</v>
          </cell>
          <cell r="K18" t="str">
            <v>TOTAL</v>
          </cell>
          <cell r="L18" t="str">
            <v>CONES</v>
          </cell>
          <cell r="M18" t="str">
            <v>CONES</v>
          </cell>
          <cell r="N18" t="str">
            <v>CAKES</v>
          </cell>
          <cell r="O18" t="str">
            <v>CAKES</v>
          </cell>
          <cell r="P18" t="str">
            <v>LOCAL</v>
          </cell>
          <cell r="Q18" t="str">
            <v>EXPORT</v>
          </cell>
          <cell r="R18" t="str">
            <v>TOTAL</v>
          </cell>
          <cell r="S18" t="str">
            <v>CONES</v>
          </cell>
          <cell r="T18" t="str">
            <v>CONES</v>
          </cell>
          <cell r="U18" t="str">
            <v>CAKES</v>
          </cell>
          <cell r="V18" t="str">
            <v>CAKES</v>
          </cell>
          <cell r="W18" t="str">
            <v>LOCAL</v>
          </cell>
          <cell r="X18" t="str">
            <v>EXPORT</v>
          </cell>
          <cell r="Y18" t="str">
            <v>TOTAL</v>
          </cell>
          <cell r="Z18" t="str">
            <v>CONES</v>
          </cell>
          <cell r="AA18" t="str">
            <v>CONES</v>
          </cell>
          <cell r="AB18" t="str">
            <v>CAKES</v>
          </cell>
          <cell r="AC18" t="str">
            <v>CAKES</v>
          </cell>
          <cell r="AD18" t="str">
            <v>TOTAL</v>
          </cell>
          <cell r="AE18" t="str">
            <v>TOTAL</v>
          </cell>
          <cell r="AF18" t="str">
            <v>CONES</v>
          </cell>
          <cell r="AG18" t="str">
            <v>CONES</v>
          </cell>
          <cell r="AH18" t="str">
            <v>CAKES</v>
          </cell>
          <cell r="AI18" t="str">
            <v>CAKES</v>
          </cell>
          <cell r="AJ18" t="str">
            <v>LOCAL</v>
          </cell>
          <cell r="AK18" t="str">
            <v>EXPORT</v>
          </cell>
          <cell r="AL18" t="str">
            <v>TOTAL</v>
          </cell>
          <cell r="AM18" t="str">
            <v>CONES</v>
          </cell>
          <cell r="AN18" t="str">
            <v>CONES</v>
          </cell>
          <cell r="AO18" t="str">
            <v>CAKES</v>
          </cell>
          <cell r="AP18" t="str">
            <v>CAKES</v>
          </cell>
          <cell r="AQ18" t="str">
            <v>TOTAL</v>
          </cell>
          <cell r="AR18" t="str">
            <v>TOTAL</v>
          </cell>
          <cell r="AS18" t="str">
            <v>CONES</v>
          </cell>
          <cell r="AT18" t="str">
            <v>CONES</v>
          </cell>
          <cell r="AU18" t="str">
            <v>CAKES</v>
          </cell>
          <cell r="AV18" t="str">
            <v>CAKES</v>
          </cell>
          <cell r="AW18" t="str">
            <v>TOTAL</v>
          </cell>
          <cell r="AX18" t="str">
            <v>TOTAL</v>
          </cell>
          <cell r="AY18" t="str">
            <v>CONES</v>
          </cell>
          <cell r="AZ18" t="str">
            <v>CONES</v>
          </cell>
          <cell r="BA18" t="str">
            <v>CAKES</v>
          </cell>
          <cell r="BB18" t="str">
            <v>CAKES</v>
          </cell>
          <cell r="BC18" t="str">
            <v>SOLD</v>
          </cell>
          <cell r="BD18" t="str">
            <v>SOLD</v>
          </cell>
          <cell r="BE18" t="str">
            <v>SOLD</v>
          </cell>
          <cell r="BI18" t="str">
            <v>TOTAL</v>
          </cell>
          <cell r="BJ18" t="str">
            <v>TOTAL</v>
          </cell>
          <cell r="BK18" t="str">
            <v>CONES</v>
          </cell>
          <cell r="BL18" t="str">
            <v>CONES</v>
          </cell>
          <cell r="BM18" t="str">
            <v>CAKES</v>
          </cell>
          <cell r="BN18" t="str">
            <v>CAKES</v>
          </cell>
          <cell r="BO18" t="str">
            <v>TOTAL</v>
          </cell>
          <cell r="BP18" t="str">
            <v>TOTAL</v>
          </cell>
          <cell r="BQ18" t="str">
            <v>CONES</v>
          </cell>
          <cell r="BR18" t="str">
            <v>CONES</v>
          </cell>
          <cell r="BS18" t="str">
            <v>CAKES</v>
          </cell>
          <cell r="BT18" t="str">
            <v>CAKES</v>
          </cell>
          <cell r="BU18" t="str">
            <v>TOTAL</v>
          </cell>
          <cell r="BV18" t="str">
            <v>TOTAL</v>
          </cell>
          <cell r="BW18" t="str">
            <v>CONES</v>
          </cell>
          <cell r="BX18" t="str">
            <v>CONES</v>
          </cell>
          <cell r="BY18" t="str">
            <v>CAKES</v>
          </cell>
          <cell r="BZ18" t="str">
            <v>CAKES</v>
          </cell>
          <cell r="CA18" t="str">
            <v>TOTAL</v>
          </cell>
          <cell r="CB18" t="str">
            <v>TOTAL</v>
          </cell>
          <cell r="CC18" t="str">
            <v>CONES</v>
          </cell>
          <cell r="CD18" t="str">
            <v>CONES</v>
          </cell>
          <cell r="CE18" t="str">
            <v>CAKES</v>
          </cell>
          <cell r="CF18" t="str">
            <v>CAKES</v>
          </cell>
          <cell r="CG18" t="str">
            <v>TOTAL</v>
          </cell>
          <cell r="CH18" t="str">
            <v>TOTAL</v>
          </cell>
          <cell r="CI18" t="str">
            <v>CONES</v>
          </cell>
          <cell r="CJ18" t="str">
            <v>CAKES</v>
          </cell>
          <cell r="CK18" t="str">
            <v>TOTAL</v>
          </cell>
          <cell r="CL18" t="str">
            <v>TOTAL</v>
          </cell>
          <cell r="CM18" t="str">
            <v>CONES</v>
          </cell>
          <cell r="CN18" t="str">
            <v>CAKES</v>
          </cell>
          <cell r="CO18" t="str">
            <v>SALES</v>
          </cell>
          <cell r="CP18" t="str">
            <v>SALES</v>
          </cell>
          <cell r="CQ18" t="str">
            <v>SALES</v>
          </cell>
          <cell r="DJ18" t="str">
            <v>Expenses</v>
          </cell>
          <cell r="DK18" t="str">
            <v>Expenses</v>
          </cell>
          <cell r="DL18" t="str">
            <v>Expenses</v>
          </cell>
        </row>
        <row r="19">
          <cell r="G19" t="str">
            <v>(L+E)</v>
          </cell>
          <cell r="H19" t="str">
            <v>(L+E)</v>
          </cell>
          <cell r="I19" t="str">
            <v>(L)</v>
          </cell>
          <cell r="R19" t="str">
            <v>(L + E)</v>
          </cell>
          <cell r="Y19" t="str">
            <v>(L + E)</v>
          </cell>
          <cell r="BC19" t="str">
            <v>cones+cakes</v>
          </cell>
          <cell r="BD19" t="str">
            <v>(CONES)</v>
          </cell>
          <cell r="BE19" t="str">
            <v>(CAKES)</v>
          </cell>
          <cell r="BF19" t="str">
            <v>TOTAL</v>
          </cell>
          <cell r="BG19" t="str">
            <v>CONES</v>
          </cell>
          <cell r="BH19" t="str">
            <v>CAKES</v>
          </cell>
          <cell r="CH19" t="str">
            <v>CONES</v>
          </cell>
          <cell r="CL19" t="str">
            <v>CONES</v>
          </cell>
          <cell r="CO19" t="str">
            <v>TOTAL</v>
          </cell>
          <cell r="CP19" t="str">
            <v>CONES</v>
          </cell>
          <cell r="CQ19" t="str">
            <v>CAKES</v>
          </cell>
          <cell r="CR19" t="str">
            <v>TOTAL</v>
          </cell>
          <cell r="CS19" t="str">
            <v>CONES</v>
          </cell>
          <cell r="CT19" t="str">
            <v>CAKES</v>
          </cell>
          <cell r="CU19" t="str">
            <v>(cns+cks)</v>
          </cell>
          <cell r="CV19" t="str">
            <v>(cns+cks)</v>
          </cell>
          <cell r="CW19" t="str">
            <v>(cns+cks)</v>
          </cell>
          <cell r="CX19" t="str">
            <v>CONES</v>
          </cell>
          <cell r="CY19" t="str">
            <v>CONES</v>
          </cell>
          <cell r="CZ19" t="str">
            <v>CONES</v>
          </cell>
          <cell r="DA19" t="str">
            <v>CAKES</v>
          </cell>
          <cell r="DB19" t="str">
            <v>CAKES</v>
          </cell>
          <cell r="DC19" t="str">
            <v>CAKES</v>
          </cell>
          <cell r="DJ19" t="str">
            <v>Others</v>
          </cell>
          <cell r="DK19" t="str">
            <v>Others</v>
          </cell>
          <cell r="DL19" t="str">
            <v>Others</v>
          </cell>
        </row>
        <row r="20">
          <cell r="BC20" t="str">
            <v>AMT</v>
          </cell>
          <cell r="BD20" t="str">
            <v>AMT</v>
          </cell>
          <cell r="BE20" t="str">
            <v>AMT</v>
          </cell>
        </row>
        <row r="21">
          <cell r="F21" t="str">
            <v>Rounding Off</v>
          </cell>
          <cell r="G21">
            <v>0</v>
          </cell>
          <cell r="H21">
            <v>-3706.9680646552119</v>
          </cell>
          <cell r="I21">
            <v>-393.03193534478771</v>
          </cell>
          <cell r="J21">
            <v>0</v>
          </cell>
          <cell r="K21">
            <v>-16531</v>
          </cell>
          <cell r="L21">
            <v>-14358</v>
          </cell>
          <cell r="M21">
            <v>-14358</v>
          </cell>
          <cell r="N21">
            <v>-2173</v>
          </cell>
          <cell r="O21">
            <v>-2173</v>
          </cell>
          <cell r="P21">
            <v>0</v>
          </cell>
          <cell r="Q21">
            <v>0</v>
          </cell>
          <cell r="R21">
            <v>-8104</v>
          </cell>
          <cell r="S21">
            <v>-7688</v>
          </cell>
          <cell r="T21">
            <v>-7688</v>
          </cell>
          <cell r="U21">
            <v>-416</v>
          </cell>
          <cell r="V21">
            <v>-416</v>
          </cell>
          <cell r="W21">
            <v>0</v>
          </cell>
          <cell r="X21">
            <v>0</v>
          </cell>
          <cell r="Y21">
            <v>-42548</v>
          </cell>
          <cell r="Z21">
            <v>-38737</v>
          </cell>
          <cell r="AA21">
            <v>-38737</v>
          </cell>
          <cell r="AB21">
            <v>-3811</v>
          </cell>
          <cell r="AC21">
            <v>-3811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-2.9154175826988649E-2</v>
          </cell>
          <cell r="AK21">
            <v>2.9154175829148699E-2</v>
          </cell>
          <cell r="AL21">
            <v>-25539</v>
          </cell>
          <cell r="AM21">
            <v>-21706</v>
          </cell>
          <cell r="AN21">
            <v>-21706</v>
          </cell>
          <cell r="AO21">
            <v>-3833</v>
          </cell>
          <cell r="AP21">
            <v>-3833</v>
          </cell>
          <cell r="AQ21">
            <v>0</v>
          </cell>
          <cell r="AR21">
            <v>-606</v>
          </cell>
          <cell r="AS21">
            <v>-511</v>
          </cell>
          <cell r="AT21">
            <v>-511</v>
          </cell>
          <cell r="AU21">
            <v>-95</v>
          </cell>
          <cell r="AV21">
            <v>-95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-2513198</v>
          </cell>
          <cell r="BD21">
            <v>-2225224.9999999995</v>
          </cell>
          <cell r="BE21">
            <v>-287973</v>
          </cell>
          <cell r="BF21">
            <v>-2606526.0000000005</v>
          </cell>
          <cell r="BG21">
            <v>-2308225</v>
          </cell>
          <cell r="BH21">
            <v>-298301</v>
          </cell>
          <cell r="BI21">
            <v>0</v>
          </cell>
          <cell r="BJ21">
            <v>-5559</v>
          </cell>
          <cell r="BK21">
            <v>-4827</v>
          </cell>
          <cell r="BL21">
            <v>-4827</v>
          </cell>
          <cell r="BM21">
            <v>-732</v>
          </cell>
          <cell r="BN21">
            <v>-732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15411</v>
          </cell>
          <cell r="CI21">
            <v>15411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-2606526.0000000005</v>
          </cell>
          <cell r="CP21">
            <v>-2308225</v>
          </cell>
          <cell r="CQ21">
            <v>-298301</v>
          </cell>
          <cell r="CR21">
            <v>-2596671</v>
          </cell>
          <cell r="CS21">
            <v>-2297638</v>
          </cell>
          <cell r="CT21">
            <v>-299033</v>
          </cell>
          <cell r="CU21">
            <v>-2596671</v>
          </cell>
          <cell r="CV21">
            <v>-2718993</v>
          </cell>
          <cell r="CW21">
            <v>-122322</v>
          </cell>
          <cell r="CX21">
            <v>-2297638</v>
          </cell>
          <cell r="CY21">
            <v>-2395634</v>
          </cell>
          <cell r="CZ21">
            <v>-97996</v>
          </cell>
          <cell r="DA21">
            <v>-299033</v>
          </cell>
          <cell r="DB21">
            <v>-323359</v>
          </cell>
          <cell r="DC21">
            <v>-24326</v>
          </cell>
          <cell r="DD21">
            <v>0</v>
          </cell>
          <cell r="DE21">
            <v>0</v>
          </cell>
          <cell r="DJ21">
            <v>0</v>
          </cell>
          <cell r="DK21">
            <v>-27</v>
          </cell>
          <cell r="DL21">
            <v>-154</v>
          </cell>
        </row>
        <row r="22">
          <cell r="F22" t="str">
            <v>Total</v>
          </cell>
          <cell r="G22">
            <v>100.00019999999998</v>
          </cell>
          <cell r="H22">
            <v>3706.9680646552119</v>
          </cell>
          <cell r="I22">
            <v>393.03193534478771</v>
          </cell>
          <cell r="J22">
            <v>16531</v>
          </cell>
          <cell r="K22">
            <v>16531</v>
          </cell>
          <cell r="L22">
            <v>14358</v>
          </cell>
          <cell r="M22">
            <v>14358</v>
          </cell>
          <cell r="N22">
            <v>2173</v>
          </cell>
          <cell r="O22">
            <v>2173</v>
          </cell>
          <cell r="P22">
            <v>2681</v>
          </cell>
          <cell r="Q22">
            <v>5423</v>
          </cell>
          <cell r="R22">
            <v>8104</v>
          </cell>
          <cell r="S22">
            <v>7688</v>
          </cell>
          <cell r="T22">
            <v>7688</v>
          </cell>
          <cell r="U22">
            <v>416</v>
          </cell>
          <cell r="V22">
            <v>416</v>
          </cell>
          <cell r="W22">
            <v>24611</v>
          </cell>
          <cell r="X22">
            <v>17937</v>
          </cell>
          <cell r="Y22">
            <v>42548</v>
          </cell>
          <cell r="Z22">
            <v>38737</v>
          </cell>
          <cell r="AA22">
            <v>38737</v>
          </cell>
          <cell r="AB22">
            <v>3811</v>
          </cell>
          <cell r="AC22">
            <v>3811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24753</v>
          </cell>
          <cell r="AK22">
            <v>786</v>
          </cell>
          <cell r="AL22">
            <v>25539</v>
          </cell>
          <cell r="AM22">
            <v>21706</v>
          </cell>
          <cell r="AN22">
            <v>21706</v>
          </cell>
          <cell r="AO22">
            <v>3833</v>
          </cell>
          <cell r="AP22">
            <v>3833</v>
          </cell>
          <cell r="AQ22">
            <v>606</v>
          </cell>
          <cell r="AR22">
            <v>606</v>
          </cell>
          <cell r="AS22">
            <v>511</v>
          </cell>
          <cell r="AT22">
            <v>511</v>
          </cell>
          <cell r="AU22">
            <v>95</v>
          </cell>
          <cell r="AV22">
            <v>95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2513198</v>
          </cell>
          <cell r="BD22">
            <v>2225224.9999999995</v>
          </cell>
          <cell r="BE22">
            <v>287973</v>
          </cell>
          <cell r="BF22">
            <v>2606526.0000000005</v>
          </cell>
          <cell r="BG22">
            <v>2308225</v>
          </cell>
          <cell r="BH22">
            <v>298301</v>
          </cell>
          <cell r="BI22">
            <v>5559</v>
          </cell>
          <cell r="BJ22">
            <v>5559</v>
          </cell>
          <cell r="BK22">
            <v>4827</v>
          </cell>
          <cell r="BL22">
            <v>4827</v>
          </cell>
          <cell r="BM22">
            <v>732</v>
          </cell>
          <cell r="BN22">
            <v>732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-15411</v>
          </cell>
          <cell r="CH22">
            <v>-15411</v>
          </cell>
          <cell r="CI22">
            <v>-15411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2606526.0000000005</v>
          </cell>
          <cell r="CP22">
            <v>2308225</v>
          </cell>
          <cell r="CQ22">
            <v>298301</v>
          </cell>
          <cell r="CR22">
            <v>2596671</v>
          </cell>
          <cell r="CS22">
            <v>2297638</v>
          </cell>
          <cell r="CT22">
            <v>299033</v>
          </cell>
          <cell r="CU22">
            <v>2596671</v>
          </cell>
          <cell r="CV22">
            <v>2718993</v>
          </cell>
          <cell r="CW22">
            <v>122322</v>
          </cell>
          <cell r="CX22">
            <v>2297638</v>
          </cell>
          <cell r="CY22">
            <v>2395634</v>
          </cell>
          <cell r="CZ22">
            <v>97996</v>
          </cell>
          <cell r="DA22">
            <v>299033</v>
          </cell>
          <cell r="DB22">
            <v>323359</v>
          </cell>
          <cell r="DC22">
            <v>24326</v>
          </cell>
          <cell r="DD22">
            <v>0</v>
          </cell>
          <cell r="DE22">
            <v>0</v>
          </cell>
          <cell r="DJ22">
            <v>181</v>
          </cell>
          <cell r="DK22">
            <v>27</v>
          </cell>
          <cell r="DL22">
            <v>154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100.00019999999998</v>
          </cell>
          <cell r="H24">
            <v>3706.9680646552119</v>
          </cell>
          <cell r="I24">
            <v>393.03193534478771</v>
          </cell>
          <cell r="J24">
            <v>16531</v>
          </cell>
          <cell r="K24">
            <v>16531</v>
          </cell>
          <cell r="L24">
            <v>14358</v>
          </cell>
          <cell r="M24">
            <v>14358</v>
          </cell>
          <cell r="N24">
            <v>2173</v>
          </cell>
          <cell r="O24">
            <v>2173</v>
          </cell>
          <cell r="P24">
            <v>2681</v>
          </cell>
          <cell r="Q24">
            <v>5423</v>
          </cell>
          <cell r="R24">
            <v>8104</v>
          </cell>
          <cell r="S24">
            <v>7688</v>
          </cell>
          <cell r="T24">
            <v>7688</v>
          </cell>
          <cell r="U24">
            <v>416</v>
          </cell>
          <cell r="V24">
            <v>416</v>
          </cell>
          <cell r="W24">
            <v>24611</v>
          </cell>
          <cell r="X24">
            <v>17937</v>
          </cell>
          <cell r="Y24">
            <v>42548</v>
          </cell>
          <cell r="Z24">
            <v>38737</v>
          </cell>
          <cell r="AA24">
            <v>38737</v>
          </cell>
          <cell r="AB24">
            <v>3811</v>
          </cell>
          <cell r="AC24">
            <v>3811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24753</v>
          </cell>
          <cell r="AK24">
            <v>786</v>
          </cell>
          <cell r="AL24">
            <v>25539</v>
          </cell>
          <cell r="AM24">
            <v>21706</v>
          </cell>
          <cell r="AN24">
            <v>21706</v>
          </cell>
          <cell r="AO24">
            <v>3833</v>
          </cell>
          <cell r="AP24">
            <v>3833</v>
          </cell>
          <cell r="AQ24">
            <v>606</v>
          </cell>
          <cell r="AR24">
            <v>606</v>
          </cell>
          <cell r="AS24">
            <v>511</v>
          </cell>
          <cell r="AT24">
            <v>511</v>
          </cell>
          <cell r="AU24">
            <v>95</v>
          </cell>
          <cell r="AV24">
            <v>95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2513198</v>
          </cell>
          <cell r="BD24">
            <v>2225224.9999999995</v>
          </cell>
          <cell r="BE24">
            <v>287973</v>
          </cell>
          <cell r="BF24">
            <v>2606526.0000000005</v>
          </cell>
          <cell r="BG24">
            <v>2308225</v>
          </cell>
          <cell r="BH24">
            <v>298301</v>
          </cell>
          <cell r="BI24">
            <v>5559</v>
          </cell>
          <cell r="BJ24">
            <v>5559</v>
          </cell>
          <cell r="BK24">
            <v>4827</v>
          </cell>
          <cell r="BL24">
            <v>4827</v>
          </cell>
          <cell r="BM24">
            <v>732</v>
          </cell>
          <cell r="BN24">
            <v>732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-15411</v>
          </cell>
          <cell r="CH24">
            <v>-15411</v>
          </cell>
          <cell r="CI24">
            <v>-15411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2606526.0000000005</v>
          </cell>
          <cell r="CP24">
            <v>2308225</v>
          </cell>
          <cell r="CQ24">
            <v>298301</v>
          </cell>
          <cell r="CR24">
            <v>2596671</v>
          </cell>
          <cell r="CS24">
            <v>2297638</v>
          </cell>
          <cell r="CT24">
            <v>299033</v>
          </cell>
          <cell r="CU24">
            <v>2596671</v>
          </cell>
          <cell r="CV24">
            <v>2718993</v>
          </cell>
          <cell r="CW24">
            <v>122322</v>
          </cell>
          <cell r="CX24">
            <v>2297638</v>
          </cell>
          <cell r="CY24">
            <v>2395634</v>
          </cell>
          <cell r="CZ24">
            <v>97996</v>
          </cell>
          <cell r="DA24">
            <v>299033</v>
          </cell>
          <cell r="DB24">
            <v>323359</v>
          </cell>
          <cell r="DC24">
            <v>24326</v>
          </cell>
          <cell r="DD24">
            <v>0</v>
          </cell>
          <cell r="DE24">
            <v>0</v>
          </cell>
          <cell r="DJ24">
            <v>181</v>
          </cell>
          <cell r="DK24">
            <v>27</v>
          </cell>
          <cell r="DL24">
            <v>154</v>
          </cell>
        </row>
        <row r="25">
          <cell r="F25" t="str">
            <v>G.TOTAL(L)</v>
          </cell>
          <cell r="G25">
            <v>84.916299999999978</v>
          </cell>
          <cell r="H25">
            <v>2106.9680646552119</v>
          </cell>
          <cell r="I25">
            <v>393.03193534478771</v>
          </cell>
          <cell r="J25">
            <v>14036</v>
          </cell>
          <cell r="K25">
            <v>14036</v>
          </cell>
          <cell r="L25">
            <v>11863</v>
          </cell>
          <cell r="M25">
            <v>11863</v>
          </cell>
          <cell r="N25">
            <v>2173</v>
          </cell>
          <cell r="O25">
            <v>2173</v>
          </cell>
          <cell r="P25">
            <v>2681</v>
          </cell>
          <cell r="Q25">
            <v>0</v>
          </cell>
          <cell r="R25">
            <v>2681</v>
          </cell>
          <cell r="S25">
            <v>2265</v>
          </cell>
          <cell r="T25">
            <v>2265</v>
          </cell>
          <cell r="U25">
            <v>416</v>
          </cell>
          <cell r="V25">
            <v>416</v>
          </cell>
          <cell r="W25">
            <v>24611</v>
          </cell>
          <cell r="X25">
            <v>0</v>
          </cell>
          <cell r="Y25">
            <v>24611</v>
          </cell>
          <cell r="Z25">
            <v>20800</v>
          </cell>
          <cell r="AA25">
            <v>20800</v>
          </cell>
          <cell r="AB25">
            <v>3811</v>
          </cell>
          <cell r="AC25">
            <v>3811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24753</v>
          </cell>
          <cell r="AK25">
            <v>0</v>
          </cell>
          <cell r="AL25">
            <v>24753</v>
          </cell>
          <cell r="AM25">
            <v>20920</v>
          </cell>
          <cell r="AN25">
            <v>20920</v>
          </cell>
          <cell r="AO25">
            <v>3833</v>
          </cell>
          <cell r="AP25">
            <v>3833</v>
          </cell>
          <cell r="AQ25">
            <v>606</v>
          </cell>
          <cell r="AR25">
            <v>606</v>
          </cell>
          <cell r="AS25">
            <v>511</v>
          </cell>
          <cell r="AT25">
            <v>511</v>
          </cell>
          <cell r="AU25">
            <v>95</v>
          </cell>
          <cell r="AV25">
            <v>95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2134003.3780790414</v>
          </cell>
          <cell r="BD25">
            <v>1846030.3780790409</v>
          </cell>
          <cell r="BE25">
            <v>287973</v>
          </cell>
          <cell r="BF25">
            <v>2200690.3780790418</v>
          </cell>
          <cell r="BG25">
            <v>1902389.3780790414</v>
          </cell>
          <cell r="BH25">
            <v>298301</v>
          </cell>
          <cell r="BI25">
            <v>4722</v>
          </cell>
          <cell r="BJ25">
            <v>4722</v>
          </cell>
          <cell r="BK25">
            <v>3990</v>
          </cell>
          <cell r="BL25">
            <v>3990</v>
          </cell>
          <cell r="BM25">
            <v>732</v>
          </cell>
          <cell r="BN25">
            <v>732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2200690.3780790418</v>
          </cell>
          <cell r="CP25">
            <v>1902389.3780790414</v>
          </cell>
          <cell r="CQ25">
            <v>298301</v>
          </cell>
          <cell r="CR25">
            <v>2205409</v>
          </cell>
          <cell r="CS25">
            <v>1906376</v>
          </cell>
          <cell r="CT25">
            <v>299033</v>
          </cell>
          <cell r="CU25">
            <v>2205409</v>
          </cell>
          <cell r="CV25">
            <v>2308868</v>
          </cell>
          <cell r="CW25">
            <v>103459</v>
          </cell>
          <cell r="CX25">
            <v>1906376</v>
          </cell>
          <cell r="CY25">
            <v>1985509</v>
          </cell>
          <cell r="CZ25">
            <v>79133</v>
          </cell>
          <cell r="DA25">
            <v>299033</v>
          </cell>
          <cell r="DB25">
            <v>323359</v>
          </cell>
          <cell r="DC25">
            <v>24326</v>
          </cell>
          <cell r="DD25">
            <v>0</v>
          </cell>
          <cell r="DE25">
            <v>0</v>
          </cell>
          <cell r="DJ25">
            <v>181</v>
          </cell>
          <cell r="DK25">
            <v>27</v>
          </cell>
          <cell r="DL25">
            <v>154</v>
          </cell>
        </row>
        <row r="26">
          <cell r="F26" t="str">
            <v>G.TOTAL(E</v>
          </cell>
          <cell r="G26">
            <v>15.0839</v>
          </cell>
          <cell r="H26">
            <v>1600</v>
          </cell>
          <cell r="I26">
            <v>0</v>
          </cell>
          <cell r="J26">
            <v>2495</v>
          </cell>
          <cell r="K26">
            <v>2495</v>
          </cell>
          <cell r="L26">
            <v>2495</v>
          </cell>
          <cell r="M26">
            <v>2495</v>
          </cell>
          <cell r="N26">
            <v>0</v>
          </cell>
          <cell r="O26">
            <v>0</v>
          </cell>
          <cell r="P26">
            <v>0</v>
          </cell>
          <cell r="Q26">
            <v>5423</v>
          </cell>
          <cell r="R26">
            <v>5423</v>
          </cell>
          <cell r="S26">
            <v>5423</v>
          </cell>
          <cell r="T26">
            <v>5423</v>
          </cell>
          <cell r="U26">
            <v>0</v>
          </cell>
          <cell r="V26">
            <v>0</v>
          </cell>
          <cell r="W26">
            <v>0</v>
          </cell>
          <cell r="X26">
            <v>17937</v>
          </cell>
          <cell r="Y26">
            <v>17937</v>
          </cell>
          <cell r="Z26">
            <v>17937</v>
          </cell>
          <cell r="AA26">
            <v>17937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786</v>
          </cell>
          <cell r="AL26">
            <v>786</v>
          </cell>
          <cell r="AM26">
            <v>786</v>
          </cell>
          <cell r="AN26">
            <v>786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379194.62192095869</v>
          </cell>
          <cell r="BD26">
            <v>379194.62192095869</v>
          </cell>
          <cell r="BE26">
            <v>0</v>
          </cell>
          <cell r="BF26">
            <v>405835.62192095869</v>
          </cell>
          <cell r="BG26">
            <v>405835.62192095869</v>
          </cell>
          <cell r="BH26">
            <v>0</v>
          </cell>
          <cell r="BI26">
            <v>837</v>
          </cell>
          <cell r="BJ26">
            <v>837</v>
          </cell>
          <cell r="BK26">
            <v>837</v>
          </cell>
          <cell r="BL26">
            <v>837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-15411</v>
          </cell>
          <cell r="CH26">
            <v>-15411</v>
          </cell>
          <cell r="CI26">
            <v>-15411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405835.62192095869</v>
          </cell>
          <cell r="CP26">
            <v>405835.62192095869</v>
          </cell>
          <cell r="CQ26">
            <v>0</v>
          </cell>
          <cell r="CR26">
            <v>391262</v>
          </cell>
          <cell r="CS26">
            <v>391262</v>
          </cell>
          <cell r="CT26">
            <v>0</v>
          </cell>
          <cell r="CU26">
            <v>391262</v>
          </cell>
          <cell r="CV26">
            <v>410125</v>
          </cell>
          <cell r="CW26">
            <v>18863</v>
          </cell>
          <cell r="CX26">
            <v>391262</v>
          </cell>
          <cell r="CY26">
            <v>410125</v>
          </cell>
          <cell r="CZ26">
            <v>18863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J26">
            <v>0</v>
          </cell>
          <cell r="DK26">
            <v>0</v>
          </cell>
          <cell r="DL26">
            <v>0</v>
          </cell>
        </row>
        <row r="28">
          <cell r="F28" t="str">
            <v>40B</v>
          </cell>
          <cell r="G28">
            <v>0.66710000000000003</v>
          </cell>
          <cell r="H28">
            <v>83.005510218316246</v>
          </cell>
          <cell r="I28">
            <v>16.994489781683754</v>
          </cell>
          <cell r="J28">
            <v>110</v>
          </cell>
          <cell r="K28">
            <v>110</v>
          </cell>
          <cell r="L28">
            <v>91</v>
          </cell>
          <cell r="M28">
            <v>91</v>
          </cell>
          <cell r="N28">
            <v>19</v>
          </cell>
          <cell r="O28">
            <v>19</v>
          </cell>
          <cell r="P28">
            <v>21</v>
          </cell>
          <cell r="Q28">
            <v>0</v>
          </cell>
          <cell r="R28">
            <v>21</v>
          </cell>
          <cell r="S28">
            <v>17</v>
          </cell>
          <cell r="T28">
            <v>17</v>
          </cell>
          <cell r="U28">
            <v>4</v>
          </cell>
          <cell r="V28">
            <v>4</v>
          </cell>
          <cell r="W28">
            <v>193</v>
          </cell>
          <cell r="X28">
            <v>0</v>
          </cell>
          <cell r="Y28">
            <v>193</v>
          </cell>
          <cell r="Z28">
            <v>160</v>
          </cell>
          <cell r="AA28">
            <v>160</v>
          </cell>
          <cell r="AB28">
            <v>33</v>
          </cell>
          <cell r="AC28">
            <v>33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194</v>
          </cell>
          <cell r="AK28">
            <v>0</v>
          </cell>
          <cell r="AL28">
            <v>194</v>
          </cell>
          <cell r="AM28">
            <v>161</v>
          </cell>
          <cell r="AN28">
            <v>161</v>
          </cell>
          <cell r="AO28">
            <v>33</v>
          </cell>
          <cell r="AP28">
            <v>33</v>
          </cell>
          <cell r="AQ28">
            <v>5</v>
          </cell>
          <cell r="AR28">
            <v>5</v>
          </cell>
          <cell r="AS28">
            <v>4</v>
          </cell>
          <cell r="AT28">
            <v>4</v>
          </cell>
          <cell r="AU28">
            <v>1</v>
          </cell>
          <cell r="AV28">
            <v>1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16109.440718997761</v>
          </cell>
          <cell r="BD28">
            <v>14098.440718997761</v>
          </cell>
          <cell r="BE28">
            <v>2011</v>
          </cell>
          <cell r="BF28">
            <v>16632.440718997761</v>
          </cell>
          <cell r="BG28">
            <v>14531.440718997761</v>
          </cell>
          <cell r="BH28">
            <v>2101</v>
          </cell>
          <cell r="BI28">
            <v>37</v>
          </cell>
          <cell r="BJ28">
            <v>37</v>
          </cell>
          <cell r="BK28">
            <v>31</v>
          </cell>
          <cell r="BL28">
            <v>31</v>
          </cell>
          <cell r="BM28">
            <v>6</v>
          </cell>
          <cell r="BN28">
            <v>6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K28">
            <v>0</v>
          </cell>
          <cell r="CL28">
            <v>0</v>
          </cell>
          <cell r="CM28">
            <v>0</v>
          </cell>
          <cell r="CO28">
            <v>16632.440718997761</v>
          </cell>
          <cell r="CP28">
            <v>14531.440718997761</v>
          </cell>
          <cell r="CQ28">
            <v>2101</v>
          </cell>
          <cell r="CR28">
            <v>16669</v>
          </cell>
          <cell r="CS28">
            <v>14562</v>
          </cell>
          <cell r="CT28">
            <v>2107</v>
          </cell>
          <cell r="CU28">
            <v>16669</v>
          </cell>
          <cell r="CV28">
            <v>18139</v>
          </cell>
          <cell r="CW28">
            <v>1470</v>
          </cell>
          <cell r="CX28">
            <v>14562</v>
          </cell>
          <cell r="CY28">
            <v>16054</v>
          </cell>
          <cell r="CZ28">
            <v>1492</v>
          </cell>
          <cell r="DA28">
            <v>2107</v>
          </cell>
          <cell r="DB28">
            <v>2085</v>
          </cell>
          <cell r="DC28">
            <v>-22</v>
          </cell>
          <cell r="DG28">
            <v>0</v>
          </cell>
          <cell r="DJ28">
            <v>1</v>
          </cell>
          <cell r="DK28">
            <v>0</v>
          </cell>
          <cell r="DL28">
            <v>1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K29">
            <v>0</v>
          </cell>
          <cell r="CL29">
            <v>0</v>
          </cell>
          <cell r="CM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G29">
            <v>0</v>
          </cell>
          <cell r="DJ29">
            <v>0</v>
          </cell>
          <cell r="DK29">
            <v>0</v>
          </cell>
          <cell r="DL29">
            <v>0</v>
          </cell>
        </row>
        <row r="30">
          <cell r="F30" t="str">
            <v>75B</v>
          </cell>
          <cell r="G30">
            <v>3.1749999999999998</v>
          </cell>
          <cell r="H30">
            <v>88.762909029156091</v>
          </cell>
          <cell r="I30">
            <v>11.237090970843903</v>
          </cell>
          <cell r="J30">
            <v>525</v>
          </cell>
          <cell r="K30">
            <v>525</v>
          </cell>
          <cell r="L30">
            <v>466</v>
          </cell>
          <cell r="M30">
            <v>466</v>
          </cell>
          <cell r="N30">
            <v>59</v>
          </cell>
          <cell r="O30">
            <v>59</v>
          </cell>
          <cell r="P30">
            <v>100</v>
          </cell>
          <cell r="Q30">
            <v>0</v>
          </cell>
          <cell r="R30">
            <v>100</v>
          </cell>
          <cell r="S30">
            <v>89</v>
          </cell>
          <cell r="T30">
            <v>89</v>
          </cell>
          <cell r="U30">
            <v>11</v>
          </cell>
          <cell r="V30">
            <v>11</v>
          </cell>
          <cell r="W30">
            <v>920</v>
          </cell>
          <cell r="X30">
            <v>0</v>
          </cell>
          <cell r="Y30">
            <v>920</v>
          </cell>
          <cell r="Z30">
            <v>817</v>
          </cell>
          <cell r="AA30">
            <v>817</v>
          </cell>
          <cell r="AB30">
            <v>103</v>
          </cell>
          <cell r="AC30">
            <v>103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926</v>
          </cell>
          <cell r="AK30">
            <v>0</v>
          </cell>
          <cell r="AL30">
            <v>926</v>
          </cell>
          <cell r="AM30">
            <v>822</v>
          </cell>
          <cell r="AN30">
            <v>822</v>
          </cell>
          <cell r="AO30">
            <v>104</v>
          </cell>
          <cell r="AP30">
            <v>104</v>
          </cell>
          <cell r="AQ30">
            <v>23</v>
          </cell>
          <cell r="AR30">
            <v>23</v>
          </cell>
          <cell r="AS30">
            <v>20</v>
          </cell>
          <cell r="AT30">
            <v>20</v>
          </cell>
          <cell r="AU30">
            <v>3</v>
          </cell>
          <cell r="AV30">
            <v>3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77715.79343944804</v>
          </cell>
          <cell r="BD30">
            <v>70875.79343944804</v>
          </cell>
          <cell r="BE30">
            <v>6840</v>
          </cell>
          <cell r="BF30">
            <v>80209.79343944804</v>
          </cell>
          <cell r="BG30">
            <v>73089.79343944804</v>
          </cell>
          <cell r="BH30">
            <v>7120</v>
          </cell>
          <cell r="BI30">
            <v>176</v>
          </cell>
          <cell r="BJ30">
            <v>176</v>
          </cell>
          <cell r="BK30">
            <v>156</v>
          </cell>
          <cell r="BL30">
            <v>156</v>
          </cell>
          <cell r="BM30">
            <v>20</v>
          </cell>
          <cell r="BN30">
            <v>20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K30">
            <v>0</v>
          </cell>
          <cell r="CL30">
            <v>0</v>
          </cell>
          <cell r="CM30">
            <v>0</v>
          </cell>
          <cell r="CO30">
            <v>80209.79343944804</v>
          </cell>
          <cell r="CP30">
            <v>73089.79343944804</v>
          </cell>
          <cell r="CQ30">
            <v>7120</v>
          </cell>
          <cell r="CR30">
            <v>80386</v>
          </cell>
          <cell r="CS30">
            <v>73246</v>
          </cell>
          <cell r="CT30">
            <v>7140</v>
          </cell>
          <cell r="CU30">
            <v>80386</v>
          </cell>
          <cell r="CV30">
            <v>86327</v>
          </cell>
          <cell r="CW30">
            <v>5941</v>
          </cell>
          <cell r="CX30">
            <v>73246</v>
          </cell>
          <cell r="CY30">
            <v>78597</v>
          </cell>
          <cell r="CZ30">
            <v>5351</v>
          </cell>
          <cell r="DA30">
            <v>7140</v>
          </cell>
          <cell r="DB30">
            <v>7730</v>
          </cell>
          <cell r="DC30">
            <v>590</v>
          </cell>
          <cell r="DG30">
            <v>0</v>
          </cell>
          <cell r="DJ30">
            <v>7</v>
          </cell>
          <cell r="DK30">
            <v>1</v>
          </cell>
          <cell r="DL30">
            <v>6</v>
          </cell>
        </row>
        <row r="31">
          <cell r="F31" t="str">
            <v>75BE</v>
          </cell>
          <cell r="G31">
            <v>0.16070000000000001</v>
          </cell>
          <cell r="H31">
            <v>100</v>
          </cell>
          <cell r="I31">
            <v>0</v>
          </cell>
          <cell r="J31">
            <v>27</v>
          </cell>
          <cell r="K31">
            <v>27</v>
          </cell>
          <cell r="L31">
            <v>27</v>
          </cell>
          <cell r="M31">
            <v>27</v>
          </cell>
          <cell r="N31">
            <v>0</v>
          </cell>
          <cell r="O31">
            <v>0</v>
          </cell>
          <cell r="P31">
            <v>0</v>
          </cell>
          <cell r="Q31">
            <v>58</v>
          </cell>
          <cell r="R31">
            <v>58</v>
          </cell>
          <cell r="S31">
            <v>58</v>
          </cell>
          <cell r="T31">
            <v>58</v>
          </cell>
          <cell r="U31">
            <v>0</v>
          </cell>
          <cell r="V31">
            <v>0</v>
          </cell>
          <cell r="W31">
            <v>0</v>
          </cell>
          <cell r="X31">
            <v>191</v>
          </cell>
          <cell r="Y31">
            <v>191</v>
          </cell>
          <cell r="Z31">
            <v>191</v>
          </cell>
          <cell r="AA31">
            <v>191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8</v>
          </cell>
          <cell r="AL31">
            <v>8</v>
          </cell>
          <cell r="AM31">
            <v>8</v>
          </cell>
          <cell r="AN31">
            <v>8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3760.1371421654662</v>
          </cell>
          <cell r="BD31">
            <v>3760.1371421654662</v>
          </cell>
          <cell r="BE31">
            <v>0</v>
          </cell>
          <cell r="BF31">
            <v>4044.1371421654662</v>
          </cell>
          <cell r="BG31">
            <v>4044.1371421654662</v>
          </cell>
          <cell r="BH31">
            <v>0</v>
          </cell>
          <cell r="BI31">
            <v>9</v>
          </cell>
          <cell r="BJ31">
            <v>9</v>
          </cell>
          <cell r="BK31">
            <v>9</v>
          </cell>
          <cell r="BL31">
            <v>9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-164</v>
          </cell>
          <cell r="CH31">
            <v>-164</v>
          </cell>
          <cell r="CI31">
            <v>-164</v>
          </cell>
          <cell r="CK31">
            <v>0</v>
          </cell>
          <cell r="CL31">
            <v>0</v>
          </cell>
          <cell r="CM31">
            <v>0</v>
          </cell>
          <cell r="CO31">
            <v>4044.1371421654662</v>
          </cell>
          <cell r="CP31">
            <v>4044.1371421654662</v>
          </cell>
          <cell r="CQ31">
            <v>0</v>
          </cell>
          <cell r="CR31">
            <v>3889</v>
          </cell>
          <cell r="CS31">
            <v>3889</v>
          </cell>
          <cell r="CT31">
            <v>0</v>
          </cell>
          <cell r="CU31">
            <v>3889</v>
          </cell>
          <cell r="CV31">
            <v>4370</v>
          </cell>
          <cell r="CW31">
            <v>481</v>
          </cell>
          <cell r="CX31">
            <v>3889</v>
          </cell>
          <cell r="CY31">
            <v>4370</v>
          </cell>
          <cell r="CZ31">
            <v>481</v>
          </cell>
          <cell r="DA31">
            <v>0</v>
          </cell>
          <cell r="DB31">
            <v>0</v>
          </cell>
          <cell r="DC31">
            <v>0</v>
          </cell>
          <cell r="DG31">
            <v>0</v>
          </cell>
          <cell r="DJ31">
            <v>0</v>
          </cell>
          <cell r="DK31">
            <v>0</v>
          </cell>
          <cell r="DL31">
            <v>0</v>
          </cell>
        </row>
        <row r="32">
          <cell r="F32" t="str">
            <v>75C</v>
          </cell>
          <cell r="G32">
            <v>6.7500000000000004E-2</v>
          </cell>
          <cell r="H32">
            <v>71.733771569433031</v>
          </cell>
          <cell r="I32">
            <v>28.266228430566969</v>
          </cell>
          <cell r="J32">
            <v>11</v>
          </cell>
          <cell r="K32">
            <v>11</v>
          </cell>
          <cell r="L32">
            <v>8</v>
          </cell>
          <cell r="M32">
            <v>8</v>
          </cell>
          <cell r="N32">
            <v>3</v>
          </cell>
          <cell r="O32">
            <v>3</v>
          </cell>
          <cell r="P32">
            <v>2</v>
          </cell>
          <cell r="Q32">
            <v>0</v>
          </cell>
          <cell r="R32">
            <v>2</v>
          </cell>
          <cell r="S32">
            <v>1</v>
          </cell>
          <cell r="T32">
            <v>1</v>
          </cell>
          <cell r="U32">
            <v>1</v>
          </cell>
          <cell r="V32">
            <v>1</v>
          </cell>
          <cell r="W32">
            <v>20</v>
          </cell>
          <cell r="X32">
            <v>0</v>
          </cell>
          <cell r="Y32">
            <v>20</v>
          </cell>
          <cell r="Z32">
            <v>14</v>
          </cell>
          <cell r="AA32">
            <v>14</v>
          </cell>
          <cell r="AB32">
            <v>6</v>
          </cell>
          <cell r="AC32">
            <v>6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20</v>
          </cell>
          <cell r="AK32">
            <v>0</v>
          </cell>
          <cell r="AL32">
            <v>20</v>
          </cell>
          <cell r="AM32">
            <v>14</v>
          </cell>
          <cell r="AN32">
            <v>14</v>
          </cell>
          <cell r="AO32">
            <v>6</v>
          </cell>
          <cell r="AP32">
            <v>6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1689.0732312534042</v>
          </cell>
          <cell r="BD32">
            <v>1299.0732312534042</v>
          </cell>
          <cell r="BE32">
            <v>390</v>
          </cell>
          <cell r="BF32">
            <v>1742.0732312534042</v>
          </cell>
          <cell r="BG32">
            <v>1336.0732312534042</v>
          </cell>
          <cell r="BH32">
            <v>406</v>
          </cell>
          <cell r="BI32">
            <v>4</v>
          </cell>
          <cell r="BJ32">
            <v>4</v>
          </cell>
          <cell r="BK32">
            <v>3</v>
          </cell>
          <cell r="BL32">
            <v>3</v>
          </cell>
          <cell r="BM32">
            <v>1</v>
          </cell>
          <cell r="BN32">
            <v>1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K32">
            <v>0</v>
          </cell>
          <cell r="CL32">
            <v>0</v>
          </cell>
          <cell r="CM32">
            <v>0</v>
          </cell>
          <cell r="CO32">
            <v>1742.0732312534042</v>
          </cell>
          <cell r="CP32">
            <v>1336.0732312534042</v>
          </cell>
          <cell r="CQ32">
            <v>406</v>
          </cell>
          <cell r="CR32">
            <v>1746</v>
          </cell>
          <cell r="CS32">
            <v>1339</v>
          </cell>
          <cell r="CT32">
            <v>407</v>
          </cell>
          <cell r="CU32">
            <v>1746</v>
          </cell>
          <cell r="CV32">
            <v>1835</v>
          </cell>
          <cell r="CW32">
            <v>89</v>
          </cell>
          <cell r="CX32">
            <v>1339</v>
          </cell>
          <cell r="CY32">
            <v>1509</v>
          </cell>
          <cell r="CZ32">
            <v>170</v>
          </cell>
          <cell r="DA32">
            <v>407</v>
          </cell>
          <cell r="DB32">
            <v>326</v>
          </cell>
          <cell r="DC32">
            <v>-81</v>
          </cell>
          <cell r="DG32">
            <v>0</v>
          </cell>
          <cell r="DJ32">
            <v>0</v>
          </cell>
          <cell r="DK32">
            <v>0</v>
          </cell>
          <cell r="DL32">
            <v>0</v>
          </cell>
        </row>
        <row r="33">
          <cell r="F33" t="str">
            <v>100B</v>
          </cell>
          <cell r="G33">
            <v>17.369399999999999</v>
          </cell>
          <cell r="H33">
            <v>92.969803616500158</v>
          </cell>
          <cell r="I33">
            <v>7.0301963834998453</v>
          </cell>
          <cell r="J33">
            <v>2871</v>
          </cell>
          <cell r="K33">
            <v>2871</v>
          </cell>
          <cell r="L33">
            <v>2669</v>
          </cell>
          <cell r="M33">
            <v>2669</v>
          </cell>
          <cell r="N33">
            <v>202</v>
          </cell>
          <cell r="O33">
            <v>202</v>
          </cell>
          <cell r="P33">
            <v>548</v>
          </cell>
          <cell r="Q33">
            <v>0</v>
          </cell>
          <cell r="R33">
            <v>548</v>
          </cell>
          <cell r="S33">
            <v>509</v>
          </cell>
          <cell r="T33">
            <v>509</v>
          </cell>
          <cell r="U33">
            <v>39</v>
          </cell>
          <cell r="V33">
            <v>39</v>
          </cell>
          <cell r="W33">
            <v>5034</v>
          </cell>
          <cell r="X33">
            <v>0</v>
          </cell>
          <cell r="Y33">
            <v>5034</v>
          </cell>
          <cell r="Z33">
            <v>4680</v>
          </cell>
          <cell r="AA33">
            <v>4680</v>
          </cell>
          <cell r="AB33">
            <v>354</v>
          </cell>
          <cell r="AC33">
            <v>354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5063</v>
          </cell>
          <cell r="AK33">
            <v>0</v>
          </cell>
          <cell r="AL33">
            <v>5063</v>
          </cell>
          <cell r="AM33">
            <v>4707</v>
          </cell>
          <cell r="AN33">
            <v>4707</v>
          </cell>
          <cell r="AO33">
            <v>356</v>
          </cell>
          <cell r="AP33">
            <v>356</v>
          </cell>
          <cell r="AQ33">
            <v>124</v>
          </cell>
          <cell r="AR33">
            <v>124</v>
          </cell>
          <cell r="AS33">
            <v>115</v>
          </cell>
          <cell r="AT33">
            <v>115</v>
          </cell>
          <cell r="AU33">
            <v>9</v>
          </cell>
          <cell r="AV33">
            <v>9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431601.05083822552</v>
          </cell>
          <cell r="BD33">
            <v>406992.05083822552</v>
          </cell>
          <cell r="BE33">
            <v>24609</v>
          </cell>
          <cell r="BF33">
            <v>445241.05083822552</v>
          </cell>
          <cell r="BG33">
            <v>419672.05083822552</v>
          </cell>
          <cell r="BH33">
            <v>25569</v>
          </cell>
          <cell r="BI33">
            <v>966</v>
          </cell>
          <cell r="BJ33">
            <v>966</v>
          </cell>
          <cell r="BK33">
            <v>898</v>
          </cell>
          <cell r="BL33">
            <v>898</v>
          </cell>
          <cell r="BM33">
            <v>68</v>
          </cell>
          <cell r="BN33">
            <v>68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K33">
            <v>0</v>
          </cell>
          <cell r="CL33">
            <v>0</v>
          </cell>
          <cell r="CM33">
            <v>0</v>
          </cell>
          <cell r="CO33">
            <v>445241.05083822552</v>
          </cell>
          <cell r="CP33">
            <v>419672.05083822552</v>
          </cell>
          <cell r="CQ33">
            <v>25569</v>
          </cell>
          <cell r="CR33">
            <v>446207</v>
          </cell>
          <cell r="CS33">
            <v>420570</v>
          </cell>
          <cell r="CT33">
            <v>25637</v>
          </cell>
          <cell r="CU33">
            <v>446207</v>
          </cell>
          <cell r="CV33">
            <v>472272</v>
          </cell>
          <cell r="CW33">
            <v>26065</v>
          </cell>
          <cell r="CX33">
            <v>420570</v>
          </cell>
          <cell r="CY33">
            <v>447905</v>
          </cell>
          <cell r="CZ33">
            <v>27335</v>
          </cell>
          <cell r="DA33">
            <v>25637</v>
          </cell>
          <cell r="DB33">
            <v>24367</v>
          </cell>
          <cell r="DC33">
            <v>-1270</v>
          </cell>
          <cell r="DG33">
            <v>0</v>
          </cell>
          <cell r="DJ33">
            <v>37</v>
          </cell>
          <cell r="DK33">
            <v>3</v>
          </cell>
          <cell r="DL33">
            <v>34</v>
          </cell>
        </row>
        <row r="34">
          <cell r="F34" t="str">
            <v>100BE</v>
          </cell>
          <cell r="G34">
            <v>4.4000000000000003E-3</v>
          </cell>
          <cell r="H34">
            <v>100</v>
          </cell>
          <cell r="I34">
            <v>0</v>
          </cell>
          <cell r="J34">
            <v>1</v>
          </cell>
          <cell r="K34">
            <v>1</v>
          </cell>
          <cell r="L34">
            <v>1</v>
          </cell>
          <cell r="M34">
            <v>1</v>
          </cell>
          <cell r="N34">
            <v>0</v>
          </cell>
          <cell r="O34">
            <v>0</v>
          </cell>
          <cell r="P34">
            <v>0</v>
          </cell>
          <cell r="Q34">
            <v>2</v>
          </cell>
          <cell r="R34">
            <v>2</v>
          </cell>
          <cell r="S34">
            <v>2</v>
          </cell>
          <cell r="T34">
            <v>2</v>
          </cell>
          <cell r="U34">
            <v>0</v>
          </cell>
          <cell r="V34">
            <v>0</v>
          </cell>
          <cell r="W34">
            <v>0</v>
          </cell>
          <cell r="X34">
            <v>5</v>
          </cell>
          <cell r="Y34">
            <v>5</v>
          </cell>
          <cell r="Z34">
            <v>5</v>
          </cell>
          <cell r="AA34">
            <v>5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279.00532590933847</v>
          </cell>
          <cell r="BD34">
            <v>279.00532590933847</v>
          </cell>
          <cell r="BE34">
            <v>0</v>
          </cell>
          <cell r="BF34">
            <v>287.00532590933847</v>
          </cell>
          <cell r="BG34">
            <v>287.00532590933847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-4</v>
          </cell>
          <cell r="CH34">
            <v>-4</v>
          </cell>
          <cell r="CI34">
            <v>-4</v>
          </cell>
          <cell r="CK34">
            <v>0</v>
          </cell>
          <cell r="CL34">
            <v>0</v>
          </cell>
          <cell r="CM34">
            <v>0</v>
          </cell>
          <cell r="CO34">
            <v>287.00532590933847</v>
          </cell>
          <cell r="CP34">
            <v>287.00532590933847</v>
          </cell>
          <cell r="CQ34">
            <v>0</v>
          </cell>
          <cell r="CR34">
            <v>283</v>
          </cell>
          <cell r="CS34">
            <v>283</v>
          </cell>
          <cell r="CT34">
            <v>0</v>
          </cell>
          <cell r="CU34">
            <v>283</v>
          </cell>
          <cell r="CV34">
            <v>119</v>
          </cell>
          <cell r="CW34">
            <v>-164</v>
          </cell>
          <cell r="CX34">
            <v>283</v>
          </cell>
          <cell r="CY34">
            <v>119</v>
          </cell>
          <cell r="CZ34">
            <v>-164</v>
          </cell>
          <cell r="DA34">
            <v>0</v>
          </cell>
          <cell r="DB34">
            <v>0</v>
          </cell>
          <cell r="DC34">
            <v>0</v>
          </cell>
          <cell r="DG34">
            <v>0</v>
          </cell>
          <cell r="DJ34">
            <v>0</v>
          </cell>
          <cell r="DK34">
            <v>0</v>
          </cell>
          <cell r="DL34">
            <v>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K35">
            <v>0</v>
          </cell>
          <cell r="CL35">
            <v>0</v>
          </cell>
          <cell r="CM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G35">
            <v>0</v>
          </cell>
          <cell r="DJ35">
            <v>0</v>
          </cell>
          <cell r="DK35">
            <v>0</v>
          </cell>
          <cell r="DL35">
            <v>0</v>
          </cell>
        </row>
        <row r="36">
          <cell r="F36" t="str">
            <v>120B</v>
          </cell>
          <cell r="G36">
            <v>11.91</v>
          </cell>
          <cell r="H36">
            <v>65.856640313038</v>
          </cell>
          <cell r="I36">
            <v>34.143359686962</v>
          </cell>
          <cell r="J36">
            <v>1967</v>
          </cell>
          <cell r="K36">
            <v>1967</v>
          </cell>
          <cell r="L36">
            <v>1295</v>
          </cell>
          <cell r="M36">
            <v>1295</v>
          </cell>
          <cell r="N36">
            <v>672</v>
          </cell>
          <cell r="O36">
            <v>672</v>
          </cell>
          <cell r="P36">
            <v>375</v>
          </cell>
          <cell r="Q36">
            <v>0</v>
          </cell>
          <cell r="R36">
            <v>375</v>
          </cell>
          <cell r="S36">
            <v>247</v>
          </cell>
          <cell r="T36">
            <v>247</v>
          </cell>
          <cell r="U36">
            <v>128</v>
          </cell>
          <cell r="V36">
            <v>128</v>
          </cell>
          <cell r="W36">
            <v>3451</v>
          </cell>
          <cell r="X36">
            <v>0</v>
          </cell>
          <cell r="Y36">
            <v>3451</v>
          </cell>
          <cell r="Z36">
            <v>2273</v>
          </cell>
          <cell r="AA36">
            <v>2273</v>
          </cell>
          <cell r="AB36">
            <v>1178</v>
          </cell>
          <cell r="AC36">
            <v>1178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3470</v>
          </cell>
          <cell r="AK36">
            <v>0</v>
          </cell>
          <cell r="AL36">
            <v>3470</v>
          </cell>
          <cell r="AM36">
            <v>2285</v>
          </cell>
          <cell r="AN36">
            <v>2285</v>
          </cell>
          <cell r="AO36">
            <v>1185</v>
          </cell>
          <cell r="AP36">
            <v>1185</v>
          </cell>
          <cell r="AQ36">
            <v>86</v>
          </cell>
          <cell r="AR36">
            <v>86</v>
          </cell>
          <cell r="AS36">
            <v>57</v>
          </cell>
          <cell r="AT36">
            <v>57</v>
          </cell>
          <cell r="AU36">
            <v>29</v>
          </cell>
          <cell r="AV36">
            <v>29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297157.94486473402</v>
          </cell>
          <cell r="BD36">
            <v>207986.94486473402</v>
          </cell>
          <cell r="BE36">
            <v>89171</v>
          </cell>
          <cell r="BF36">
            <v>306506.94486473402</v>
          </cell>
          <cell r="BG36">
            <v>214143.94486473402</v>
          </cell>
          <cell r="BH36">
            <v>92363</v>
          </cell>
          <cell r="BI36">
            <v>664</v>
          </cell>
          <cell r="BJ36">
            <v>664</v>
          </cell>
          <cell r="BK36">
            <v>437</v>
          </cell>
          <cell r="BL36">
            <v>437</v>
          </cell>
          <cell r="BM36">
            <v>227</v>
          </cell>
          <cell r="BN36">
            <v>227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K36">
            <v>0</v>
          </cell>
          <cell r="CL36">
            <v>0</v>
          </cell>
          <cell r="CM36">
            <v>0</v>
          </cell>
          <cell r="CO36">
            <v>306506.94486473402</v>
          </cell>
          <cell r="CP36">
            <v>214143.94486473402</v>
          </cell>
          <cell r="CQ36">
            <v>92363</v>
          </cell>
          <cell r="CR36">
            <v>307171</v>
          </cell>
          <cell r="CS36">
            <v>214581</v>
          </cell>
          <cell r="CT36">
            <v>92590</v>
          </cell>
          <cell r="CU36">
            <v>307171</v>
          </cell>
          <cell r="CV36">
            <v>323831</v>
          </cell>
          <cell r="CW36">
            <v>16660</v>
          </cell>
          <cell r="CX36">
            <v>214581</v>
          </cell>
          <cell r="CY36">
            <v>218103</v>
          </cell>
          <cell r="CZ36">
            <v>3522</v>
          </cell>
          <cell r="DA36">
            <v>92590</v>
          </cell>
          <cell r="DB36">
            <v>105728</v>
          </cell>
          <cell r="DC36">
            <v>13138</v>
          </cell>
          <cell r="DG36">
            <v>0</v>
          </cell>
          <cell r="DJ36">
            <v>26</v>
          </cell>
          <cell r="DK36">
            <v>9</v>
          </cell>
          <cell r="DL36">
            <v>17</v>
          </cell>
        </row>
        <row r="37">
          <cell r="F37" t="str">
            <v>120BE</v>
          </cell>
          <cell r="G37">
            <v>0.59650000000000003</v>
          </cell>
          <cell r="H37">
            <v>100</v>
          </cell>
          <cell r="I37">
            <v>0</v>
          </cell>
          <cell r="J37">
            <v>99</v>
          </cell>
          <cell r="K37">
            <v>99</v>
          </cell>
          <cell r="L37">
            <v>99</v>
          </cell>
          <cell r="M37">
            <v>99</v>
          </cell>
          <cell r="N37">
            <v>0</v>
          </cell>
          <cell r="O37">
            <v>0</v>
          </cell>
          <cell r="P37">
            <v>0</v>
          </cell>
          <cell r="Q37">
            <v>214</v>
          </cell>
          <cell r="R37">
            <v>214</v>
          </cell>
          <cell r="S37">
            <v>214</v>
          </cell>
          <cell r="T37">
            <v>214</v>
          </cell>
          <cell r="U37">
            <v>0</v>
          </cell>
          <cell r="V37">
            <v>0</v>
          </cell>
          <cell r="W37">
            <v>0</v>
          </cell>
          <cell r="X37">
            <v>710</v>
          </cell>
          <cell r="Y37">
            <v>710</v>
          </cell>
          <cell r="Z37">
            <v>710</v>
          </cell>
          <cell r="AA37">
            <v>710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33</v>
          </cell>
          <cell r="AL37">
            <v>33</v>
          </cell>
          <cell r="AM37">
            <v>33</v>
          </cell>
          <cell r="AN37">
            <v>33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15553.695031168674</v>
          </cell>
          <cell r="BD37">
            <v>15553.695031168674</v>
          </cell>
          <cell r="BE37">
            <v>0</v>
          </cell>
          <cell r="BF37">
            <v>16609.695031168674</v>
          </cell>
          <cell r="BG37">
            <v>16609.695031168674</v>
          </cell>
          <cell r="BH37">
            <v>0</v>
          </cell>
          <cell r="BI37">
            <v>33</v>
          </cell>
          <cell r="BJ37">
            <v>33</v>
          </cell>
          <cell r="BK37">
            <v>33</v>
          </cell>
          <cell r="BL37">
            <v>33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-609</v>
          </cell>
          <cell r="CH37">
            <v>-609</v>
          </cell>
          <cell r="CI37">
            <v>-609</v>
          </cell>
          <cell r="CK37">
            <v>0</v>
          </cell>
          <cell r="CL37">
            <v>0</v>
          </cell>
          <cell r="CM37">
            <v>0</v>
          </cell>
          <cell r="CO37">
            <v>16609.695031168674</v>
          </cell>
          <cell r="CP37">
            <v>16609.695031168674</v>
          </cell>
          <cell r="CQ37">
            <v>0</v>
          </cell>
          <cell r="CR37">
            <v>16034</v>
          </cell>
          <cell r="CS37">
            <v>16034</v>
          </cell>
          <cell r="CT37">
            <v>0</v>
          </cell>
          <cell r="CU37">
            <v>16034</v>
          </cell>
          <cell r="CV37">
            <v>16219</v>
          </cell>
          <cell r="CW37">
            <v>185</v>
          </cell>
          <cell r="CX37">
            <v>16034</v>
          </cell>
          <cell r="CY37">
            <v>16219</v>
          </cell>
          <cell r="CZ37">
            <v>185</v>
          </cell>
          <cell r="DA37">
            <v>0</v>
          </cell>
          <cell r="DB37">
            <v>0</v>
          </cell>
          <cell r="DC37">
            <v>0</v>
          </cell>
          <cell r="DG37">
            <v>0</v>
          </cell>
          <cell r="DJ37">
            <v>0</v>
          </cell>
          <cell r="DK37">
            <v>0</v>
          </cell>
          <cell r="DL37">
            <v>0</v>
          </cell>
        </row>
        <row r="38">
          <cell r="F38" t="str">
            <v>120C</v>
          </cell>
          <cell r="G38">
            <v>5.5133999999999999</v>
          </cell>
          <cell r="H38">
            <v>94.348277852607268</v>
          </cell>
          <cell r="I38">
            <v>5.6517221473927268</v>
          </cell>
          <cell r="J38">
            <v>911</v>
          </cell>
          <cell r="K38">
            <v>911</v>
          </cell>
          <cell r="L38">
            <v>860</v>
          </cell>
          <cell r="M38">
            <v>860</v>
          </cell>
          <cell r="N38">
            <v>51</v>
          </cell>
          <cell r="O38">
            <v>51</v>
          </cell>
          <cell r="P38">
            <v>174</v>
          </cell>
          <cell r="Q38">
            <v>0</v>
          </cell>
          <cell r="R38">
            <v>174</v>
          </cell>
          <cell r="S38">
            <v>164</v>
          </cell>
          <cell r="T38">
            <v>164</v>
          </cell>
          <cell r="U38">
            <v>10</v>
          </cell>
          <cell r="V38">
            <v>10</v>
          </cell>
          <cell r="W38">
            <v>1598</v>
          </cell>
          <cell r="X38">
            <v>0</v>
          </cell>
          <cell r="Y38">
            <v>1598</v>
          </cell>
          <cell r="Z38">
            <v>1508</v>
          </cell>
          <cell r="AA38">
            <v>1508</v>
          </cell>
          <cell r="AB38">
            <v>90</v>
          </cell>
          <cell r="AC38">
            <v>90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1607</v>
          </cell>
          <cell r="AK38">
            <v>0</v>
          </cell>
          <cell r="AL38">
            <v>1607</v>
          </cell>
          <cell r="AM38">
            <v>1516</v>
          </cell>
          <cell r="AN38">
            <v>1516</v>
          </cell>
          <cell r="AO38">
            <v>91</v>
          </cell>
          <cell r="AP38">
            <v>91</v>
          </cell>
          <cell r="AQ38">
            <v>39</v>
          </cell>
          <cell r="AR38">
            <v>39</v>
          </cell>
          <cell r="AS38">
            <v>37</v>
          </cell>
          <cell r="AT38">
            <v>37</v>
          </cell>
          <cell r="AU38">
            <v>2</v>
          </cell>
          <cell r="AV38">
            <v>2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138986.79991526963</v>
          </cell>
          <cell r="BD38">
            <v>132334.79991526963</v>
          </cell>
          <cell r="BE38">
            <v>6652</v>
          </cell>
          <cell r="BF38">
            <v>143315.79991526963</v>
          </cell>
          <cell r="BG38">
            <v>136419.79991526963</v>
          </cell>
          <cell r="BH38">
            <v>6896</v>
          </cell>
          <cell r="BI38">
            <v>306</v>
          </cell>
          <cell r="BJ38">
            <v>306</v>
          </cell>
          <cell r="BK38">
            <v>289</v>
          </cell>
          <cell r="BL38">
            <v>289</v>
          </cell>
          <cell r="BM38">
            <v>17</v>
          </cell>
          <cell r="BN38">
            <v>17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K38">
            <v>0</v>
          </cell>
          <cell r="CL38">
            <v>0</v>
          </cell>
          <cell r="CM38">
            <v>0</v>
          </cell>
          <cell r="CO38">
            <v>143315.79991526963</v>
          </cell>
          <cell r="CP38">
            <v>136419.79991526963</v>
          </cell>
          <cell r="CQ38">
            <v>6896</v>
          </cell>
          <cell r="CR38">
            <v>143622</v>
          </cell>
          <cell r="CS38">
            <v>136709</v>
          </cell>
          <cell r="CT38">
            <v>6913</v>
          </cell>
          <cell r="CU38">
            <v>143622</v>
          </cell>
          <cell r="CV38">
            <v>149908</v>
          </cell>
          <cell r="CW38">
            <v>6286</v>
          </cell>
          <cell r="CX38">
            <v>136709</v>
          </cell>
          <cell r="CY38">
            <v>143866</v>
          </cell>
          <cell r="CZ38">
            <v>7157</v>
          </cell>
          <cell r="DA38">
            <v>6913</v>
          </cell>
          <cell r="DB38">
            <v>6042</v>
          </cell>
          <cell r="DC38">
            <v>-871</v>
          </cell>
          <cell r="DG38">
            <v>0</v>
          </cell>
          <cell r="DJ38">
            <v>12</v>
          </cell>
          <cell r="DK38">
            <v>1</v>
          </cell>
          <cell r="DL38">
            <v>11</v>
          </cell>
        </row>
        <row r="39">
          <cell r="F39" t="str">
            <v>120CE</v>
          </cell>
          <cell r="G39">
            <v>1.47E-2</v>
          </cell>
          <cell r="H39">
            <v>100</v>
          </cell>
          <cell r="I39">
            <v>0</v>
          </cell>
          <cell r="J39">
            <v>2</v>
          </cell>
          <cell r="K39">
            <v>2</v>
          </cell>
          <cell r="L39">
            <v>2</v>
          </cell>
          <cell r="M39">
            <v>2</v>
          </cell>
          <cell r="N39">
            <v>0</v>
          </cell>
          <cell r="O39">
            <v>0</v>
          </cell>
          <cell r="P39">
            <v>0</v>
          </cell>
          <cell r="Q39">
            <v>5</v>
          </cell>
          <cell r="R39">
            <v>5</v>
          </cell>
          <cell r="S39">
            <v>5</v>
          </cell>
          <cell r="T39">
            <v>5</v>
          </cell>
          <cell r="U39">
            <v>0</v>
          </cell>
          <cell r="V39">
            <v>0</v>
          </cell>
          <cell r="W39">
            <v>0</v>
          </cell>
          <cell r="X39">
            <v>17</v>
          </cell>
          <cell r="Y39">
            <v>17</v>
          </cell>
          <cell r="Z39">
            <v>17</v>
          </cell>
          <cell r="AA39">
            <v>17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1</v>
          </cell>
          <cell r="AM39">
            <v>1</v>
          </cell>
          <cell r="AN39">
            <v>1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271.01597772801551</v>
          </cell>
          <cell r="BD39">
            <v>271.01597772801551</v>
          </cell>
          <cell r="BE39">
            <v>0</v>
          </cell>
          <cell r="BF39">
            <v>296.01597772801551</v>
          </cell>
          <cell r="BG39">
            <v>296.01597772801551</v>
          </cell>
          <cell r="BH39">
            <v>0</v>
          </cell>
          <cell r="BI39">
            <v>1</v>
          </cell>
          <cell r="BJ39">
            <v>1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-15</v>
          </cell>
          <cell r="CH39">
            <v>-15</v>
          </cell>
          <cell r="CI39">
            <v>-15</v>
          </cell>
          <cell r="CK39">
            <v>0</v>
          </cell>
          <cell r="CL39">
            <v>0</v>
          </cell>
          <cell r="CM39">
            <v>0</v>
          </cell>
          <cell r="CO39">
            <v>296.01597772801551</v>
          </cell>
          <cell r="CP39">
            <v>296.01597772801551</v>
          </cell>
          <cell r="CQ39">
            <v>0</v>
          </cell>
          <cell r="CR39">
            <v>282</v>
          </cell>
          <cell r="CS39">
            <v>282</v>
          </cell>
          <cell r="CT39">
            <v>0</v>
          </cell>
          <cell r="CU39">
            <v>282</v>
          </cell>
          <cell r="CV39">
            <v>399</v>
          </cell>
          <cell r="CW39">
            <v>117</v>
          </cell>
          <cell r="CX39">
            <v>282</v>
          </cell>
          <cell r="CY39">
            <v>399</v>
          </cell>
          <cell r="CZ39">
            <v>117</v>
          </cell>
          <cell r="DA39">
            <v>0</v>
          </cell>
          <cell r="DB39">
            <v>0</v>
          </cell>
          <cell r="DC39">
            <v>0</v>
          </cell>
          <cell r="DG39">
            <v>0</v>
          </cell>
          <cell r="DJ39">
            <v>0</v>
          </cell>
          <cell r="DK39">
            <v>0</v>
          </cell>
          <cell r="DL39">
            <v>0</v>
          </cell>
        </row>
        <row r="40">
          <cell r="F40" t="str">
            <v>120D</v>
          </cell>
          <cell r="G40">
            <v>0.41499999999999998</v>
          </cell>
          <cell r="H40">
            <v>96.487102544866985</v>
          </cell>
          <cell r="I40">
            <v>3.5128974551330141</v>
          </cell>
          <cell r="J40">
            <v>69</v>
          </cell>
          <cell r="K40">
            <v>69</v>
          </cell>
          <cell r="L40">
            <v>67</v>
          </cell>
          <cell r="M40">
            <v>67</v>
          </cell>
          <cell r="N40">
            <v>2</v>
          </cell>
          <cell r="O40">
            <v>2</v>
          </cell>
          <cell r="P40">
            <v>13</v>
          </cell>
          <cell r="Q40">
            <v>0</v>
          </cell>
          <cell r="R40">
            <v>13</v>
          </cell>
          <cell r="S40">
            <v>13</v>
          </cell>
          <cell r="T40">
            <v>13</v>
          </cell>
          <cell r="U40">
            <v>0</v>
          </cell>
          <cell r="V40">
            <v>0</v>
          </cell>
          <cell r="W40">
            <v>120</v>
          </cell>
          <cell r="X40">
            <v>0</v>
          </cell>
          <cell r="Y40">
            <v>120</v>
          </cell>
          <cell r="Z40">
            <v>116</v>
          </cell>
          <cell r="AA40">
            <v>116</v>
          </cell>
          <cell r="AB40">
            <v>4</v>
          </cell>
          <cell r="AC40">
            <v>4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121</v>
          </cell>
          <cell r="AK40">
            <v>0</v>
          </cell>
          <cell r="AL40">
            <v>121</v>
          </cell>
          <cell r="AM40">
            <v>117</v>
          </cell>
          <cell r="AN40">
            <v>117</v>
          </cell>
          <cell r="AO40">
            <v>4</v>
          </cell>
          <cell r="AP40">
            <v>4</v>
          </cell>
          <cell r="AQ40">
            <v>3</v>
          </cell>
          <cell r="AR40">
            <v>3</v>
          </cell>
          <cell r="AS40">
            <v>3</v>
          </cell>
          <cell r="AT40">
            <v>3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12006.424741269746</v>
          </cell>
          <cell r="BD40">
            <v>11653.424741269746</v>
          </cell>
          <cell r="BE40">
            <v>353</v>
          </cell>
          <cell r="BF40">
            <v>12332.424741269746</v>
          </cell>
          <cell r="BG40">
            <v>11969.424741269746</v>
          </cell>
          <cell r="BH40">
            <v>363</v>
          </cell>
          <cell r="BI40">
            <v>23</v>
          </cell>
          <cell r="BJ40">
            <v>23</v>
          </cell>
          <cell r="BK40">
            <v>22</v>
          </cell>
          <cell r="BL40">
            <v>22</v>
          </cell>
          <cell r="BM40">
            <v>1</v>
          </cell>
          <cell r="BN40">
            <v>1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K40">
            <v>0</v>
          </cell>
          <cell r="CL40">
            <v>0</v>
          </cell>
          <cell r="CM40">
            <v>0</v>
          </cell>
          <cell r="CO40">
            <v>12332.424741269746</v>
          </cell>
          <cell r="CP40">
            <v>11969.424741269746</v>
          </cell>
          <cell r="CQ40">
            <v>363</v>
          </cell>
          <cell r="CR40">
            <v>12355</v>
          </cell>
          <cell r="CS40">
            <v>11991</v>
          </cell>
          <cell r="CT40">
            <v>364</v>
          </cell>
          <cell r="CU40">
            <v>12355</v>
          </cell>
          <cell r="CV40">
            <v>11284</v>
          </cell>
          <cell r="CW40">
            <v>-1071</v>
          </cell>
          <cell r="CX40">
            <v>11991</v>
          </cell>
          <cell r="CY40">
            <v>11019</v>
          </cell>
          <cell r="CZ40">
            <v>-972</v>
          </cell>
          <cell r="DA40">
            <v>364</v>
          </cell>
          <cell r="DB40">
            <v>265</v>
          </cell>
          <cell r="DC40">
            <v>-99</v>
          </cell>
          <cell r="DG40">
            <v>0</v>
          </cell>
          <cell r="DJ40">
            <v>1</v>
          </cell>
          <cell r="DK40">
            <v>0</v>
          </cell>
          <cell r="DL40">
            <v>1</v>
          </cell>
        </row>
        <row r="41">
          <cell r="F41" t="str">
            <v>120DE</v>
          </cell>
          <cell r="G41">
            <v>1.8800000000000001E-2</v>
          </cell>
          <cell r="H41">
            <v>100</v>
          </cell>
          <cell r="I41">
            <v>0</v>
          </cell>
          <cell r="J41">
            <v>3</v>
          </cell>
          <cell r="K41">
            <v>3</v>
          </cell>
          <cell r="L41">
            <v>3</v>
          </cell>
          <cell r="M41">
            <v>3</v>
          </cell>
          <cell r="N41">
            <v>0</v>
          </cell>
          <cell r="O41">
            <v>0</v>
          </cell>
          <cell r="P41">
            <v>0</v>
          </cell>
          <cell r="Q41">
            <v>7</v>
          </cell>
          <cell r="R41">
            <v>7</v>
          </cell>
          <cell r="S41">
            <v>7</v>
          </cell>
          <cell r="T41">
            <v>7</v>
          </cell>
          <cell r="U41">
            <v>0</v>
          </cell>
          <cell r="V41">
            <v>0</v>
          </cell>
          <cell r="W41">
            <v>0</v>
          </cell>
          <cell r="X41">
            <v>22</v>
          </cell>
          <cell r="Y41">
            <v>22</v>
          </cell>
          <cell r="Z41">
            <v>22</v>
          </cell>
          <cell r="AA41">
            <v>22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1</v>
          </cell>
          <cell r="AL41">
            <v>1</v>
          </cell>
          <cell r="AM41">
            <v>1</v>
          </cell>
          <cell r="AN41">
            <v>1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471.01997216001939</v>
          </cell>
          <cell r="BD41">
            <v>471.01997216001939</v>
          </cell>
          <cell r="BE41">
            <v>0</v>
          </cell>
          <cell r="BF41">
            <v>504.01997216001939</v>
          </cell>
          <cell r="BG41">
            <v>504.01997216001939</v>
          </cell>
          <cell r="BH41">
            <v>0</v>
          </cell>
          <cell r="BI41">
            <v>1</v>
          </cell>
          <cell r="BJ41">
            <v>1</v>
          </cell>
          <cell r="BK41">
            <v>1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-19</v>
          </cell>
          <cell r="CH41">
            <v>-19</v>
          </cell>
          <cell r="CI41">
            <v>-19</v>
          </cell>
          <cell r="CK41">
            <v>0</v>
          </cell>
          <cell r="CL41">
            <v>0</v>
          </cell>
          <cell r="CM41">
            <v>0</v>
          </cell>
          <cell r="CO41">
            <v>504.01997216001939</v>
          </cell>
          <cell r="CP41">
            <v>504.01997216001939</v>
          </cell>
          <cell r="CQ41">
            <v>0</v>
          </cell>
          <cell r="CR41">
            <v>486</v>
          </cell>
          <cell r="CS41">
            <v>486</v>
          </cell>
          <cell r="CT41">
            <v>0</v>
          </cell>
          <cell r="CU41">
            <v>486</v>
          </cell>
          <cell r="CV41">
            <v>510</v>
          </cell>
          <cell r="CW41">
            <v>24</v>
          </cell>
          <cell r="CX41">
            <v>486</v>
          </cell>
          <cell r="CY41">
            <v>510</v>
          </cell>
          <cell r="CZ41">
            <v>24</v>
          </cell>
          <cell r="DA41">
            <v>0</v>
          </cell>
          <cell r="DB41">
            <v>0</v>
          </cell>
          <cell r="DC41">
            <v>0</v>
          </cell>
          <cell r="DG41">
            <v>0</v>
          </cell>
          <cell r="DJ41">
            <v>0</v>
          </cell>
          <cell r="DK41">
            <v>0</v>
          </cell>
          <cell r="DL41">
            <v>0</v>
          </cell>
        </row>
        <row r="42">
          <cell r="F42" t="str">
            <v>150B</v>
          </cell>
          <cell r="G42">
            <v>20.4499</v>
          </cell>
          <cell r="H42">
            <v>84.10935985654244</v>
          </cell>
          <cell r="I42">
            <v>15.890640143457558</v>
          </cell>
          <cell r="J42">
            <v>3381</v>
          </cell>
          <cell r="K42">
            <v>3381</v>
          </cell>
          <cell r="L42">
            <v>2844</v>
          </cell>
          <cell r="M42">
            <v>2844</v>
          </cell>
          <cell r="N42">
            <v>537</v>
          </cell>
          <cell r="O42">
            <v>537</v>
          </cell>
          <cell r="P42">
            <v>646</v>
          </cell>
          <cell r="Q42">
            <v>0</v>
          </cell>
          <cell r="R42">
            <v>646</v>
          </cell>
          <cell r="S42">
            <v>543</v>
          </cell>
          <cell r="T42">
            <v>543</v>
          </cell>
          <cell r="U42">
            <v>103</v>
          </cell>
          <cell r="V42">
            <v>103</v>
          </cell>
          <cell r="W42">
            <v>5927</v>
          </cell>
          <cell r="X42">
            <v>0</v>
          </cell>
          <cell r="Y42">
            <v>5927</v>
          </cell>
          <cell r="Z42">
            <v>4985</v>
          </cell>
          <cell r="AA42">
            <v>4985</v>
          </cell>
          <cell r="AB42">
            <v>942</v>
          </cell>
          <cell r="AC42">
            <v>942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5961</v>
          </cell>
          <cell r="AK42">
            <v>0</v>
          </cell>
          <cell r="AL42">
            <v>5961</v>
          </cell>
          <cell r="AM42">
            <v>5014</v>
          </cell>
          <cell r="AN42">
            <v>5014</v>
          </cell>
          <cell r="AO42">
            <v>947</v>
          </cell>
          <cell r="AP42">
            <v>947</v>
          </cell>
          <cell r="AQ42">
            <v>146</v>
          </cell>
          <cell r="AR42">
            <v>146</v>
          </cell>
          <cell r="AS42">
            <v>123</v>
          </cell>
          <cell r="AT42">
            <v>123</v>
          </cell>
          <cell r="AU42">
            <v>23</v>
          </cell>
          <cell r="AV42">
            <v>23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507636.8575319252</v>
          </cell>
          <cell r="BD42">
            <v>437211.8575319252</v>
          </cell>
          <cell r="BE42">
            <v>70425</v>
          </cell>
          <cell r="BF42">
            <v>523697.8575319252</v>
          </cell>
          <cell r="BG42">
            <v>450720.8575319252</v>
          </cell>
          <cell r="BH42">
            <v>72977</v>
          </cell>
          <cell r="BI42">
            <v>1137</v>
          </cell>
          <cell r="BJ42">
            <v>1137</v>
          </cell>
          <cell r="BK42">
            <v>956</v>
          </cell>
          <cell r="BL42">
            <v>956</v>
          </cell>
          <cell r="BM42">
            <v>181</v>
          </cell>
          <cell r="BN42">
            <v>181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K42">
            <v>0</v>
          </cell>
          <cell r="CL42">
            <v>0</v>
          </cell>
          <cell r="CM42">
            <v>0</v>
          </cell>
          <cell r="CO42">
            <v>523697.8575319252</v>
          </cell>
          <cell r="CP42">
            <v>450720.8575319252</v>
          </cell>
          <cell r="CQ42">
            <v>72977</v>
          </cell>
          <cell r="CR42">
            <v>524833</v>
          </cell>
          <cell r="CS42">
            <v>451675</v>
          </cell>
          <cell r="CT42">
            <v>73158</v>
          </cell>
          <cell r="CU42">
            <v>524833</v>
          </cell>
          <cell r="CV42">
            <v>556030</v>
          </cell>
          <cell r="CW42">
            <v>31197</v>
          </cell>
          <cell r="CX42">
            <v>451675</v>
          </cell>
          <cell r="CY42">
            <v>474014</v>
          </cell>
          <cell r="CZ42">
            <v>22339</v>
          </cell>
          <cell r="DA42">
            <v>73158</v>
          </cell>
          <cell r="DB42">
            <v>82016</v>
          </cell>
          <cell r="DC42">
            <v>8858</v>
          </cell>
          <cell r="DG42">
            <v>0</v>
          </cell>
          <cell r="DJ42">
            <v>44</v>
          </cell>
          <cell r="DK42">
            <v>7</v>
          </cell>
          <cell r="DL42">
            <v>37</v>
          </cell>
        </row>
        <row r="43">
          <cell r="F43" t="str">
            <v>150BE</v>
          </cell>
          <cell r="G43">
            <v>2.8725999999999998</v>
          </cell>
          <cell r="H43">
            <v>100</v>
          </cell>
          <cell r="I43">
            <v>0</v>
          </cell>
          <cell r="J43">
            <v>475</v>
          </cell>
          <cell r="K43">
            <v>475</v>
          </cell>
          <cell r="L43">
            <v>475</v>
          </cell>
          <cell r="M43">
            <v>475</v>
          </cell>
          <cell r="N43">
            <v>0</v>
          </cell>
          <cell r="O43">
            <v>0</v>
          </cell>
          <cell r="P43">
            <v>0</v>
          </cell>
          <cell r="Q43">
            <v>1033</v>
          </cell>
          <cell r="R43">
            <v>1033</v>
          </cell>
          <cell r="S43">
            <v>1033</v>
          </cell>
          <cell r="T43">
            <v>1033</v>
          </cell>
          <cell r="U43">
            <v>0</v>
          </cell>
          <cell r="V43">
            <v>0</v>
          </cell>
          <cell r="W43">
            <v>0</v>
          </cell>
          <cell r="X43">
            <v>3416</v>
          </cell>
          <cell r="Y43">
            <v>3416</v>
          </cell>
          <cell r="Z43">
            <v>3416</v>
          </cell>
          <cell r="AA43">
            <v>3416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150</v>
          </cell>
          <cell r="AL43">
            <v>150</v>
          </cell>
          <cell r="AM43">
            <v>150</v>
          </cell>
          <cell r="AN43">
            <v>150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73530.539066755431</v>
          </cell>
          <cell r="BD43">
            <v>73530.539066755431</v>
          </cell>
          <cell r="BE43">
            <v>0</v>
          </cell>
          <cell r="BF43">
            <v>78604.539066755431</v>
          </cell>
          <cell r="BG43">
            <v>78604.539066755431</v>
          </cell>
          <cell r="BH43">
            <v>0</v>
          </cell>
          <cell r="BI43">
            <v>160</v>
          </cell>
          <cell r="BJ43">
            <v>160</v>
          </cell>
          <cell r="BK43">
            <v>160</v>
          </cell>
          <cell r="BL43">
            <v>160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-2935</v>
          </cell>
          <cell r="CH43">
            <v>-2935</v>
          </cell>
          <cell r="CI43">
            <v>-2935</v>
          </cell>
          <cell r="CK43">
            <v>0</v>
          </cell>
          <cell r="CL43">
            <v>0</v>
          </cell>
          <cell r="CM43">
            <v>0</v>
          </cell>
          <cell r="CO43">
            <v>78604.539066755431</v>
          </cell>
          <cell r="CP43">
            <v>78604.539066755431</v>
          </cell>
          <cell r="CQ43">
            <v>0</v>
          </cell>
          <cell r="CR43">
            <v>75830</v>
          </cell>
          <cell r="CS43">
            <v>75830</v>
          </cell>
          <cell r="CT43">
            <v>0</v>
          </cell>
          <cell r="CU43">
            <v>75830</v>
          </cell>
          <cell r="CV43">
            <v>78105</v>
          </cell>
          <cell r="CW43">
            <v>2275</v>
          </cell>
          <cell r="CX43">
            <v>75830</v>
          </cell>
          <cell r="CY43">
            <v>78105</v>
          </cell>
          <cell r="CZ43">
            <v>2275</v>
          </cell>
          <cell r="DA43">
            <v>0</v>
          </cell>
          <cell r="DB43">
            <v>0</v>
          </cell>
          <cell r="DC43">
            <v>0</v>
          </cell>
          <cell r="DG43">
            <v>0</v>
          </cell>
          <cell r="DJ43">
            <v>0</v>
          </cell>
          <cell r="DK43">
            <v>0</v>
          </cell>
          <cell r="DL43">
            <v>0</v>
          </cell>
        </row>
        <row r="44">
          <cell r="F44" t="str">
            <v>150C</v>
          </cell>
          <cell r="G44">
            <v>1.3872</v>
          </cell>
          <cell r="H44">
            <v>92.659600165403617</v>
          </cell>
          <cell r="I44">
            <v>7.3403998345963783</v>
          </cell>
          <cell r="J44">
            <v>229</v>
          </cell>
          <cell r="K44">
            <v>229</v>
          </cell>
          <cell r="L44">
            <v>212</v>
          </cell>
          <cell r="M44">
            <v>212</v>
          </cell>
          <cell r="N44">
            <v>17</v>
          </cell>
          <cell r="O44">
            <v>17</v>
          </cell>
          <cell r="P44">
            <v>44</v>
          </cell>
          <cell r="Q44">
            <v>0</v>
          </cell>
          <cell r="R44">
            <v>44</v>
          </cell>
          <cell r="S44">
            <v>41</v>
          </cell>
          <cell r="T44">
            <v>41</v>
          </cell>
          <cell r="U44">
            <v>3</v>
          </cell>
          <cell r="V44">
            <v>3</v>
          </cell>
          <cell r="W44">
            <v>402</v>
          </cell>
          <cell r="X44">
            <v>0</v>
          </cell>
          <cell r="Y44">
            <v>402</v>
          </cell>
          <cell r="Z44">
            <v>372</v>
          </cell>
          <cell r="AA44">
            <v>372</v>
          </cell>
          <cell r="AB44">
            <v>30</v>
          </cell>
          <cell r="AC44">
            <v>30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404</v>
          </cell>
          <cell r="AK44">
            <v>0</v>
          </cell>
          <cell r="AL44">
            <v>404</v>
          </cell>
          <cell r="AM44">
            <v>374</v>
          </cell>
          <cell r="AN44">
            <v>374</v>
          </cell>
          <cell r="AO44">
            <v>30</v>
          </cell>
          <cell r="AP44">
            <v>30</v>
          </cell>
          <cell r="AQ44">
            <v>10</v>
          </cell>
          <cell r="AR44">
            <v>10</v>
          </cell>
          <cell r="AS44">
            <v>9</v>
          </cell>
          <cell r="AT44">
            <v>9</v>
          </cell>
          <cell r="AU44">
            <v>1</v>
          </cell>
          <cell r="AV44">
            <v>1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40787.889366337833</v>
          </cell>
          <cell r="BD44">
            <v>38210.889366337833</v>
          </cell>
          <cell r="BE44">
            <v>2577</v>
          </cell>
          <cell r="BF44">
            <v>41876.889366337833</v>
          </cell>
          <cell r="BG44">
            <v>39218.889366337833</v>
          </cell>
          <cell r="BH44">
            <v>2658</v>
          </cell>
          <cell r="BI44">
            <v>77</v>
          </cell>
          <cell r="BJ44">
            <v>77</v>
          </cell>
          <cell r="BK44">
            <v>71</v>
          </cell>
          <cell r="BL44">
            <v>71</v>
          </cell>
          <cell r="BM44">
            <v>6</v>
          </cell>
          <cell r="BN44">
            <v>6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K44">
            <v>0</v>
          </cell>
          <cell r="CL44">
            <v>0</v>
          </cell>
          <cell r="CM44">
            <v>0</v>
          </cell>
          <cell r="CO44">
            <v>41876.889366337833</v>
          </cell>
          <cell r="CP44">
            <v>39218.889366337833</v>
          </cell>
          <cell r="CQ44">
            <v>2658</v>
          </cell>
          <cell r="CR44">
            <v>41954</v>
          </cell>
          <cell r="CS44">
            <v>39290</v>
          </cell>
          <cell r="CT44">
            <v>2664</v>
          </cell>
          <cell r="CU44">
            <v>41954</v>
          </cell>
          <cell r="CV44">
            <v>37718</v>
          </cell>
          <cell r="CW44">
            <v>-4236</v>
          </cell>
          <cell r="CX44">
            <v>39290</v>
          </cell>
          <cell r="CY44">
            <v>36158</v>
          </cell>
          <cell r="CZ44">
            <v>-3132</v>
          </cell>
          <cell r="DA44">
            <v>2664</v>
          </cell>
          <cell r="DB44">
            <v>1560</v>
          </cell>
          <cell r="DC44">
            <v>-1104</v>
          </cell>
          <cell r="DG44">
            <v>0</v>
          </cell>
          <cell r="DJ44">
            <v>3</v>
          </cell>
          <cell r="DK44">
            <v>0</v>
          </cell>
          <cell r="DL44">
            <v>3</v>
          </cell>
        </row>
        <row r="45">
          <cell r="F45" t="str">
            <v>150CE</v>
          </cell>
          <cell r="G45">
            <v>0.83440000000000003</v>
          </cell>
          <cell r="H45">
            <v>100</v>
          </cell>
          <cell r="I45">
            <v>0</v>
          </cell>
          <cell r="J45">
            <v>138</v>
          </cell>
          <cell r="K45">
            <v>138</v>
          </cell>
          <cell r="L45">
            <v>138</v>
          </cell>
          <cell r="M45">
            <v>138</v>
          </cell>
          <cell r="N45">
            <v>0</v>
          </cell>
          <cell r="O45">
            <v>0</v>
          </cell>
          <cell r="P45">
            <v>0</v>
          </cell>
          <cell r="Q45">
            <v>300</v>
          </cell>
          <cell r="R45">
            <v>300</v>
          </cell>
          <cell r="S45">
            <v>300</v>
          </cell>
          <cell r="T45">
            <v>300</v>
          </cell>
          <cell r="U45">
            <v>0</v>
          </cell>
          <cell r="V45">
            <v>0</v>
          </cell>
          <cell r="W45">
            <v>0</v>
          </cell>
          <cell r="X45">
            <v>992</v>
          </cell>
          <cell r="Y45">
            <v>992</v>
          </cell>
          <cell r="Z45">
            <v>992</v>
          </cell>
          <cell r="AA45">
            <v>992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43</v>
          </cell>
          <cell r="AL45">
            <v>43</v>
          </cell>
          <cell r="AM45">
            <v>43</v>
          </cell>
          <cell r="AN45">
            <v>43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17208.948011862252</v>
          </cell>
          <cell r="BD45">
            <v>17208.948011862252</v>
          </cell>
          <cell r="BE45">
            <v>0</v>
          </cell>
          <cell r="BF45">
            <v>18681.948011862252</v>
          </cell>
          <cell r="BG45">
            <v>18681.948011862252</v>
          </cell>
          <cell r="BH45">
            <v>0</v>
          </cell>
          <cell r="BI45">
            <v>46</v>
          </cell>
          <cell r="BJ45">
            <v>46</v>
          </cell>
          <cell r="BK45">
            <v>46</v>
          </cell>
          <cell r="BL45">
            <v>46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-852</v>
          </cell>
          <cell r="CH45">
            <v>-852</v>
          </cell>
          <cell r="CI45">
            <v>-852</v>
          </cell>
          <cell r="CK45">
            <v>0</v>
          </cell>
          <cell r="CL45">
            <v>0</v>
          </cell>
          <cell r="CM45">
            <v>0</v>
          </cell>
          <cell r="CO45">
            <v>18681.948011862252</v>
          </cell>
          <cell r="CP45">
            <v>18681.948011862252</v>
          </cell>
          <cell r="CQ45">
            <v>0</v>
          </cell>
          <cell r="CR45">
            <v>17876</v>
          </cell>
          <cell r="CS45">
            <v>17876</v>
          </cell>
          <cell r="CT45">
            <v>0</v>
          </cell>
          <cell r="CU45">
            <v>17876</v>
          </cell>
          <cell r="CV45">
            <v>22688</v>
          </cell>
          <cell r="CW45">
            <v>4812</v>
          </cell>
          <cell r="CX45">
            <v>17876</v>
          </cell>
          <cell r="CY45">
            <v>22688</v>
          </cell>
          <cell r="CZ45">
            <v>4812</v>
          </cell>
          <cell r="DA45">
            <v>0</v>
          </cell>
          <cell r="DB45">
            <v>0</v>
          </cell>
          <cell r="DC45">
            <v>0</v>
          </cell>
          <cell r="DG45">
            <v>0</v>
          </cell>
          <cell r="DJ45">
            <v>0</v>
          </cell>
          <cell r="DK45">
            <v>0</v>
          </cell>
          <cell r="DL45">
            <v>0</v>
          </cell>
        </row>
        <row r="46">
          <cell r="F46" t="str">
            <v>150D</v>
          </cell>
          <cell r="G46">
            <v>4.0000000000000002E-4</v>
          </cell>
          <cell r="H46">
            <v>100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9.7197845427672291E-2</v>
          </cell>
          <cell r="BD46">
            <v>9.7197845427672291E-2</v>
          </cell>
          <cell r="BE46">
            <v>0</v>
          </cell>
          <cell r="BF46">
            <v>9.7197845427672291E-2</v>
          </cell>
          <cell r="BG46">
            <v>9.7197845427672291E-2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K46">
            <v>0</v>
          </cell>
          <cell r="CL46">
            <v>0</v>
          </cell>
          <cell r="CM46">
            <v>0</v>
          </cell>
          <cell r="CO46">
            <v>9.7197845427672291E-2</v>
          </cell>
          <cell r="CP46">
            <v>9.7197845427672291E-2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12</v>
          </cell>
          <cell r="CW46">
            <v>12</v>
          </cell>
          <cell r="CX46">
            <v>0</v>
          </cell>
          <cell r="CY46">
            <v>12</v>
          </cell>
          <cell r="CZ46">
            <v>12</v>
          </cell>
          <cell r="DA46">
            <v>0</v>
          </cell>
          <cell r="DB46">
            <v>0</v>
          </cell>
          <cell r="DC46">
            <v>0</v>
          </cell>
          <cell r="DG46">
            <v>0</v>
          </cell>
          <cell r="DJ46">
            <v>0</v>
          </cell>
          <cell r="DK46">
            <v>0</v>
          </cell>
          <cell r="DL46">
            <v>0</v>
          </cell>
        </row>
        <row r="47">
          <cell r="F47" t="str">
            <v>180B</v>
          </cell>
          <cell r="G47">
            <v>1.0153000000000001</v>
          </cell>
          <cell r="H47">
            <v>96.737441740031073</v>
          </cell>
          <cell r="I47">
            <v>3.262558259968928</v>
          </cell>
          <cell r="J47">
            <v>168</v>
          </cell>
          <cell r="K47">
            <v>168</v>
          </cell>
          <cell r="L47">
            <v>163</v>
          </cell>
          <cell r="M47">
            <v>163</v>
          </cell>
          <cell r="N47">
            <v>5</v>
          </cell>
          <cell r="O47">
            <v>5</v>
          </cell>
          <cell r="P47">
            <v>32</v>
          </cell>
          <cell r="Q47">
            <v>0</v>
          </cell>
          <cell r="R47">
            <v>32</v>
          </cell>
          <cell r="S47">
            <v>31</v>
          </cell>
          <cell r="T47">
            <v>31</v>
          </cell>
          <cell r="U47">
            <v>1</v>
          </cell>
          <cell r="V47">
            <v>1</v>
          </cell>
          <cell r="W47">
            <v>294</v>
          </cell>
          <cell r="X47">
            <v>0</v>
          </cell>
          <cell r="Y47">
            <v>294</v>
          </cell>
          <cell r="Z47">
            <v>284</v>
          </cell>
          <cell r="AA47">
            <v>284</v>
          </cell>
          <cell r="AB47">
            <v>10</v>
          </cell>
          <cell r="AC47">
            <v>10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296</v>
          </cell>
          <cell r="AK47">
            <v>0</v>
          </cell>
          <cell r="AL47">
            <v>296</v>
          </cell>
          <cell r="AM47">
            <v>286</v>
          </cell>
          <cell r="AN47">
            <v>286</v>
          </cell>
          <cell r="AO47">
            <v>10</v>
          </cell>
          <cell r="AP47">
            <v>10</v>
          </cell>
          <cell r="AQ47">
            <v>7</v>
          </cell>
          <cell r="AR47">
            <v>7</v>
          </cell>
          <cell r="AS47">
            <v>7</v>
          </cell>
          <cell r="AT47">
            <v>7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25062.181020395812</v>
          </cell>
          <cell r="BD47">
            <v>24344.181020395812</v>
          </cell>
          <cell r="BE47">
            <v>718</v>
          </cell>
          <cell r="BF47">
            <v>25859.181020395812</v>
          </cell>
          <cell r="BG47">
            <v>25115.181020395812</v>
          </cell>
          <cell r="BH47">
            <v>744</v>
          </cell>
          <cell r="BI47">
            <v>56</v>
          </cell>
          <cell r="BJ47">
            <v>56</v>
          </cell>
          <cell r="BK47">
            <v>54</v>
          </cell>
          <cell r="BL47">
            <v>54</v>
          </cell>
          <cell r="BM47">
            <v>2</v>
          </cell>
          <cell r="BN47">
            <v>2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K47">
            <v>0</v>
          </cell>
          <cell r="CL47">
            <v>0</v>
          </cell>
          <cell r="CM47">
            <v>0</v>
          </cell>
          <cell r="CO47">
            <v>25859.181020395812</v>
          </cell>
          <cell r="CP47">
            <v>25115.181020395812</v>
          </cell>
          <cell r="CQ47">
            <v>744</v>
          </cell>
          <cell r="CR47">
            <v>25915</v>
          </cell>
          <cell r="CS47">
            <v>25169</v>
          </cell>
          <cell r="CT47">
            <v>746</v>
          </cell>
          <cell r="CU47">
            <v>25915</v>
          </cell>
          <cell r="CV47">
            <v>27605</v>
          </cell>
          <cell r="CW47">
            <v>1690</v>
          </cell>
          <cell r="CX47">
            <v>25169</v>
          </cell>
          <cell r="CY47">
            <v>26787</v>
          </cell>
          <cell r="CZ47">
            <v>1618</v>
          </cell>
          <cell r="DA47">
            <v>746</v>
          </cell>
          <cell r="DB47">
            <v>818</v>
          </cell>
          <cell r="DC47">
            <v>72</v>
          </cell>
          <cell r="DG47">
            <v>0</v>
          </cell>
          <cell r="DJ47">
            <v>2</v>
          </cell>
          <cell r="DK47">
            <v>0</v>
          </cell>
          <cell r="DL47">
            <v>2</v>
          </cell>
        </row>
        <row r="48">
          <cell r="F48" t="str">
            <v>180BE</v>
          </cell>
          <cell r="G48">
            <v>1.9199999999999998E-2</v>
          </cell>
          <cell r="H48">
            <v>100</v>
          </cell>
          <cell r="I48">
            <v>0</v>
          </cell>
          <cell r="J48">
            <v>3</v>
          </cell>
          <cell r="K48">
            <v>3</v>
          </cell>
          <cell r="L48">
            <v>3</v>
          </cell>
          <cell r="M48">
            <v>3</v>
          </cell>
          <cell r="N48">
            <v>0</v>
          </cell>
          <cell r="O48">
            <v>0</v>
          </cell>
          <cell r="P48">
            <v>0</v>
          </cell>
          <cell r="Q48">
            <v>7</v>
          </cell>
          <cell r="R48">
            <v>7</v>
          </cell>
          <cell r="S48">
            <v>7</v>
          </cell>
          <cell r="T48">
            <v>7</v>
          </cell>
          <cell r="U48">
            <v>0</v>
          </cell>
          <cell r="V48">
            <v>0</v>
          </cell>
          <cell r="W48">
            <v>0</v>
          </cell>
          <cell r="X48">
            <v>23</v>
          </cell>
          <cell r="Y48">
            <v>23</v>
          </cell>
          <cell r="Z48">
            <v>23</v>
          </cell>
          <cell r="AA48">
            <v>23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</v>
          </cell>
          <cell r="AL48">
            <v>1</v>
          </cell>
          <cell r="AM48">
            <v>1</v>
          </cell>
          <cell r="AN48">
            <v>1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454.02263511468863</v>
          </cell>
          <cell r="BD48">
            <v>454.02263511468863</v>
          </cell>
          <cell r="BE48">
            <v>0</v>
          </cell>
          <cell r="BF48">
            <v>488.02263511468863</v>
          </cell>
          <cell r="BG48">
            <v>488.02263511468863</v>
          </cell>
          <cell r="BH48">
            <v>0</v>
          </cell>
          <cell r="BI48">
            <v>1</v>
          </cell>
          <cell r="BJ48">
            <v>1</v>
          </cell>
          <cell r="BK48">
            <v>1</v>
          </cell>
          <cell r="BL48">
            <v>1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-20</v>
          </cell>
          <cell r="CH48">
            <v>-20</v>
          </cell>
          <cell r="CI48">
            <v>-20</v>
          </cell>
          <cell r="CK48">
            <v>0</v>
          </cell>
          <cell r="CL48">
            <v>0</v>
          </cell>
          <cell r="CM48">
            <v>0</v>
          </cell>
          <cell r="CO48">
            <v>488.02263511468863</v>
          </cell>
          <cell r="CP48">
            <v>488.02263511468863</v>
          </cell>
          <cell r="CQ48">
            <v>0</v>
          </cell>
          <cell r="CR48">
            <v>469</v>
          </cell>
          <cell r="CS48">
            <v>469</v>
          </cell>
          <cell r="CT48">
            <v>0</v>
          </cell>
          <cell r="CU48">
            <v>469</v>
          </cell>
          <cell r="CV48">
            <v>521</v>
          </cell>
          <cell r="CW48">
            <v>52</v>
          </cell>
          <cell r="CX48">
            <v>469</v>
          </cell>
          <cell r="CY48">
            <v>521</v>
          </cell>
          <cell r="CZ48">
            <v>52</v>
          </cell>
          <cell r="DA48">
            <v>0</v>
          </cell>
          <cell r="DB48">
            <v>0</v>
          </cell>
          <cell r="DC48">
            <v>0</v>
          </cell>
          <cell r="DG48">
            <v>0</v>
          </cell>
          <cell r="DJ48">
            <v>0</v>
          </cell>
          <cell r="DK48">
            <v>0</v>
          </cell>
          <cell r="DL48">
            <v>0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K49">
            <v>0</v>
          </cell>
          <cell r="CL49">
            <v>0</v>
          </cell>
          <cell r="CM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G49">
            <v>0</v>
          </cell>
          <cell r="DJ49">
            <v>0</v>
          </cell>
          <cell r="DK49">
            <v>0</v>
          </cell>
          <cell r="DL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K50">
            <v>0</v>
          </cell>
          <cell r="CL50">
            <v>0</v>
          </cell>
          <cell r="CM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G50">
            <v>0</v>
          </cell>
          <cell r="DJ50">
            <v>0</v>
          </cell>
          <cell r="DK50">
            <v>0</v>
          </cell>
          <cell r="DL50">
            <v>0</v>
          </cell>
        </row>
        <row r="51">
          <cell r="F51" t="str">
            <v>225B</v>
          </cell>
          <cell r="G51">
            <v>3.0589</v>
          </cell>
          <cell r="H51">
            <v>96.789598179086269</v>
          </cell>
          <cell r="I51">
            <v>3.2104018209137299</v>
          </cell>
          <cell r="J51">
            <v>506</v>
          </cell>
          <cell r="K51">
            <v>506</v>
          </cell>
          <cell r="L51">
            <v>490</v>
          </cell>
          <cell r="M51">
            <v>490</v>
          </cell>
          <cell r="N51">
            <v>16</v>
          </cell>
          <cell r="O51">
            <v>16</v>
          </cell>
          <cell r="P51">
            <v>97</v>
          </cell>
          <cell r="Q51">
            <v>0</v>
          </cell>
          <cell r="R51">
            <v>97</v>
          </cell>
          <cell r="S51">
            <v>94</v>
          </cell>
          <cell r="T51">
            <v>94</v>
          </cell>
          <cell r="U51">
            <v>3</v>
          </cell>
          <cell r="V51">
            <v>3</v>
          </cell>
          <cell r="W51">
            <v>887</v>
          </cell>
          <cell r="X51">
            <v>0</v>
          </cell>
          <cell r="Y51">
            <v>887</v>
          </cell>
          <cell r="Z51">
            <v>859</v>
          </cell>
          <cell r="AA51">
            <v>859</v>
          </cell>
          <cell r="AB51">
            <v>28</v>
          </cell>
          <cell r="AC51">
            <v>28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892</v>
          </cell>
          <cell r="AK51">
            <v>0</v>
          </cell>
          <cell r="AL51">
            <v>892</v>
          </cell>
          <cell r="AM51">
            <v>863</v>
          </cell>
          <cell r="AN51">
            <v>863</v>
          </cell>
          <cell r="AO51">
            <v>29</v>
          </cell>
          <cell r="AP51">
            <v>29</v>
          </cell>
          <cell r="AQ51">
            <v>22</v>
          </cell>
          <cell r="AR51">
            <v>22</v>
          </cell>
          <cell r="AS51">
            <v>21</v>
          </cell>
          <cell r="AT51">
            <v>21</v>
          </cell>
          <cell r="AU51">
            <v>1</v>
          </cell>
          <cell r="AV51">
            <v>1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77909.93052109181</v>
          </cell>
          <cell r="BD51">
            <v>75664.93052109181</v>
          </cell>
          <cell r="BE51">
            <v>2245</v>
          </cell>
          <cell r="BF51">
            <v>80313.93052109181</v>
          </cell>
          <cell r="BG51">
            <v>77991.93052109181</v>
          </cell>
          <cell r="BH51">
            <v>2322</v>
          </cell>
          <cell r="BI51">
            <v>170</v>
          </cell>
          <cell r="BJ51">
            <v>170</v>
          </cell>
          <cell r="BK51">
            <v>165</v>
          </cell>
          <cell r="BL51">
            <v>165</v>
          </cell>
          <cell r="BM51">
            <v>5</v>
          </cell>
          <cell r="BN51">
            <v>5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K51">
            <v>0</v>
          </cell>
          <cell r="CL51">
            <v>0</v>
          </cell>
          <cell r="CM51">
            <v>0</v>
          </cell>
          <cell r="CO51">
            <v>80313.93052109181</v>
          </cell>
          <cell r="CP51">
            <v>77991.93052109181</v>
          </cell>
          <cell r="CQ51">
            <v>2322</v>
          </cell>
          <cell r="CR51">
            <v>80484</v>
          </cell>
          <cell r="CS51">
            <v>78157</v>
          </cell>
          <cell r="CT51">
            <v>2327</v>
          </cell>
          <cell r="CU51">
            <v>80484</v>
          </cell>
          <cell r="CV51">
            <v>83170</v>
          </cell>
          <cell r="CW51">
            <v>2686</v>
          </cell>
          <cell r="CX51">
            <v>78157</v>
          </cell>
          <cell r="CY51">
            <v>81042</v>
          </cell>
          <cell r="CZ51">
            <v>2885</v>
          </cell>
          <cell r="DA51">
            <v>2327</v>
          </cell>
          <cell r="DB51">
            <v>2128</v>
          </cell>
          <cell r="DC51">
            <v>-199</v>
          </cell>
          <cell r="DG51">
            <v>0</v>
          </cell>
          <cell r="DJ51">
            <v>7</v>
          </cell>
          <cell r="DK51">
            <v>0</v>
          </cell>
          <cell r="DL51">
            <v>7</v>
          </cell>
        </row>
        <row r="52">
          <cell r="F52" t="str">
            <v>225BE</v>
          </cell>
          <cell r="G52">
            <v>9.8199999999999996E-2</v>
          </cell>
          <cell r="H52">
            <v>100</v>
          </cell>
          <cell r="I52">
            <v>0</v>
          </cell>
          <cell r="J52">
            <v>16</v>
          </cell>
          <cell r="K52">
            <v>16</v>
          </cell>
          <cell r="L52">
            <v>16</v>
          </cell>
          <cell r="M52">
            <v>16</v>
          </cell>
          <cell r="N52">
            <v>0</v>
          </cell>
          <cell r="O52">
            <v>0</v>
          </cell>
          <cell r="P52">
            <v>0</v>
          </cell>
          <cell r="Q52">
            <v>35</v>
          </cell>
          <cell r="R52">
            <v>35</v>
          </cell>
          <cell r="S52">
            <v>35</v>
          </cell>
          <cell r="T52">
            <v>35</v>
          </cell>
          <cell r="U52">
            <v>0</v>
          </cell>
          <cell r="V52">
            <v>0</v>
          </cell>
          <cell r="W52">
            <v>0</v>
          </cell>
          <cell r="X52">
            <v>117</v>
          </cell>
          <cell r="Y52">
            <v>117</v>
          </cell>
          <cell r="Z52">
            <v>117</v>
          </cell>
          <cell r="AA52">
            <v>117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5</v>
          </cell>
          <cell r="AL52">
            <v>5</v>
          </cell>
          <cell r="AM52">
            <v>5</v>
          </cell>
          <cell r="AN52">
            <v>5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2426.1278218241241</v>
          </cell>
          <cell r="BD52">
            <v>2426.1278218241241</v>
          </cell>
          <cell r="BE52">
            <v>0</v>
          </cell>
          <cell r="BF52">
            <v>2599.1278218241241</v>
          </cell>
          <cell r="BG52">
            <v>2599.1278218241241</v>
          </cell>
          <cell r="BH52">
            <v>0</v>
          </cell>
          <cell r="BI52">
            <v>5</v>
          </cell>
          <cell r="BJ52">
            <v>5</v>
          </cell>
          <cell r="BK52">
            <v>5</v>
          </cell>
          <cell r="BL52">
            <v>5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-100</v>
          </cell>
          <cell r="CH52">
            <v>-100</v>
          </cell>
          <cell r="CI52">
            <v>-100</v>
          </cell>
          <cell r="CK52">
            <v>0</v>
          </cell>
          <cell r="CL52">
            <v>0</v>
          </cell>
          <cell r="CM52">
            <v>0</v>
          </cell>
          <cell r="CO52">
            <v>2599.1278218241241</v>
          </cell>
          <cell r="CP52">
            <v>2599.1278218241241</v>
          </cell>
          <cell r="CQ52">
            <v>0</v>
          </cell>
          <cell r="CR52">
            <v>2504</v>
          </cell>
          <cell r="CS52">
            <v>2504</v>
          </cell>
          <cell r="CT52">
            <v>0</v>
          </cell>
          <cell r="CU52">
            <v>2504</v>
          </cell>
          <cell r="CV52">
            <v>2671</v>
          </cell>
          <cell r="CW52">
            <v>167</v>
          </cell>
          <cell r="CX52">
            <v>2504</v>
          </cell>
          <cell r="CY52">
            <v>2671</v>
          </cell>
          <cell r="CZ52">
            <v>167</v>
          </cell>
          <cell r="DA52">
            <v>0</v>
          </cell>
          <cell r="DB52">
            <v>0</v>
          </cell>
          <cell r="DC52">
            <v>0</v>
          </cell>
          <cell r="DG52">
            <v>0</v>
          </cell>
          <cell r="DJ52">
            <v>0</v>
          </cell>
          <cell r="DK52">
            <v>0</v>
          </cell>
          <cell r="DL52">
            <v>0</v>
          </cell>
        </row>
        <row r="53">
          <cell r="F53" t="str">
            <v>225C</v>
          </cell>
          <cell r="G53">
            <v>0.29060000000000002</v>
          </cell>
          <cell r="H53">
            <v>95.306473624873917</v>
          </cell>
          <cell r="I53">
            <v>4.6935263751260905</v>
          </cell>
          <cell r="J53">
            <v>48</v>
          </cell>
          <cell r="K53">
            <v>48</v>
          </cell>
          <cell r="L53">
            <v>46</v>
          </cell>
          <cell r="M53">
            <v>46</v>
          </cell>
          <cell r="N53">
            <v>2</v>
          </cell>
          <cell r="O53">
            <v>2</v>
          </cell>
          <cell r="P53">
            <v>9</v>
          </cell>
          <cell r="Q53">
            <v>0</v>
          </cell>
          <cell r="R53">
            <v>9</v>
          </cell>
          <cell r="S53">
            <v>9</v>
          </cell>
          <cell r="T53">
            <v>9</v>
          </cell>
          <cell r="U53">
            <v>0</v>
          </cell>
          <cell r="V53">
            <v>0</v>
          </cell>
          <cell r="W53">
            <v>84</v>
          </cell>
          <cell r="X53">
            <v>0</v>
          </cell>
          <cell r="Y53">
            <v>84</v>
          </cell>
          <cell r="Z53">
            <v>80</v>
          </cell>
          <cell r="AA53">
            <v>80</v>
          </cell>
          <cell r="AB53">
            <v>4</v>
          </cell>
          <cell r="AC53">
            <v>4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85</v>
          </cell>
          <cell r="AK53">
            <v>0</v>
          </cell>
          <cell r="AL53">
            <v>85</v>
          </cell>
          <cell r="AM53">
            <v>81</v>
          </cell>
          <cell r="AN53">
            <v>81</v>
          </cell>
          <cell r="AO53">
            <v>4</v>
          </cell>
          <cell r="AP53">
            <v>4</v>
          </cell>
          <cell r="AQ53">
            <v>2</v>
          </cell>
          <cell r="AR53">
            <v>2</v>
          </cell>
          <cell r="AS53">
            <v>2</v>
          </cell>
          <cell r="AT53">
            <v>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7537.2782787629367</v>
          </cell>
          <cell r="BD53">
            <v>7215.2782787629367</v>
          </cell>
          <cell r="BE53">
            <v>322</v>
          </cell>
          <cell r="BF53">
            <v>7765.2782787629367</v>
          </cell>
          <cell r="BG53">
            <v>7433.2782787629367</v>
          </cell>
          <cell r="BH53">
            <v>332</v>
          </cell>
          <cell r="BI53">
            <v>16</v>
          </cell>
          <cell r="BJ53">
            <v>16</v>
          </cell>
          <cell r="BK53">
            <v>15</v>
          </cell>
          <cell r="BL53">
            <v>15</v>
          </cell>
          <cell r="BM53">
            <v>1</v>
          </cell>
          <cell r="BN53">
            <v>1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K53">
            <v>0</v>
          </cell>
          <cell r="CL53">
            <v>0</v>
          </cell>
          <cell r="CM53">
            <v>0</v>
          </cell>
          <cell r="CO53">
            <v>7765.2782787629367</v>
          </cell>
          <cell r="CP53">
            <v>7433.2782787629367</v>
          </cell>
          <cell r="CQ53">
            <v>332</v>
          </cell>
          <cell r="CR53">
            <v>7781</v>
          </cell>
          <cell r="CS53">
            <v>7448</v>
          </cell>
          <cell r="CT53">
            <v>333</v>
          </cell>
          <cell r="CU53">
            <v>7781</v>
          </cell>
          <cell r="CV53">
            <v>7902</v>
          </cell>
          <cell r="CW53">
            <v>121</v>
          </cell>
          <cell r="CX53">
            <v>7448</v>
          </cell>
          <cell r="CY53">
            <v>7682</v>
          </cell>
          <cell r="CZ53">
            <v>234</v>
          </cell>
          <cell r="DA53">
            <v>333</v>
          </cell>
          <cell r="DB53">
            <v>220</v>
          </cell>
          <cell r="DC53">
            <v>-113</v>
          </cell>
          <cell r="DG53">
            <v>0</v>
          </cell>
          <cell r="DJ53">
            <v>1</v>
          </cell>
          <cell r="DK53">
            <v>0</v>
          </cell>
          <cell r="DL53">
            <v>1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K54">
            <v>0</v>
          </cell>
          <cell r="CL54">
            <v>0</v>
          </cell>
          <cell r="CM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G54">
            <v>0</v>
          </cell>
          <cell r="DJ54">
            <v>0</v>
          </cell>
          <cell r="DK54">
            <v>0</v>
          </cell>
          <cell r="DL54">
            <v>0</v>
          </cell>
        </row>
        <row r="55">
          <cell r="F55" t="str">
            <v>300B</v>
          </cell>
          <cell r="G55">
            <v>3.7077</v>
          </cell>
          <cell r="H55">
            <v>93.98652549434486</v>
          </cell>
          <cell r="I55">
            <v>6.0134745056551404</v>
          </cell>
          <cell r="J55">
            <v>613</v>
          </cell>
          <cell r="K55">
            <v>613</v>
          </cell>
          <cell r="L55">
            <v>576</v>
          </cell>
          <cell r="M55">
            <v>576</v>
          </cell>
          <cell r="N55">
            <v>37</v>
          </cell>
          <cell r="O55">
            <v>37</v>
          </cell>
          <cell r="P55">
            <v>117</v>
          </cell>
          <cell r="Q55">
            <v>0</v>
          </cell>
          <cell r="R55">
            <v>117</v>
          </cell>
          <cell r="S55">
            <v>110</v>
          </cell>
          <cell r="T55">
            <v>110</v>
          </cell>
          <cell r="U55">
            <v>7</v>
          </cell>
          <cell r="V55">
            <v>7</v>
          </cell>
          <cell r="W55">
            <v>1075</v>
          </cell>
          <cell r="X55">
            <v>0</v>
          </cell>
          <cell r="Y55">
            <v>1075</v>
          </cell>
          <cell r="Z55">
            <v>1010</v>
          </cell>
          <cell r="AA55">
            <v>1010</v>
          </cell>
          <cell r="AB55">
            <v>65</v>
          </cell>
          <cell r="AC55">
            <v>65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1081</v>
          </cell>
          <cell r="AK55">
            <v>0</v>
          </cell>
          <cell r="AL55">
            <v>1081</v>
          </cell>
          <cell r="AM55">
            <v>1016</v>
          </cell>
          <cell r="AN55">
            <v>1016</v>
          </cell>
          <cell r="AO55">
            <v>65</v>
          </cell>
          <cell r="AP55">
            <v>65</v>
          </cell>
          <cell r="AQ55">
            <v>26</v>
          </cell>
          <cell r="AR55">
            <v>26</v>
          </cell>
          <cell r="AS55">
            <v>24</v>
          </cell>
          <cell r="AT55">
            <v>24</v>
          </cell>
          <cell r="AU55">
            <v>2</v>
          </cell>
          <cell r="AV55">
            <v>2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96002.947769775463</v>
          </cell>
          <cell r="BD55">
            <v>90710.947769775463</v>
          </cell>
          <cell r="BE55">
            <v>5292</v>
          </cell>
          <cell r="BF55">
            <v>98914.947769775463</v>
          </cell>
          <cell r="BG55">
            <v>93446.947769775463</v>
          </cell>
          <cell r="BH55">
            <v>5468</v>
          </cell>
          <cell r="BI55">
            <v>206</v>
          </cell>
          <cell r="BJ55">
            <v>206</v>
          </cell>
          <cell r="BK55">
            <v>194</v>
          </cell>
          <cell r="BL55">
            <v>194</v>
          </cell>
          <cell r="BM55">
            <v>12</v>
          </cell>
          <cell r="BN55">
            <v>12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K55">
            <v>0</v>
          </cell>
          <cell r="CL55">
            <v>0</v>
          </cell>
          <cell r="CM55">
            <v>0</v>
          </cell>
          <cell r="CO55">
            <v>98914.947769775463</v>
          </cell>
          <cell r="CP55">
            <v>93446.947769775463</v>
          </cell>
          <cell r="CQ55">
            <v>5468</v>
          </cell>
          <cell r="CR55">
            <v>99121</v>
          </cell>
          <cell r="CS55">
            <v>93641</v>
          </cell>
          <cell r="CT55">
            <v>5480</v>
          </cell>
          <cell r="CU55">
            <v>99121</v>
          </cell>
          <cell r="CV55">
            <v>100811</v>
          </cell>
          <cell r="CW55">
            <v>1690</v>
          </cell>
          <cell r="CX55">
            <v>93641</v>
          </cell>
          <cell r="CY55">
            <v>95912</v>
          </cell>
          <cell r="CZ55">
            <v>2271</v>
          </cell>
          <cell r="DA55">
            <v>5480</v>
          </cell>
          <cell r="DB55">
            <v>4899</v>
          </cell>
          <cell r="DC55">
            <v>-581</v>
          </cell>
          <cell r="DG55">
            <v>0</v>
          </cell>
          <cell r="DJ55">
            <v>8</v>
          </cell>
          <cell r="DK55">
            <v>0</v>
          </cell>
          <cell r="DL55">
            <v>8</v>
          </cell>
        </row>
        <row r="56">
          <cell r="F56" t="str">
            <v>300BE</v>
          </cell>
          <cell r="G56">
            <v>2.7892999999999999</v>
          </cell>
          <cell r="H56">
            <v>100</v>
          </cell>
          <cell r="I56">
            <v>0</v>
          </cell>
          <cell r="J56">
            <v>461</v>
          </cell>
          <cell r="K56">
            <v>461</v>
          </cell>
          <cell r="L56">
            <v>461</v>
          </cell>
          <cell r="M56">
            <v>461</v>
          </cell>
          <cell r="N56">
            <v>0</v>
          </cell>
          <cell r="O56">
            <v>0</v>
          </cell>
          <cell r="P56">
            <v>0</v>
          </cell>
          <cell r="Q56">
            <v>1003</v>
          </cell>
          <cell r="R56">
            <v>1003</v>
          </cell>
          <cell r="S56">
            <v>1003</v>
          </cell>
          <cell r="T56">
            <v>1003</v>
          </cell>
          <cell r="U56">
            <v>0</v>
          </cell>
          <cell r="V56">
            <v>0</v>
          </cell>
          <cell r="W56">
            <v>0</v>
          </cell>
          <cell r="X56">
            <v>3317</v>
          </cell>
          <cell r="Y56">
            <v>3317</v>
          </cell>
          <cell r="Z56">
            <v>3317</v>
          </cell>
          <cell r="AA56">
            <v>3317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145</v>
          </cell>
          <cell r="AL56">
            <v>145</v>
          </cell>
          <cell r="AM56">
            <v>145</v>
          </cell>
          <cell r="AN56">
            <v>145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73663.232766446774</v>
          </cell>
          <cell r="BD56">
            <v>73663.232766446774</v>
          </cell>
          <cell r="BE56">
            <v>0</v>
          </cell>
          <cell r="BF56">
            <v>78589.232766446774</v>
          </cell>
          <cell r="BG56">
            <v>78589.232766446774</v>
          </cell>
          <cell r="BH56">
            <v>0</v>
          </cell>
          <cell r="BI56">
            <v>155</v>
          </cell>
          <cell r="BJ56">
            <v>155</v>
          </cell>
          <cell r="BK56">
            <v>155</v>
          </cell>
          <cell r="BL56">
            <v>155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-2850</v>
          </cell>
          <cell r="CH56">
            <v>-2850</v>
          </cell>
          <cell r="CI56">
            <v>-2850</v>
          </cell>
          <cell r="CK56">
            <v>0</v>
          </cell>
          <cell r="CL56">
            <v>0</v>
          </cell>
          <cell r="CM56">
            <v>0</v>
          </cell>
          <cell r="CO56">
            <v>78589.232766446774</v>
          </cell>
          <cell r="CP56">
            <v>78589.232766446774</v>
          </cell>
          <cell r="CQ56">
            <v>0</v>
          </cell>
          <cell r="CR56">
            <v>75894</v>
          </cell>
          <cell r="CS56">
            <v>75894</v>
          </cell>
          <cell r="CT56">
            <v>0</v>
          </cell>
          <cell r="CU56">
            <v>75894</v>
          </cell>
          <cell r="CV56">
            <v>75841</v>
          </cell>
          <cell r="CW56">
            <v>-53</v>
          </cell>
          <cell r="CX56">
            <v>75894</v>
          </cell>
          <cell r="CY56">
            <v>75841</v>
          </cell>
          <cell r="CZ56">
            <v>-53</v>
          </cell>
          <cell r="DA56">
            <v>0</v>
          </cell>
          <cell r="DB56">
            <v>0</v>
          </cell>
          <cell r="DC56">
            <v>0</v>
          </cell>
          <cell r="DG56">
            <v>0</v>
          </cell>
          <cell r="DJ56">
            <v>0</v>
          </cell>
          <cell r="DK56">
            <v>0</v>
          </cell>
          <cell r="DL56">
            <v>0</v>
          </cell>
        </row>
        <row r="57">
          <cell r="F57" t="str">
            <v>300C</v>
          </cell>
          <cell r="G57">
            <v>0.44230000000000003</v>
          </cell>
          <cell r="H57">
            <v>65.91008995293285</v>
          </cell>
          <cell r="I57">
            <v>34.08991004706715</v>
          </cell>
          <cell r="J57">
            <v>73</v>
          </cell>
          <cell r="K57">
            <v>73</v>
          </cell>
          <cell r="L57">
            <v>48</v>
          </cell>
          <cell r="M57">
            <v>48</v>
          </cell>
          <cell r="N57">
            <v>25</v>
          </cell>
          <cell r="O57">
            <v>25</v>
          </cell>
          <cell r="P57">
            <v>14</v>
          </cell>
          <cell r="Q57">
            <v>0</v>
          </cell>
          <cell r="R57">
            <v>14</v>
          </cell>
          <cell r="S57">
            <v>9</v>
          </cell>
          <cell r="T57">
            <v>9</v>
          </cell>
          <cell r="U57">
            <v>5</v>
          </cell>
          <cell r="V57">
            <v>5</v>
          </cell>
          <cell r="W57">
            <v>128</v>
          </cell>
          <cell r="X57">
            <v>0</v>
          </cell>
          <cell r="Y57">
            <v>128</v>
          </cell>
          <cell r="Z57">
            <v>84</v>
          </cell>
          <cell r="AA57">
            <v>84</v>
          </cell>
          <cell r="AB57">
            <v>44</v>
          </cell>
          <cell r="AC57">
            <v>44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129</v>
          </cell>
          <cell r="AK57">
            <v>0</v>
          </cell>
          <cell r="AL57">
            <v>129</v>
          </cell>
          <cell r="AM57">
            <v>85</v>
          </cell>
          <cell r="AN57">
            <v>85</v>
          </cell>
          <cell r="AO57">
            <v>44</v>
          </cell>
          <cell r="AP57">
            <v>44</v>
          </cell>
          <cell r="AQ57">
            <v>3</v>
          </cell>
          <cell r="AR57">
            <v>3</v>
          </cell>
          <cell r="AS57">
            <v>2</v>
          </cell>
          <cell r="AT57">
            <v>2</v>
          </cell>
          <cell r="AU57">
            <v>1</v>
          </cell>
          <cell r="AV57">
            <v>1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12712.344852629667</v>
          </cell>
          <cell r="BD57">
            <v>8559.344852629667</v>
          </cell>
          <cell r="BE57">
            <v>4153</v>
          </cell>
          <cell r="BF57">
            <v>13059.344852629667</v>
          </cell>
          <cell r="BG57">
            <v>8787.344852629667</v>
          </cell>
          <cell r="BH57">
            <v>4272</v>
          </cell>
          <cell r="BI57">
            <v>25</v>
          </cell>
          <cell r="BJ57">
            <v>25</v>
          </cell>
          <cell r="BK57">
            <v>16</v>
          </cell>
          <cell r="BL57">
            <v>16</v>
          </cell>
          <cell r="BM57">
            <v>9</v>
          </cell>
          <cell r="BN57">
            <v>9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K57">
            <v>0</v>
          </cell>
          <cell r="CL57">
            <v>0</v>
          </cell>
          <cell r="CM57">
            <v>0</v>
          </cell>
          <cell r="CO57">
            <v>13059.344852629667</v>
          </cell>
          <cell r="CP57">
            <v>8787.344852629667</v>
          </cell>
          <cell r="CQ57">
            <v>4272</v>
          </cell>
          <cell r="CR57">
            <v>13084</v>
          </cell>
          <cell r="CS57">
            <v>8803</v>
          </cell>
          <cell r="CT57">
            <v>4281</v>
          </cell>
          <cell r="CU57">
            <v>13084</v>
          </cell>
          <cell r="CV57">
            <v>12025</v>
          </cell>
          <cell r="CW57">
            <v>-1059</v>
          </cell>
          <cell r="CX57">
            <v>8803</v>
          </cell>
          <cell r="CY57">
            <v>9444</v>
          </cell>
          <cell r="CZ57">
            <v>641</v>
          </cell>
          <cell r="DA57">
            <v>4281</v>
          </cell>
          <cell r="DB57">
            <v>2581</v>
          </cell>
          <cell r="DC57">
            <v>-1700</v>
          </cell>
          <cell r="DG57">
            <v>0</v>
          </cell>
          <cell r="DJ57">
            <v>1</v>
          </cell>
          <cell r="DK57">
            <v>0</v>
          </cell>
          <cell r="DL57">
            <v>1</v>
          </cell>
        </row>
        <row r="58">
          <cell r="F58" t="str">
            <v>300CE</v>
          </cell>
          <cell r="G58">
            <v>4.0542999999999996</v>
          </cell>
          <cell r="H58">
            <v>100</v>
          </cell>
          <cell r="I58">
            <v>0</v>
          </cell>
          <cell r="J58">
            <v>670</v>
          </cell>
          <cell r="K58">
            <v>670</v>
          </cell>
          <cell r="L58">
            <v>670</v>
          </cell>
          <cell r="M58">
            <v>670</v>
          </cell>
          <cell r="N58">
            <v>0</v>
          </cell>
          <cell r="O58">
            <v>0</v>
          </cell>
          <cell r="P58">
            <v>0</v>
          </cell>
          <cell r="Q58">
            <v>1458</v>
          </cell>
          <cell r="R58">
            <v>1458</v>
          </cell>
          <cell r="S58">
            <v>1458</v>
          </cell>
          <cell r="T58">
            <v>1458</v>
          </cell>
          <cell r="U58">
            <v>0</v>
          </cell>
          <cell r="V58">
            <v>0</v>
          </cell>
          <cell r="W58">
            <v>0</v>
          </cell>
          <cell r="X58">
            <v>4821</v>
          </cell>
          <cell r="Y58">
            <v>4821</v>
          </cell>
          <cell r="Z58">
            <v>4821</v>
          </cell>
          <cell r="AA58">
            <v>4821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211</v>
          </cell>
          <cell r="AL58">
            <v>211</v>
          </cell>
          <cell r="AM58">
            <v>211</v>
          </cell>
          <cell r="AN58">
            <v>211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103212.52563093869</v>
          </cell>
          <cell r="BD58">
            <v>103212.52563093869</v>
          </cell>
          <cell r="BE58">
            <v>0</v>
          </cell>
          <cell r="BF58">
            <v>110372.52563093869</v>
          </cell>
          <cell r="BG58">
            <v>110372.52563093869</v>
          </cell>
          <cell r="BH58">
            <v>0</v>
          </cell>
          <cell r="BI58">
            <v>225</v>
          </cell>
          <cell r="BJ58">
            <v>225</v>
          </cell>
          <cell r="BK58">
            <v>225</v>
          </cell>
          <cell r="BL58">
            <v>225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-4142</v>
          </cell>
          <cell r="CH58">
            <v>-4142</v>
          </cell>
          <cell r="CI58">
            <v>-4142</v>
          </cell>
          <cell r="CK58">
            <v>0</v>
          </cell>
          <cell r="CL58">
            <v>0</v>
          </cell>
          <cell r="CM58">
            <v>0</v>
          </cell>
          <cell r="CO58">
            <v>110372.52563093869</v>
          </cell>
          <cell r="CP58">
            <v>110372.52563093869</v>
          </cell>
          <cell r="CQ58">
            <v>0</v>
          </cell>
          <cell r="CR58">
            <v>106456</v>
          </cell>
          <cell r="CS58">
            <v>106456</v>
          </cell>
          <cell r="CT58">
            <v>0</v>
          </cell>
          <cell r="CU58">
            <v>106456</v>
          </cell>
          <cell r="CV58">
            <v>110235</v>
          </cell>
          <cell r="CW58">
            <v>3779</v>
          </cell>
          <cell r="CX58">
            <v>106456</v>
          </cell>
          <cell r="CY58">
            <v>110235</v>
          </cell>
          <cell r="CZ58">
            <v>3779</v>
          </cell>
          <cell r="DA58">
            <v>0</v>
          </cell>
          <cell r="DB58">
            <v>0</v>
          </cell>
          <cell r="DC58">
            <v>0</v>
          </cell>
          <cell r="DG58">
            <v>0</v>
          </cell>
          <cell r="DJ58">
            <v>0</v>
          </cell>
          <cell r="DK58">
            <v>0</v>
          </cell>
          <cell r="DL58">
            <v>0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K59">
            <v>0</v>
          </cell>
          <cell r="CL59">
            <v>0</v>
          </cell>
          <cell r="CM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G59">
            <v>0</v>
          </cell>
          <cell r="DJ59">
            <v>0</v>
          </cell>
          <cell r="DK59">
            <v>0</v>
          </cell>
          <cell r="DL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K60">
            <v>0</v>
          </cell>
          <cell r="CL60">
            <v>0</v>
          </cell>
          <cell r="CM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G60">
            <v>0</v>
          </cell>
          <cell r="DJ60">
            <v>0</v>
          </cell>
          <cell r="DK60">
            <v>0</v>
          </cell>
          <cell r="DL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K61">
            <v>0</v>
          </cell>
          <cell r="CL61">
            <v>0</v>
          </cell>
          <cell r="CM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G61">
            <v>0</v>
          </cell>
          <cell r="DJ61">
            <v>0</v>
          </cell>
          <cell r="DK61">
            <v>0</v>
          </cell>
          <cell r="DL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K62">
            <v>0</v>
          </cell>
          <cell r="CL62">
            <v>0</v>
          </cell>
          <cell r="CM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G62">
            <v>0</v>
          </cell>
          <cell r="DJ62">
            <v>0</v>
          </cell>
          <cell r="DK62">
            <v>0</v>
          </cell>
          <cell r="DL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K63">
            <v>0</v>
          </cell>
          <cell r="CL63">
            <v>0</v>
          </cell>
          <cell r="CM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G63">
            <v>0</v>
          </cell>
          <cell r="DJ63">
            <v>0</v>
          </cell>
          <cell r="DK63">
            <v>0</v>
          </cell>
          <cell r="DL63">
            <v>0</v>
          </cell>
        </row>
        <row r="64">
          <cell r="F64" t="str">
            <v>450B</v>
          </cell>
          <cell r="G64">
            <v>5.7309000000000001</v>
          </cell>
          <cell r="H64">
            <v>96.217919307138004</v>
          </cell>
          <cell r="I64">
            <v>3.7820806928619994</v>
          </cell>
          <cell r="J64">
            <v>947</v>
          </cell>
          <cell r="K64">
            <v>947</v>
          </cell>
          <cell r="L64">
            <v>911</v>
          </cell>
          <cell r="M64">
            <v>911</v>
          </cell>
          <cell r="N64">
            <v>36</v>
          </cell>
          <cell r="O64">
            <v>36</v>
          </cell>
          <cell r="P64">
            <v>181</v>
          </cell>
          <cell r="Q64">
            <v>0</v>
          </cell>
          <cell r="R64">
            <v>181</v>
          </cell>
          <cell r="S64">
            <v>174</v>
          </cell>
          <cell r="T64">
            <v>174</v>
          </cell>
          <cell r="U64">
            <v>7</v>
          </cell>
          <cell r="V64">
            <v>7</v>
          </cell>
          <cell r="W64">
            <v>1661</v>
          </cell>
          <cell r="X64">
            <v>0</v>
          </cell>
          <cell r="Y64">
            <v>1661</v>
          </cell>
          <cell r="Z64">
            <v>1598</v>
          </cell>
          <cell r="AA64">
            <v>1598</v>
          </cell>
          <cell r="AB64">
            <v>63</v>
          </cell>
          <cell r="AC64">
            <v>63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1671</v>
          </cell>
          <cell r="AK64">
            <v>0</v>
          </cell>
          <cell r="AL64">
            <v>1671</v>
          </cell>
          <cell r="AM64">
            <v>1608</v>
          </cell>
          <cell r="AN64">
            <v>1608</v>
          </cell>
          <cell r="AO64">
            <v>63</v>
          </cell>
          <cell r="AP64">
            <v>63</v>
          </cell>
          <cell r="AQ64">
            <v>41</v>
          </cell>
          <cell r="AR64">
            <v>41</v>
          </cell>
          <cell r="AS64">
            <v>39</v>
          </cell>
          <cell r="AT64">
            <v>39</v>
          </cell>
          <cell r="AU64">
            <v>2</v>
          </cell>
          <cell r="AV64">
            <v>2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148800.53210676028</v>
          </cell>
          <cell r="BD64">
            <v>143508.53210676028</v>
          </cell>
          <cell r="BE64">
            <v>5292</v>
          </cell>
          <cell r="BF64">
            <v>153301.53210676028</v>
          </cell>
          <cell r="BG64">
            <v>147838.53210676028</v>
          </cell>
          <cell r="BH64">
            <v>5463</v>
          </cell>
          <cell r="BI64">
            <v>319</v>
          </cell>
          <cell r="BJ64">
            <v>319</v>
          </cell>
          <cell r="BK64">
            <v>307</v>
          </cell>
          <cell r="BL64">
            <v>307</v>
          </cell>
          <cell r="BM64">
            <v>12</v>
          </cell>
          <cell r="BN64">
            <v>12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K64">
            <v>0</v>
          </cell>
          <cell r="CL64">
            <v>0</v>
          </cell>
          <cell r="CM64">
            <v>0</v>
          </cell>
          <cell r="CO64">
            <v>153301.53210676028</v>
          </cell>
          <cell r="CP64">
            <v>147838.53210676028</v>
          </cell>
          <cell r="CQ64">
            <v>5463</v>
          </cell>
          <cell r="CR64">
            <v>153621</v>
          </cell>
          <cell r="CS64">
            <v>148146</v>
          </cell>
          <cell r="CT64">
            <v>5475</v>
          </cell>
          <cell r="CU64">
            <v>153621</v>
          </cell>
          <cell r="CV64">
            <v>155824</v>
          </cell>
          <cell r="CW64">
            <v>2203</v>
          </cell>
          <cell r="CX64">
            <v>148146</v>
          </cell>
          <cell r="CY64">
            <v>150461</v>
          </cell>
          <cell r="CZ64">
            <v>2315</v>
          </cell>
          <cell r="DA64">
            <v>5475</v>
          </cell>
          <cell r="DB64">
            <v>5363</v>
          </cell>
          <cell r="DC64">
            <v>-112</v>
          </cell>
          <cell r="DG64">
            <v>0</v>
          </cell>
          <cell r="DJ64">
            <v>12</v>
          </cell>
          <cell r="DK64">
            <v>0</v>
          </cell>
          <cell r="DL64">
            <v>12</v>
          </cell>
        </row>
        <row r="65">
          <cell r="F65" t="str">
            <v>450BE</v>
          </cell>
          <cell r="G65">
            <v>0.71730000000000005</v>
          </cell>
          <cell r="H65">
            <v>100</v>
          </cell>
          <cell r="I65">
            <v>0</v>
          </cell>
          <cell r="J65">
            <v>119</v>
          </cell>
          <cell r="K65">
            <v>119</v>
          </cell>
          <cell r="L65">
            <v>119</v>
          </cell>
          <cell r="M65">
            <v>119</v>
          </cell>
          <cell r="N65">
            <v>0</v>
          </cell>
          <cell r="O65">
            <v>0</v>
          </cell>
          <cell r="P65">
            <v>0</v>
          </cell>
          <cell r="Q65">
            <v>258</v>
          </cell>
          <cell r="R65">
            <v>258</v>
          </cell>
          <cell r="S65">
            <v>258</v>
          </cell>
          <cell r="T65">
            <v>258</v>
          </cell>
          <cell r="U65">
            <v>0</v>
          </cell>
          <cell r="V65">
            <v>0</v>
          </cell>
          <cell r="W65">
            <v>0</v>
          </cell>
          <cell r="X65">
            <v>853</v>
          </cell>
          <cell r="Y65">
            <v>853</v>
          </cell>
          <cell r="Z65">
            <v>853</v>
          </cell>
          <cell r="AA65">
            <v>853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37</v>
          </cell>
          <cell r="AL65">
            <v>37</v>
          </cell>
          <cell r="AM65">
            <v>37</v>
          </cell>
          <cell r="AN65">
            <v>37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16878.002602432971</v>
          </cell>
          <cell r="BD65">
            <v>16878.002602432971</v>
          </cell>
          <cell r="BE65">
            <v>0</v>
          </cell>
          <cell r="BF65">
            <v>18145.002602432971</v>
          </cell>
          <cell r="BG65">
            <v>18145.002602432971</v>
          </cell>
          <cell r="BH65">
            <v>0</v>
          </cell>
          <cell r="BI65">
            <v>40</v>
          </cell>
          <cell r="BJ65">
            <v>40</v>
          </cell>
          <cell r="BK65">
            <v>40</v>
          </cell>
          <cell r="BL65">
            <v>40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-733</v>
          </cell>
          <cell r="CH65">
            <v>-733</v>
          </cell>
          <cell r="CI65">
            <v>-733</v>
          </cell>
          <cell r="CK65">
            <v>0</v>
          </cell>
          <cell r="CL65">
            <v>0</v>
          </cell>
          <cell r="CM65">
            <v>0</v>
          </cell>
          <cell r="CO65">
            <v>18145.002602432971</v>
          </cell>
          <cell r="CP65">
            <v>18145.002602432971</v>
          </cell>
          <cell r="CQ65">
            <v>0</v>
          </cell>
          <cell r="CR65">
            <v>17452</v>
          </cell>
          <cell r="CS65">
            <v>17452</v>
          </cell>
          <cell r="CT65">
            <v>0</v>
          </cell>
          <cell r="CU65">
            <v>17452</v>
          </cell>
          <cell r="CV65">
            <v>19502</v>
          </cell>
          <cell r="CW65">
            <v>2050</v>
          </cell>
          <cell r="CX65">
            <v>17452</v>
          </cell>
          <cell r="CY65">
            <v>19502</v>
          </cell>
          <cell r="CZ65">
            <v>2050</v>
          </cell>
          <cell r="DA65">
            <v>0</v>
          </cell>
          <cell r="DB65">
            <v>0</v>
          </cell>
          <cell r="DC65">
            <v>0</v>
          </cell>
          <cell r="DG65">
            <v>0</v>
          </cell>
          <cell r="DJ65">
            <v>0</v>
          </cell>
          <cell r="DK65">
            <v>0</v>
          </cell>
          <cell r="DL65">
            <v>0</v>
          </cell>
        </row>
        <row r="66">
          <cell r="F66" t="str">
            <v>450C</v>
          </cell>
          <cell r="G66">
            <v>2.0600999999999998</v>
          </cell>
          <cell r="H66">
            <v>95.419962973519134</v>
          </cell>
          <cell r="I66">
            <v>4.5800370264808663</v>
          </cell>
          <cell r="J66">
            <v>341</v>
          </cell>
          <cell r="K66">
            <v>341</v>
          </cell>
          <cell r="L66">
            <v>325</v>
          </cell>
          <cell r="M66">
            <v>325</v>
          </cell>
          <cell r="N66">
            <v>16</v>
          </cell>
          <cell r="O66">
            <v>16</v>
          </cell>
          <cell r="P66">
            <v>65</v>
          </cell>
          <cell r="Q66">
            <v>0</v>
          </cell>
          <cell r="R66">
            <v>65</v>
          </cell>
          <cell r="S66">
            <v>62</v>
          </cell>
          <cell r="T66">
            <v>62</v>
          </cell>
          <cell r="U66">
            <v>3</v>
          </cell>
          <cell r="V66">
            <v>3</v>
          </cell>
          <cell r="W66">
            <v>597</v>
          </cell>
          <cell r="X66">
            <v>0</v>
          </cell>
          <cell r="Y66">
            <v>597</v>
          </cell>
          <cell r="Z66">
            <v>570</v>
          </cell>
          <cell r="AA66">
            <v>570</v>
          </cell>
          <cell r="AB66">
            <v>27</v>
          </cell>
          <cell r="AC66">
            <v>27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601</v>
          </cell>
          <cell r="AK66">
            <v>0</v>
          </cell>
          <cell r="AL66">
            <v>601</v>
          </cell>
          <cell r="AM66">
            <v>573</v>
          </cell>
          <cell r="AN66">
            <v>573</v>
          </cell>
          <cell r="AO66">
            <v>28</v>
          </cell>
          <cell r="AP66">
            <v>28</v>
          </cell>
          <cell r="AQ66">
            <v>15</v>
          </cell>
          <cell r="AR66">
            <v>15</v>
          </cell>
          <cell r="AS66">
            <v>14</v>
          </cell>
          <cell r="AT66">
            <v>14</v>
          </cell>
          <cell r="AU66">
            <v>1</v>
          </cell>
          <cell r="AV66">
            <v>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52976.79876535738</v>
          </cell>
          <cell r="BD66">
            <v>50684.79876535738</v>
          </cell>
          <cell r="BE66">
            <v>2292</v>
          </cell>
          <cell r="BF66">
            <v>54595.79876535738</v>
          </cell>
          <cell r="BG66">
            <v>52228.79876535738</v>
          </cell>
          <cell r="BH66">
            <v>2367</v>
          </cell>
          <cell r="BI66">
            <v>115</v>
          </cell>
          <cell r="BJ66">
            <v>115</v>
          </cell>
          <cell r="BK66">
            <v>110</v>
          </cell>
          <cell r="BL66">
            <v>110</v>
          </cell>
          <cell r="BM66">
            <v>5</v>
          </cell>
          <cell r="BN66">
            <v>5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K66">
            <v>0</v>
          </cell>
          <cell r="CL66">
            <v>0</v>
          </cell>
          <cell r="CM66">
            <v>0</v>
          </cell>
          <cell r="CO66">
            <v>54595.79876535738</v>
          </cell>
          <cell r="CP66">
            <v>52228.79876535738</v>
          </cell>
          <cell r="CQ66">
            <v>2367</v>
          </cell>
          <cell r="CR66">
            <v>54711</v>
          </cell>
          <cell r="CS66">
            <v>52339</v>
          </cell>
          <cell r="CT66">
            <v>2372</v>
          </cell>
          <cell r="CU66">
            <v>54711</v>
          </cell>
          <cell r="CV66">
            <v>56015</v>
          </cell>
          <cell r="CW66">
            <v>1304</v>
          </cell>
          <cell r="CX66">
            <v>52339</v>
          </cell>
          <cell r="CY66">
            <v>54382</v>
          </cell>
          <cell r="CZ66">
            <v>2043</v>
          </cell>
          <cell r="DA66">
            <v>2372</v>
          </cell>
          <cell r="DB66">
            <v>1633</v>
          </cell>
          <cell r="DC66">
            <v>-739</v>
          </cell>
          <cell r="DG66">
            <v>0</v>
          </cell>
          <cell r="DJ66">
            <v>4</v>
          </cell>
          <cell r="DK66">
            <v>0</v>
          </cell>
          <cell r="DL66">
            <v>4</v>
          </cell>
        </row>
        <row r="67">
          <cell r="F67" t="str">
            <v>450CE</v>
          </cell>
          <cell r="G67">
            <v>0.2452</v>
          </cell>
          <cell r="H67">
            <v>100</v>
          </cell>
          <cell r="I67">
            <v>0</v>
          </cell>
          <cell r="J67">
            <v>41</v>
          </cell>
          <cell r="K67">
            <v>41</v>
          </cell>
          <cell r="L67">
            <v>41</v>
          </cell>
          <cell r="M67">
            <v>41</v>
          </cell>
          <cell r="N67">
            <v>0</v>
          </cell>
          <cell r="O67">
            <v>0</v>
          </cell>
          <cell r="P67">
            <v>0</v>
          </cell>
          <cell r="Q67">
            <v>88</v>
          </cell>
          <cell r="R67">
            <v>88</v>
          </cell>
          <cell r="S67">
            <v>88</v>
          </cell>
          <cell r="T67">
            <v>88</v>
          </cell>
          <cell r="U67">
            <v>0</v>
          </cell>
          <cell r="V67">
            <v>0</v>
          </cell>
          <cell r="W67">
            <v>0</v>
          </cell>
          <cell r="X67">
            <v>292</v>
          </cell>
          <cell r="Y67">
            <v>292</v>
          </cell>
          <cell r="Z67">
            <v>292</v>
          </cell>
          <cell r="AA67">
            <v>292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13</v>
          </cell>
          <cell r="AL67">
            <v>13</v>
          </cell>
          <cell r="AM67">
            <v>13</v>
          </cell>
          <cell r="AN67">
            <v>13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5341.3009138776251</v>
          </cell>
          <cell r="BD67">
            <v>5341.3009138776251</v>
          </cell>
          <cell r="BE67">
            <v>0</v>
          </cell>
          <cell r="BF67">
            <v>5775.3009138776251</v>
          </cell>
          <cell r="BG67">
            <v>5775.3009138776251</v>
          </cell>
          <cell r="BH67">
            <v>0</v>
          </cell>
          <cell r="BI67">
            <v>14</v>
          </cell>
          <cell r="BJ67">
            <v>14</v>
          </cell>
          <cell r="BK67">
            <v>14</v>
          </cell>
          <cell r="BL67">
            <v>14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-251</v>
          </cell>
          <cell r="CH67">
            <v>-251</v>
          </cell>
          <cell r="CI67">
            <v>-251</v>
          </cell>
          <cell r="CK67">
            <v>0</v>
          </cell>
          <cell r="CL67">
            <v>0</v>
          </cell>
          <cell r="CM67">
            <v>0</v>
          </cell>
          <cell r="CO67">
            <v>5775.3009138776251</v>
          </cell>
          <cell r="CP67">
            <v>5775.3009138776251</v>
          </cell>
          <cell r="CQ67">
            <v>0</v>
          </cell>
          <cell r="CR67">
            <v>5538</v>
          </cell>
          <cell r="CS67">
            <v>5538</v>
          </cell>
          <cell r="CT67">
            <v>0</v>
          </cell>
          <cell r="CU67">
            <v>5538</v>
          </cell>
          <cell r="CV67">
            <v>6667</v>
          </cell>
          <cell r="CW67">
            <v>1129</v>
          </cell>
          <cell r="CX67">
            <v>5538</v>
          </cell>
          <cell r="CY67">
            <v>6667</v>
          </cell>
          <cell r="CZ67">
            <v>1129</v>
          </cell>
          <cell r="DA67">
            <v>0</v>
          </cell>
          <cell r="DB67">
            <v>0</v>
          </cell>
          <cell r="DC67">
            <v>0</v>
          </cell>
          <cell r="DG67">
            <v>0</v>
          </cell>
          <cell r="DJ67">
            <v>0</v>
          </cell>
          <cell r="DK67">
            <v>0</v>
          </cell>
          <cell r="DL67">
            <v>0</v>
          </cell>
        </row>
        <row r="68">
          <cell r="F68" t="str">
            <v>600B</v>
          </cell>
          <cell r="G68">
            <v>3.3454000000000002</v>
          </cell>
          <cell r="H68">
            <v>92.366537512904571</v>
          </cell>
          <cell r="I68">
            <v>7.6334624870954224</v>
          </cell>
          <cell r="J68">
            <v>553</v>
          </cell>
          <cell r="K68">
            <v>553</v>
          </cell>
          <cell r="L68">
            <v>511</v>
          </cell>
          <cell r="M68">
            <v>511</v>
          </cell>
          <cell r="N68">
            <v>42</v>
          </cell>
          <cell r="O68">
            <v>42</v>
          </cell>
          <cell r="P68">
            <v>106</v>
          </cell>
          <cell r="Q68">
            <v>0</v>
          </cell>
          <cell r="R68">
            <v>106</v>
          </cell>
          <cell r="S68">
            <v>98</v>
          </cell>
          <cell r="T68">
            <v>98</v>
          </cell>
          <cell r="U68">
            <v>8</v>
          </cell>
          <cell r="V68">
            <v>8</v>
          </cell>
          <cell r="W68">
            <v>970</v>
          </cell>
          <cell r="X68">
            <v>0</v>
          </cell>
          <cell r="Y68">
            <v>970</v>
          </cell>
          <cell r="Z68">
            <v>896</v>
          </cell>
          <cell r="AA68">
            <v>896</v>
          </cell>
          <cell r="AB68">
            <v>74</v>
          </cell>
          <cell r="AC68">
            <v>74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975</v>
          </cell>
          <cell r="AK68">
            <v>0</v>
          </cell>
          <cell r="AL68">
            <v>975</v>
          </cell>
          <cell r="AM68">
            <v>901</v>
          </cell>
          <cell r="AN68">
            <v>901</v>
          </cell>
          <cell r="AO68">
            <v>74</v>
          </cell>
          <cell r="AP68">
            <v>74</v>
          </cell>
          <cell r="AQ68">
            <v>24</v>
          </cell>
          <cell r="AR68">
            <v>24</v>
          </cell>
          <cell r="AS68">
            <v>22</v>
          </cell>
          <cell r="AT68">
            <v>22</v>
          </cell>
          <cell r="AU68">
            <v>2</v>
          </cell>
          <cell r="AV68">
            <v>2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86906.93445500212</v>
          </cell>
          <cell r="BD68">
            <v>80563.93445500212</v>
          </cell>
          <cell r="BE68">
            <v>6343</v>
          </cell>
          <cell r="BF68">
            <v>89534.93445500212</v>
          </cell>
          <cell r="BG68">
            <v>82991.93445500212</v>
          </cell>
          <cell r="BH68">
            <v>6543</v>
          </cell>
          <cell r="BI68">
            <v>186</v>
          </cell>
          <cell r="BJ68">
            <v>186</v>
          </cell>
          <cell r="BK68">
            <v>172</v>
          </cell>
          <cell r="BL68">
            <v>172</v>
          </cell>
          <cell r="BM68">
            <v>14</v>
          </cell>
          <cell r="BN68">
            <v>14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K68">
            <v>0</v>
          </cell>
          <cell r="CL68">
            <v>0</v>
          </cell>
          <cell r="CM68">
            <v>0</v>
          </cell>
          <cell r="CO68">
            <v>89534.93445500212</v>
          </cell>
          <cell r="CP68">
            <v>82991.93445500212</v>
          </cell>
          <cell r="CQ68">
            <v>6543</v>
          </cell>
          <cell r="CR68">
            <v>89721</v>
          </cell>
          <cell r="CS68">
            <v>83164</v>
          </cell>
          <cell r="CT68">
            <v>6557</v>
          </cell>
          <cell r="CU68">
            <v>89721</v>
          </cell>
          <cell r="CV68">
            <v>90961</v>
          </cell>
          <cell r="CW68">
            <v>1240</v>
          </cell>
          <cell r="CX68">
            <v>83164</v>
          </cell>
          <cell r="CY68">
            <v>84388</v>
          </cell>
          <cell r="CZ68">
            <v>1224</v>
          </cell>
          <cell r="DA68">
            <v>6557</v>
          </cell>
          <cell r="DB68">
            <v>6573</v>
          </cell>
          <cell r="DC68">
            <v>16</v>
          </cell>
          <cell r="DG68">
            <v>0</v>
          </cell>
          <cell r="DJ68">
            <v>7</v>
          </cell>
          <cell r="DK68">
            <v>1</v>
          </cell>
          <cell r="DL68">
            <v>6</v>
          </cell>
        </row>
        <row r="69">
          <cell r="F69" t="str">
            <v>600BE</v>
          </cell>
          <cell r="G69">
            <v>2.2536999999999998</v>
          </cell>
          <cell r="H69">
            <v>100</v>
          </cell>
          <cell r="I69">
            <v>0</v>
          </cell>
          <cell r="J69">
            <v>373</v>
          </cell>
          <cell r="K69">
            <v>373</v>
          </cell>
          <cell r="L69">
            <v>373</v>
          </cell>
          <cell r="M69">
            <v>373</v>
          </cell>
          <cell r="N69">
            <v>0</v>
          </cell>
          <cell r="O69">
            <v>0</v>
          </cell>
          <cell r="P69">
            <v>0</v>
          </cell>
          <cell r="Q69">
            <v>810</v>
          </cell>
          <cell r="R69">
            <v>810</v>
          </cell>
          <cell r="S69">
            <v>810</v>
          </cell>
          <cell r="T69">
            <v>810</v>
          </cell>
          <cell r="U69">
            <v>0</v>
          </cell>
          <cell r="V69">
            <v>0</v>
          </cell>
          <cell r="W69">
            <v>0</v>
          </cell>
          <cell r="X69">
            <v>2680</v>
          </cell>
          <cell r="Y69">
            <v>2680</v>
          </cell>
          <cell r="Z69">
            <v>2680</v>
          </cell>
          <cell r="AA69">
            <v>2680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117</v>
          </cell>
          <cell r="AL69">
            <v>117</v>
          </cell>
          <cell r="AM69">
            <v>117</v>
          </cell>
          <cell r="AN69">
            <v>117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57072.507111299405</v>
          </cell>
          <cell r="BD69">
            <v>57072.507111299405</v>
          </cell>
          <cell r="BE69">
            <v>0</v>
          </cell>
          <cell r="BF69">
            <v>61052.507111299405</v>
          </cell>
          <cell r="BG69">
            <v>61052.507111299405</v>
          </cell>
          <cell r="BH69">
            <v>0</v>
          </cell>
          <cell r="BI69">
            <v>125</v>
          </cell>
          <cell r="BJ69">
            <v>125</v>
          </cell>
          <cell r="BK69">
            <v>125</v>
          </cell>
          <cell r="BL69">
            <v>125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-2303</v>
          </cell>
          <cell r="CH69">
            <v>-2303</v>
          </cell>
          <cell r="CI69">
            <v>-2303</v>
          </cell>
          <cell r="CK69">
            <v>0</v>
          </cell>
          <cell r="CL69">
            <v>0</v>
          </cell>
          <cell r="CM69">
            <v>0</v>
          </cell>
          <cell r="CO69">
            <v>61052.507111299405</v>
          </cell>
          <cell r="CP69">
            <v>61052.507111299405</v>
          </cell>
          <cell r="CQ69">
            <v>0</v>
          </cell>
          <cell r="CR69">
            <v>58875</v>
          </cell>
          <cell r="CS69">
            <v>58875</v>
          </cell>
          <cell r="CT69">
            <v>0</v>
          </cell>
          <cell r="CU69">
            <v>58875</v>
          </cell>
          <cell r="CV69">
            <v>61277</v>
          </cell>
          <cell r="CW69">
            <v>2402</v>
          </cell>
          <cell r="CX69">
            <v>58875</v>
          </cell>
          <cell r="CY69">
            <v>61277</v>
          </cell>
          <cell r="CZ69">
            <v>2402</v>
          </cell>
          <cell r="DA69">
            <v>0</v>
          </cell>
          <cell r="DB69">
            <v>0</v>
          </cell>
          <cell r="DC69">
            <v>0</v>
          </cell>
          <cell r="DG69">
            <v>0</v>
          </cell>
          <cell r="DJ69">
            <v>0</v>
          </cell>
          <cell r="DK69">
            <v>0</v>
          </cell>
          <cell r="DL69">
            <v>0</v>
          </cell>
        </row>
        <row r="70">
          <cell r="F70" t="str">
            <v>600C</v>
          </cell>
          <cell r="G70">
            <v>0.97109999999999996</v>
          </cell>
          <cell r="H70">
            <v>95.04302980280417</v>
          </cell>
          <cell r="I70">
            <v>4.956970197195834</v>
          </cell>
          <cell r="J70">
            <v>161</v>
          </cell>
          <cell r="K70">
            <v>161</v>
          </cell>
          <cell r="L70">
            <v>153</v>
          </cell>
          <cell r="M70">
            <v>153</v>
          </cell>
          <cell r="N70">
            <v>8</v>
          </cell>
          <cell r="O70">
            <v>8</v>
          </cell>
          <cell r="P70">
            <v>31</v>
          </cell>
          <cell r="Q70">
            <v>0</v>
          </cell>
          <cell r="R70">
            <v>31</v>
          </cell>
          <cell r="S70">
            <v>29</v>
          </cell>
          <cell r="T70">
            <v>29</v>
          </cell>
          <cell r="U70">
            <v>2</v>
          </cell>
          <cell r="V70">
            <v>2</v>
          </cell>
          <cell r="W70">
            <v>281</v>
          </cell>
          <cell r="X70">
            <v>0</v>
          </cell>
          <cell r="Y70">
            <v>281</v>
          </cell>
          <cell r="Z70">
            <v>267</v>
          </cell>
          <cell r="AA70">
            <v>267</v>
          </cell>
          <cell r="AB70">
            <v>14</v>
          </cell>
          <cell r="AC70">
            <v>14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283</v>
          </cell>
          <cell r="AK70">
            <v>0</v>
          </cell>
          <cell r="AL70">
            <v>283</v>
          </cell>
          <cell r="AM70">
            <v>269</v>
          </cell>
          <cell r="AN70">
            <v>269</v>
          </cell>
          <cell r="AO70">
            <v>14</v>
          </cell>
          <cell r="AP70">
            <v>14</v>
          </cell>
          <cell r="AQ70">
            <v>7</v>
          </cell>
          <cell r="AR70">
            <v>7</v>
          </cell>
          <cell r="AS70">
            <v>7</v>
          </cell>
          <cell r="AT70">
            <v>7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25061.342129153301</v>
          </cell>
          <cell r="BD70">
            <v>23871.342129153301</v>
          </cell>
          <cell r="BE70">
            <v>1190</v>
          </cell>
          <cell r="BF70">
            <v>25824.342129153301</v>
          </cell>
          <cell r="BG70">
            <v>24596.342129153301</v>
          </cell>
          <cell r="BH70">
            <v>1228</v>
          </cell>
          <cell r="BI70">
            <v>54</v>
          </cell>
          <cell r="BJ70">
            <v>54</v>
          </cell>
          <cell r="BK70">
            <v>51</v>
          </cell>
          <cell r="BL70">
            <v>51</v>
          </cell>
          <cell r="BM70">
            <v>3</v>
          </cell>
          <cell r="BN70">
            <v>3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K70">
            <v>0</v>
          </cell>
          <cell r="CL70">
            <v>0</v>
          </cell>
          <cell r="CM70">
            <v>0</v>
          </cell>
          <cell r="CO70">
            <v>25824.342129153301</v>
          </cell>
          <cell r="CP70">
            <v>24596.342129153301</v>
          </cell>
          <cell r="CQ70">
            <v>1228</v>
          </cell>
          <cell r="CR70">
            <v>25878</v>
          </cell>
          <cell r="CS70">
            <v>24647</v>
          </cell>
          <cell r="CT70">
            <v>1231</v>
          </cell>
          <cell r="CU70">
            <v>25878</v>
          </cell>
          <cell r="CV70">
            <v>26405</v>
          </cell>
          <cell r="CW70">
            <v>527</v>
          </cell>
          <cell r="CX70">
            <v>24647</v>
          </cell>
          <cell r="CY70">
            <v>25535</v>
          </cell>
          <cell r="CZ70">
            <v>888</v>
          </cell>
          <cell r="DA70">
            <v>1231</v>
          </cell>
          <cell r="DB70">
            <v>870</v>
          </cell>
          <cell r="DC70">
            <v>-361</v>
          </cell>
          <cell r="DG70">
            <v>0</v>
          </cell>
          <cell r="DJ70">
            <v>2</v>
          </cell>
          <cell r="DK70">
            <v>0</v>
          </cell>
          <cell r="DL70">
            <v>2</v>
          </cell>
        </row>
        <row r="71">
          <cell r="F71" t="str">
            <v>600CE</v>
          </cell>
          <cell r="G71">
            <v>0.30590000000000001</v>
          </cell>
          <cell r="H71">
            <v>100</v>
          </cell>
          <cell r="I71">
            <v>0</v>
          </cell>
          <cell r="J71">
            <v>51</v>
          </cell>
          <cell r="K71">
            <v>51</v>
          </cell>
          <cell r="L71">
            <v>51</v>
          </cell>
          <cell r="M71">
            <v>51</v>
          </cell>
          <cell r="N71">
            <v>0</v>
          </cell>
          <cell r="O71">
            <v>0</v>
          </cell>
          <cell r="P71">
            <v>0</v>
          </cell>
          <cell r="Q71">
            <v>110</v>
          </cell>
          <cell r="R71">
            <v>110</v>
          </cell>
          <cell r="S71">
            <v>110</v>
          </cell>
          <cell r="T71">
            <v>110</v>
          </cell>
          <cell r="U71">
            <v>0</v>
          </cell>
          <cell r="V71">
            <v>0</v>
          </cell>
          <cell r="W71">
            <v>0</v>
          </cell>
          <cell r="X71">
            <v>364</v>
          </cell>
          <cell r="Y71">
            <v>364</v>
          </cell>
          <cell r="Z71">
            <v>364</v>
          </cell>
          <cell r="AA71">
            <v>364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16</v>
          </cell>
          <cell r="AL71">
            <v>16</v>
          </cell>
          <cell r="AM71">
            <v>16</v>
          </cell>
          <cell r="AN71">
            <v>16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7416.4593596804452</v>
          </cell>
          <cell r="BD71">
            <v>7416.4593596804452</v>
          </cell>
          <cell r="BE71">
            <v>0</v>
          </cell>
          <cell r="BF71">
            <v>7957.4593596804452</v>
          </cell>
          <cell r="BG71">
            <v>7957.4593596804452</v>
          </cell>
          <cell r="BH71">
            <v>0</v>
          </cell>
          <cell r="BI71">
            <v>17</v>
          </cell>
          <cell r="BJ71">
            <v>17</v>
          </cell>
          <cell r="BK71">
            <v>17</v>
          </cell>
          <cell r="BL71">
            <v>17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-313</v>
          </cell>
          <cell r="CH71">
            <v>-313</v>
          </cell>
          <cell r="CI71">
            <v>-313</v>
          </cell>
          <cell r="CK71">
            <v>0</v>
          </cell>
          <cell r="CL71">
            <v>0</v>
          </cell>
          <cell r="CM71">
            <v>0</v>
          </cell>
          <cell r="CO71">
            <v>7957.4593596804452</v>
          </cell>
          <cell r="CP71">
            <v>7957.4593596804452</v>
          </cell>
          <cell r="CQ71">
            <v>0</v>
          </cell>
          <cell r="CR71">
            <v>7661</v>
          </cell>
          <cell r="CS71">
            <v>7661</v>
          </cell>
          <cell r="CT71">
            <v>0</v>
          </cell>
          <cell r="CU71">
            <v>7661</v>
          </cell>
          <cell r="CV71">
            <v>8317</v>
          </cell>
          <cell r="CW71">
            <v>656</v>
          </cell>
          <cell r="CX71">
            <v>7661</v>
          </cell>
          <cell r="CY71">
            <v>8317</v>
          </cell>
          <cell r="CZ71">
            <v>656</v>
          </cell>
          <cell r="DA71">
            <v>0</v>
          </cell>
          <cell r="DB71">
            <v>0</v>
          </cell>
          <cell r="DC71">
            <v>0</v>
          </cell>
          <cell r="DG71">
            <v>0</v>
          </cell>
          <cell r="DJ71">
            <v>0</v>
          </cell>
          <cell r="DK71">
            <v>0</v>
          </cell>
          <cell r="DL71">
            <v>0</v>
          </cell>
        </row>
        <row r="72">
          <cell r="F72" t="str">
            <v>700B</v>
          </cell>
          <cell r="G72">
            <v>3.04E-2</v>
          </cell>
          <cell r="H72">
            <v>97.192671394799049</v>
          </cell>
          <cell r="I72">
            <v>2.8073286052009458</v>
          </cell>
          <cell r="J72">
            <v>5</v>
          </cell>
          <cell r="K72">
            <v>5</v>
          </cell>
          <cell r="L72">
            <v>5</v>
          </cell>
          <cell r="M72">
            <v>5</v>
          </cell>
          <cell r="N72">
            <v>0</v>
          </cell>
          <cell r="O72">
            <v>0</v>
          </cell>
          <cell r="P72">
            <v>1</v>
          </cell>
          <cell r="Q72">
            <v>0</v>
          </cell>
          <cell r="R72">
            <v>1</v>
          </cell>
          <cell r="S72">
            <v>1</v>
          </cell>
          <cell r="T72">
            <v>1</v>
          </cell>
          <cell r="U72">
            <v>0</v>
          </cell>
          <cell r="V72">
            <v>0</v>
          </cell>
          <cell r="W72">
            <v>9</v>
          </cell>
          <cell r="X72">
            <v>0</v>
          </cell>
          <cell r="Y72">
            <v>9</v>
          </cell>
          <cell r="Z72">
            <v>9</v>
          </cell>
          <cell r="AA72">
            <v>9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9</v>
          </cell>
          <cell r="AK72">
            <v>0</v>
          </cell>
          <cell r="AL72">
            <v>9</v>
          </cell>
          <cell r="AM72">
            <v>9</v>
          </cell>
          <cell r="AN72">
            <v>9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823.03728136536949</v>
          </cell>
          <cell r="BD72">
            <v>801.03728136536949</v>
          </cell>
          <cell r="BE72">
            <v>22</v>
          </cell>
          <cell r="BF72">
            <v>847.03728136536949</v>
          </cell>
          <cell r="BG72">
            <v>825.03728136536949</v>
          </cell>
          <cell r="BH72">
            <v>22</v>
          </cell>
          <cell r="BI72">
            <v>2</v>
          </cell>
          <cell r="BJ72">
            <v>2</v>
          </cell>
          <cell r="BK72">
            <v>2</v>
          </cell>
          <cell r="BL72">
            <v>2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K72">
            <v>0</v>
          </cell>
          <cell r="CL72">
            <v>0</v>
          </cell>
          <cell r="CM72">
            <v>0</v>
          </cell>
          <cell r="CO72">
            <v>847.03728136536949</v>
          </cell>
          <cell r="CP72">
            <v>825.03728136536949</v>
          </cell>
          <cell r="CQ72">
            <v>22</v>
          </cell>
          <cell r="CR72">
            <v>849</v>
          </cell>
          <cell r="CS72">
            <v>827</v>
          </cell>
          <cell r="CT72">
            <v>22</v>
          </cell>
          <cell r="CU72">
            <v>849</v>
          </cell>
          <cell r="CV72">
            <v>827</v>
          </cell>
          <cell r="CW72">
            <v>-22</v>
          </cell>
          <cell r="CX72">
            <v>827</v>
          </cell>
          <cell r="CY72">
            <v>807</v>
          </cell>
          <cell r="CZ72">
            <v>-20</v>
          </cell>
          <cell r="DA72">
            <v>22</v>
          </cell>
          <cell r="DB72">
            <v>20</v>
          </cell>
          <cell r="DC72">
            <v>-2</v>
          </cell>
          <cell r="DG72">
            <v>0</v>
          </cell>
          <cell r="DJ72">
            <v>0</v>
          </cell>
          <cell r="DK72">
            <v>0</v>
          </cell>
          <cell r="DL72">
            <v>0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K73">
            <v>0</v>
          </cell>
          <cell r="CL73">
            <v>0</v>
          </cell>
          <cell r="CM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G73">
            <v>0</v>
          </cell>
          <cell r="DJ73">
            <v>0</v>
          </cell>
          <cell r="DK73">
            <v>0</v>
          </cell>
          <cell r="DL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K74">
            <v>0</v>
          </cell>
          <cell r="CL74">
            <v>0</v>
          </cell>
          <cell r="CM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G74">
            <v>0</v>
          </cell>
          <cell r="DJ74">
            <v>0</v>
          </cell>
          <cell r="DK74">
            <v>0</v>
          </cell>
          <cell r="DL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K75">
            <v>0</v>
          </cell>
          <cell r="CL75">
            <v>0</v>
          </cell>
          <cell r="CM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G75">
            <v>0</v>
          </cell>
          <cell r="DJ75">
            <v>0</v>
          </cell>
          <cell r="DK75">
            <v>0</v>
          </cell>
          <cell r="DL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K76">
            <v>0</v>
          </cell>
          <cell r="CL76">
            <v>0</v>
          </cell>
          <cell r="CM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G76">
            <v>0</v>
          </cell>
          <cell r="DJ76">
            <v>0</v>
          </cell>
          <cell r="DK76">
            <v>0</v>
          </cell>
          <cell r="DL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K77">
            <v>0</v>
          </cell>
          <cell r="CL77">
            <v>0</v>
          </cell>
          <cell r="CM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G77">
            <v>0</v>
          </cell>
          <cell r="DJ77">
            <v>0</v>
          </cell>
          <cell r="DK77">
            <v>0</v>
          </cell>
          <cell r="DL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K78">
            <v>0</v>
          </cell>
          <cell r="CL78">
            <v>0</v>
          </cell>
          <cell r="CM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G78">
            <v>0</v>
          </cell>
          <cell r="DJ78">
            <v>0</v>
          </cell>
          <cell r="DK78">
            <v>0</v>
          </cell>
          <cell r="DL78">
            <v>0</v>
          </cell>
        </row>
        <row r="79">
          <cell r="F79" t="str">
            <v>130B</v>
          </cell>
          <cell r="G79">
            <v>2.9453999999999998</v>
          </cell>
          <cell r="H79">
            <v>15.462516346174459</v>
          </cell>
          <cell r="I79">
            <v>84.537483653825547</v>
          </cell>
          <cell r="J79">
            <v>487</v>
          </cell>
          <cell r="K79">
            <v>487</v>
          </cell>
          <cell r="L79">
            <v>75</v>
          </cell>
          <cell r="M79">
            <v>75</v>
          </cell>
          <cell r="N79">
            <v>412</v>
          </cell>
          <cell r="O79">
            <v>412</v>
          </cell>
          <cell r="P79">
            <v>93</v>
          </cell>
          <cell r="Q79">
            <v>0</v>
          </cell>
          <cell r="R79">
            <v>93</v>
          </cell>
          <cell r="S79">
            <v>14</v>
          </cell>
          <cell r="T79">
            <v>14</v>
          </cell>
          <cell r="U79">
            <v>79</v>
          </cell>
          <cell r="V79">
            <v>79</v>
          </cell>
          <cell r="W79">
            <v>854</v>
          </cell>
          <cell r="X79">
            <v>0</v>
          </cell>
          <cell r="Y79">
            <v>854</v>
          </cell>
          <cell r="Z79">
            <v>132</v>
          </cell>
          <cell r="AA79">
            <v>132</v>
          </cell>
          <cell r="AB79">
            <v>722</v>
          </cell>
          <cell r="AC79">
            <v>722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859</v>
          </cell>
          <cell r="AK79">
            <v>0</v>
          </cell>
          <cell r="AL79">
            <v>859</v>
          </cell>
          <cell r="AM79">
            <v>133</v>
          </cell>
          <cell r="AN79">
            <v>133</v>
          </cell>
          <cell r="AO79">
            <v>726</v>
          </cell>
          <cell r="AP79">
            <v>726</v>
          </cell>
          <cell r="AQ79">
            <v>21</v>
          </cell>
          <cell r="AR79">
            <v>21</v>
          </cell>
          <cell r="AS79">
            <v>3</v>
          </cell>
          <cell r="AT79">
            <v>3</v>
          </cell>
          <cell r="AU79">
            <v>18</v>
          </cell>
          <cell r="AV79">
            <v>18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68373.406100587061</v>
          </cell>
          <cell r="BD79">
            <v>12534.406100587061</v>
          </cell>
          <cell r="BE79">
            <v>55839</v>
          </cell>
          <cell r="BF79">
            <v>70687.406100587061</v>
          </cell>
          <cell r="BG79">
            <v>12891.406100587061</v>
          </cell>
          <cell r="BH79">
            <v>57796</v>
          </cell>
          <cell r="BI79">
            <v>164</v>
          </cell>
          <cell r="BJ79">
            <v>164</v>
          </cell>
          <cell r="BK79">
            <v>25</v>
          </cell>
          <cell r="BL79">
            <v>25</v>
          </cell>
          <cell r="BM79">
            <v>139</v>
          </cell>
          <cell r="BN79">
            <v>139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K79">
            <v>0</v>
          </cell>
          <cell r="CL79">
            <v>0</v>
          </cell>
          <cell r="CM79">
            <v>0</v>
          </cell>
          <cell r="CO79">
            <v>70687.406100587061</v>
          </cell>
          <cell r="CP79">
            <v>12891.406100587061</v>
          </cell>
          <cell r="CQ79">
            <v>57796</v>
          </cell>
          <cell r="CR79">
            <v>70851</v>
          </cell>
          <cell r="CS79">
            <v>12916</v>
          </cell>
          <cell r="CT79">
            <v>57935</v>
          </cell>
          <cell r="CU79">
            <v>70851</v>
          </cell>
          <cell r="CV79">
            <v>80085</v>
          </cell>
          <cell r="CW79">
            <v>9234</v>
          </cell>
          <cell r="CX79">
            <v>12916</v>
          </cell>
          <cell r="CY79">
            <v>13061</v>
          </cell>
          <cell r="CZ79">
            <v>145</v>
          </cell>
          <cell r="DA79">
            <v>57935</v>
          </cell>
          <cell r="DB79">
            <v>67024</v>
          </cell>
          <cell r="DC79">
            <v>9089</v>
          </cell>
          <cell r="DG79">
            <v>0</v>
          </cell>
          <cell r="DJ79">
            <v>6</v>
          </cell>
          <cell r="DK79">
            <v>5</v>
          </cell>
          <cell r="DL79">
            <v>1</v>
          </cell>
        </row>
        <row r="80">
          <cell r="F80" t="str">
            <v>78B</v>
          </cell>
          <cell r="G80">
            <v>9.2600000000000002E-2</v>
          </cell>
          <cell r="H80">
            <v>95.56897352531351</v>
          </cell>
          <cell r="I80">
            <v>4.431026474686484</v>
          </cell>
          <cell r="J80">
            <v>15</v>
          </cell>
          <cell r="K80">
            <v>15</v>
          </cell>
          <cell r="L80">
            <v>14</v>
          </cell>
          <cell r="M80">
            <v>14</v>
          </cell>
          <cell r="N80">
            <v>1</v>
          </cell>
          <cell r="O80">
            <v>1</v>
          </cell>
          <cell r="P80">
            <v>3</v>
          </cell>
          <cell r="Q80">
            <v>0</v>
          </cell>
          <cell r="R80">
            <v>3</v>
          </cell>
          <cell r="S80">
            <v>3</v>
          </cell>
          <cell r="T80">
            <v>3</v>
          </cell>
          <cell r="U80">
            <v>0</v>
          </cell>
          <cell r="V80">
            <v>0</v>
          </cell>
          <cell r="W80">
            <v>27</v>
          </cell>
          <cell r="X80">
            <v>0</v>
          </cell>
          <cell r="Y80">
            <v>27</v>
          </cell>
          <cell r="Z80">
            <v>26</v>
          </cell>
          <cell r="AA80">
            <v>26</v>
          </cell>
          <cell r="AB80">
            <v>1</v>
          </cell>
          <cell r="AC80">
            <v>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27</v>
          </cell>
          <cell r="AK80">
            <v>0</v>
          </cell>
          <cell r="AL80">
            <v>27</v>
          </cell>
          <cell r="AM80">
            <v>26</v>
          </cell>
          <cell r="AN80">
            <v>26</v>
          </cell>
          <cell r="AO80">
            <v>1</v>
          </cell>
          <cell r="AP80">
            <v>1</v>
          </cell>
          <cell r="AQ80">
            <v>1</v>
          </cell>
          <cell r="AR80">
            <v>1</v>
          </cell>
          <cell r="AS80">
            <v>1</v>
          </cell>
          <cell r="AT80">
            <v>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1800.070568298735</v>
          </cell>
          <cell r="BD80">
            <v>1724.070568298735</v>
          </cell>
          <cell r="BE80">
            <v>76</v>
          </cell>
          <cell r="BF80">
            <v>1873.070568298735</v>
          </cell>
          <cell r="BG80">
            <v>1794.070568298735</v>
          </cell>
          <cell r="BH80">
            <v>79</v>
          </cell>
          <cell r="BI80">
            <v>5</v>
          </cell>
          <cell r="BJ80">
            <v>5</v>
          </cell>
          <cell r="BK80">
            <v>5</v>
          </cell>
          <cell r="BL80">
            <v>5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K80">
            <v>0</v>
          </cell>
          <cell r="CL80">
            <v>0</v>
          </cell>
          <cell r="CM80">
            <v>0</v>
          </cell>
          <cell r="CO80">
            <v>1873.070568298735</v>
          </cell>
          <cell r="CP80">
            <v>1794.070568298735</v>
          </cell>
          <cell r="CQ80">
            <v>79</v>
          </cell>
          <cell r="CR80">
            <v>1878</v>
          </cell>
          <cell r="CS80">
            <v>1799</v>
          </cell>
          <cell r="CT80">
            <v>79</v>
          </cell>
          <cell r="CU80">
            <v>1878</v>
          </cell>
          <cell r="CV80">
            <v>2519</v>
          </cell>
          <cell r="CW80">
            <v>641</v>
          </cell>
          <cell r="CX80">
            <v>1799</v>
          </cell>
          <cell r="CY80">
            <v>2430</v>
          </cell>
          <cell r="CZ80">
            <v>631</v>
          </cell>
          <cell r="DA80">
            <v>79</v>
          </cell>
          <cell r="DB80">
            <v>89</v>
          </cell>
          <cell r="DC80">
            <v>10</v>
          </cell>
          <cell r="DG80">
            <v>0</v>
          </cell>
          <cell r="DJ80">
            <v>0</v>
          </cell>
          <cell r="DK80">
            <v>0</v>
          </cell>
          <cell r="DL80">
            <v>0</v>
          </cell>
        </row>
        <row r="81">
          <cell r="F81" t="str">
            <v>50B</v>
          </cell>
          <cell r="G81">
            <v>5.8099999999999999E-2</v>
          </cell>
          <cell r="H81">
            <v>42.932396839332746</v>
          </cell>
          <cell r="I81">
            <v>57.067603160667254</v>
          </cell>
          <cell r="J81">
            <v>10</v>
          </cell>
          <cell r="K81">
            <v>10</v>
          </cell>
          <cell r="L81">
            <v>4</v>
          </cell>
          <cell r="M81">
            <v>4</v>
          </cell>
          <cell r="N81">
            <v>6</v>
          </cell>
          <cell r="O81">
            <v>6</v>
          </cell>
          <cell r="P81">
            <v>2</v>
          </cell>
          <cell r="Q81">
            <v>0</v>
          </cell>
          <cell r="R81">
            <v>2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17</v>
          </cell>
          <cell r="X81">
            <v>0</v>
          </cell>
          <cell r="Y81">
            <v>17</v>
          </cell>
          <cell r="Z81">
            <v>7</v>
          </cell>
          <cell r="AA81">
            <v>7</v>
          </cell>
          <cell r="AB81">
            <v>10</v>
          </cell>
          <cell r="AC81">
            <v>10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17</v>
          </cell>
          <cell r="AK81">
            <v>0</v>
          </cell>
          <cell r="AL81">
            <v>17</v>
          </cell>
          <cell r="AM81">
            <v>7</v>
          </cell>
          <cell r="AN81">
            <v>7</v>
          </cell>
          <cell r="AO81">
            <v>10</v>
          </cell>
          <cell r="AP81">
            <v>10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1364.0639109120621</v>
          </cell>
          <cell r="BD81">
            <v>712.06391091206206</v>
          </cell>
          <cell r="BE81">
            <v>652</v>
          </cell>
          <cell r="BF81">
            <v>1410.0639109120621</v>
          </cell>
          <cell r="BG81">
            <v>731.06391091206206</v>
          </cell>
          <cell r="BH81">
            <v>679</v>
          </cell>
          <cell r="BI81">
            <v>3</v>
          </cell>
          <cell r="BJ81">
            <v>3</v>
          </cell>
          <cell r="BK81">
            <v>1</v>
          </cell>
          <cell r="BL81">
            <v>1</v>
          </cell>
          <cell r="BM81">
            <v>2</v>
          </cell>
          <cell r="BN81">
            <v>2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K81">
            <v>0</v>
          </cell>
          <cell r="CL81">
            <v>0</v>
          </cell>
          <cell r="CM81">
            <v>0</v>
          </cell>
          <cell r="CO81">
            <v>1410.0639109120621</v>
          </cell>
          <cell r="CP81">
            <v>731.06391091206206</v>
          </cell>
          <cell r="CQ81">
            <v>679</v>
          </cell>
          <cell r="CR81">
            <v>1413</v>
          </cell>
          <cell r="CS81">
            <v>732</v>
          </cell>
          <cell r="CT81">
            <v>681</v>
          </cell>
          <cell r="CU81">
            <v>1413</v>
          </cell>
          <cell r="CV81">
            <v>1581</v>
          </cell>
          <cell r="CW81">
            <v>168</v>
          </cell>
          <cell r="CX81">
            <v>732</v>
          </cell>
          <cell r="CY81">
            <v>977</v>
          </cell>
          <cell r="CZ81">
            <v>245</v>
          </cell>
          <cell r="DA81">
            <v>681</v>
          </cell>
          <cell r="DB81">
            <v>604</v>
          </cell>
          <cell r="DC81">
            <v>-77</v>
          </cell>
          <cell r="DG81">
            <v>0</v>
          </cell>
          <cell r="DJ81">
            <v>0</v>
          </cell>
          <cell r="DK81">
            <v>0</v>
          </cell>
          <cell r="DL81">
            <v>0</v>
          </cell>
        </row>
        <row r="82">
          <cell r="F82" t="str">
            <v>180C</v>
          </cell>
          <cell r="G82">
            <v>0.1502</v>
          </cell>
          <cell r="H82">
            <v>96.041781198460697</v>
          </cell>
          <cell r="I82">
            <v>3.9582188015393074</v>
          </cell>
          <cell r="J82">
            <v>25</v>
          </cell>
          <cell r="K82">
            <v>25</v>
          </cell>
          <cell r="L82">
            <v>24</v>
          </cell>
          <cell r="M82">
            <v>24</v>
          </cell>
          <cell r="N82">
            <v>1</v>
          </cell>
          <cell r="O82">
            <v>1</v>
          </cell>
          <cell r="P82">
            <v>5</v>
          </cell>
          <cell r="Q82">
            <v>0</v>
          </cell>
          <cell r="R82">
            <v>5</v>
          </cell>
          <cell r="S82">
            <v>5</v>
          </cell>
          <cell r="T82">
            <v>5</v>
          </cell>
          <cell r="U82">
            <v>0</v>
          </cell>
          <cell r="V82">
            <v>0</v>
          </cell>
          <cell r="W82">
            <v>44</v>
          </cell>
          <cell r="X82">
            <v>0</v>
          </cell>
          <cell r="Y82">
            <v>44</v>
          </cell>
          <cell r="Z82">
            <v>42</v>
          </cell>
          <cell r="AA82">
            <v>42</v>
          </cell>
          <cell r="AB82">
            <v>2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44</v>
          </cell>
          <cell r="AK82">
            <v>0</v>
          </cell>
          <cell r="AL82">
            <v>44</v>
          </cell>
          <cell r="AM82">
            <v>42</v>
          </cell>
          <cell r="AN82">
            <v>42</v>
          </cell>
          <cell r="AO82">
            <v>2</v>
          </cell>
          <cell r="AP82">
            <v>2</v>
          </cell>
          <cell r="AQ82">
            <v>1</v>
          </cell>
          <cell r="AR82">
            <v>1</v>
          </cell>
          <cell r="AS82">
            <v>1</v>
          </cell>
          <cell r="AT82">
            <v>1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3655.1011922774314</v>
          </cell>
          <cell r="BD82">
            <v>3526.1011922774314</v>
          </cell>
          <cell r="BE82">
            <v>129</v>
          </cell>
          <cell r="BF82">
            <v>3774.1011922774314</v>
          </cell>
          <cell r="BG82">
            <v>3640.1011922774314</v>
          </cell>
          <cell r="BH82">
            <v>134</v>
          </cell>
          <cell r="BI82">
            <v>8</v>
          </cell>
          <cell r="BJ82">
            <v>8</v>
          </cell>
          <cell r="BK82">
            <v>8</v>
          </cell>
          <cell r="BL82">
            <v>8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K82">
            <v>0</v>
          </cell>
          <cell r="CL82">
            <v>0</v>
          </cell>
          <cell r="CM82">
            <v>0</v>
          </cell>
          <cell r="CO82">
            <v>3774.1011922774314</v>
          </cell>
          <cell r="CP82">
            <v>3640.1011922774314</v>
          </cell>
          <cell r="CQ82">
            <v>134</v>
          </cell>
          <cell r="CR82">
            <v>3782</v>
          </cell>
          <cell r="CS82">
            <v>3648</v>
          </cell>
          <cell r="CT82">
            <v>134</v>
          </cell>
          <cell r="CU82">
            <v>3782</v>
          </cell>
          <cell r="CV82">
            <v>4084</v>
          </cell>
          <cell r="CW82">
            <v>302</v>
          </cell>
          <cell r="CX82">
            <v>3648</v>
          </cell>
          <cell r="CY82">
            <v>3998</v>
          </cell>
          <cell r="CZ82">
            <v>350</v>
          </cell>
          <cell r="DA82">
            <v>134</v>
          </cell>
          <cell r="DB82">
            <v>86</v>
          </cell>
          <cell r="DC82">
            <v>-48</v>
          </cell>
          <cell r="DG82">
            <v>0</v>
          </cell>
          <cell r="DJ82">
            <v>0</v>
          </cell>
          <cell r="DK82">
            <v>0</v>
          </cell>
          <cell r="DL82">
            <v>0</v>
          </cell>
        </row>
        <row r="83">
          <cell r="F83" t="str">
            <v>35B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3.9944320038785008E-3</v>
          </cell>
          <cell r="BD83">
            <v>3.9944320038785008E-3</v>
          </cell>
          <cell r="BE83">
            <v>0</v>
          </cell>
          <cell r="BF83">
            <v>3.9944320038785008E-3</v>
          </cell>
          <cell r="BG83">
            <v>3.9944320038785008E-3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K83">
            <v>0</v>
          </cell>
          <cell r="CL83">
            <v>0</v>
          </cell>
          <cell r="CM83">
            <v>0</v>
          </cell>
          <cell r="CO83">
            <v>3.9944320038785008E-3</v>
          </cell>
          <cell r="CP83">
            <v>3.9944320038785008E-3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G83">
            <v>0</v>
          </cell>
          <cell r="DJ83">
            <v>0</v>
          </cell>
          <cell r="DK83">
            <v>0</v>
          </cell>
          <cell r="DL83">
            <v>0</v>
          </cell>
        </row>
        <row r="84">
          <cell r="F84" t="str">
            <v>30B</v>
          </cell>
          <cell r="G84">
            <v>6.2399999999999997E-2</v>
          </cell>
          <cell r="H84">
            <v>62.059171597633139</v>
          </cell>
          <cell r="I84">
            <v>37.940828402366861</v>
          </cell>
          <cell r="J84">
            <v>10</v>
          </cell>
          <cell r="K84">
            <v>10</v>
          </cell>
          <cell r="L84">
            <v>6</v>
          </cell>
          <cell r="M84">
            <v>6</v>
          </cell>
          <cell r="N84">
            <v>4</v>
          </cell>
          <cell r="O84">
            <v>4</v>
          </cell>
          <cell r="P84">
            <v>2</v>
          </cell>
          <cell r="Q84">
            <v>0</v>
          </cell>
          <cell r="R84">
            <v>2</v>
          </cell>
          <cell r="S84">
            <v>1</v>
          </cell>
          <cell r="T84">
            <v>1</v>
          </cell>
          <cell r="U84">
            <v>1</v>
          </cell>
          <cell r="V84">
            <v>1</v>
          </cell>
          <cell r="W84">
            <v>18</v>
          </cell>
          <cell r="X84">
            <v>0</v>
          </cell>
          <cell r="Y84">
            <v>18</v>
          </cell>
          <cell r="Z84">
            <v>11</v>
          </cell>
          <cell r="AA84">
            <v>11</v>
          </cell>
          <cell r="AB84">
            <v>7</v>
          </cell>
          <cell r="AC84">
            <v>7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18</v>
          </cell>
          <cell r="AK84">
            <v>0</v>
          </cell>
          <cell r="AL84">
            <v>18</v>
          </cell>
          <cell r="AM84">
            <v>11</v>
          </cell>
          <cell r="AN84">
            <v>11</v>
          </cell>
          <cell r="AO84">
            <v>7</v>
          </cell>
          <cell r="AP84">
            <v>7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1326.0332869333656</v>
          </cell>
          <cell r="BD84">
            <v>946.03328693336562</v>
          </cell>
          <cell r="BE84">
            <v>380</v>
          </cell>
          <cell r="BF84">
            <v>1374.0332869333656</v>
          </cell>
          <cell r="BG84">
            <v>975.03328693336562</v>
          </cell>
          <cell r="BH84">
            <v>399</v>
          </cell>
          <cell r="BI84">
            <v>3</v>
          </cell>
          <cell r="BJ84">
            <v>3</v>
          </cell>
          <cell r="BK84">
            <v>2</v>
          </cell>
          <cell r="BL84">
            <v>2</v>
          </cell>
          <cell r="BM84">
            <v>1</v>
          </cell>
          <cell r="BN84">
            <v>1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K84">
            <v>0</v>
          </cell>
          <cell r="CL84">
            <v>0</v>
          </cell>
          <cell r="CM84">
            <v>0</v>
          </cell>
          <cell r="CO84">
            <v>1374.0332869333656</v>
          </cell>
          <cell r="CP84">
            <v>975.03328693336562</v>
          </cell>
          <cell r="CQ84">
            <v>399</v>
          </cell>
          <cell r="CR84">
            <v>1377</v>
          </cell>
          <cell r="CS84">
            <v>977</v>
          </cell>
          <cell r="CT84">
            <v>400</v>
          </cell>
          <cell r="CU84">
            <v>1377</v>
          </cell>
          <cell r="CV84">
            <v>1698</v>
          </cell>
          <cell r="CW84">
            <v>321</v>
          </cell>
          <cell r="CX84">
            <v>977</v>
          </cell>
          <cell r="CY84">
            <v>1366</v>
          </cell>
          <cell r="CZ84">
            <v>389</v>
          </cell>
          <cell r="DA84">
            <v>400</v>
          </cell>
          <cell r="DB84">
            <v>332</v>
          </cell>
          <cell r="DC84">
            <v>-68</v>
          </cell>
          <cell r="DG84">
            <v>0</v>
          </cell>
          <cell r="DJ84">
            <v>0</v>
          </cell>
          <cell r="DK84">
            <v>0</v>
          </cell>
          <cell r="DL84">
            <v>0</v>
          </cell>
        </row>
        <row r="85">
          <cell r="F85" t="str">
            <v>150DE</v>
          </cell>
          <cell r="G85">
            <v>9.8699999999999996E-2</v>
          </cell>
          <cell r="H85">
            <v>100</v>
          </cell>
          <cell r="I85">
            <v>0</v>
          </cell>
          <cell r="J85">
            <v>16</v>
          </cell>
          <cell r="K85">
            <v>16</v>
          </cell>
          <cell r="L85">
            <v>16</v>
          </cell>
          <cell r="M85">
            <v>16</v>
          </cell>
          <cell r="N85">
            <v>0</v>
          </cell>
          <cell r="O85">
            <v>0</v>
          </cell>
          <cell r="P85">
            <v>0</v>
          </cell>
          <cell r="Q85">
            <v>35</v>
          </cell>
          <cell r="R85">
            <v>35</v>
          </cell>
          <cell r="S85">
            <v>35</v>
          </cell>
          <cell r="T85">
            <v>35</v>
          </cell>
          <cell r="U85">
            <v>0</v>
          </cell>
          <cell r="V85">
            <v>0</v>
          </cell>
          <cell r="W85">
            <v>0</v>
          </cell>
          <cell r="X85">
            <v>117</v>
          </cell>
          <cell r="Y85">
            <v>117</v>
          </cell>
          <cell r="Z85">
            <v>117</v>
          </cell>
          <cell r="AA85">
            <v>117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5</v>
          </cell>
          <cell r="AL85">
            <v>5</v>
          </cell>
          <cell r="AM85">
            <v>5</v>
          </cell>
          <cell r="AN85">
            <v>5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1656.0825515947467</v>
          </cell>
          <cell r="BD85">
            <v>1656.0825515947467</v>
          </cell>
          <cell r="BE85">
            <v>0</v>
          </cell>
          <cell r="BF85">
            <v>1829.0825515947467</v>
          </cell>
          <cell r="BG85">
            <v>1829.0825515947467</v>
          </cell>
          <cell r="BH85">
            <v>0</v>
          </cell>
          <cell r="BI85">
            <v>5</v>
          </cell>
          <cell r="BJ85">
            <v>5</v>
          </cell>
          <cell r="BK85">
            <v>5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-101</v>
          </cell>
          <cell r="CH85">
            <v>-101</v>
          </cell>
          <cell r="CI85">
            <v>-101</v>
          </cell>
          <cell r="CK85">
            <v>0</v>
          </cell>
          <cell r="CL85">
            <v>0</v>
          </cell>
          <cell r="CM85">
            <v>0</v>
          </cell>
          <cell r="CO85">
            <v>1829.0825515947467</v>
          </cell>
          <cell r="CP85">
            <v>1829.0825515947467</v>
          </cell>
          <cell r="CQ85">
            <v>0</v>
          </cell>
          <cell r="CR85">
            <v>1733</v>
          </cell>
          <cell r="CS85">
            <v>1733</v>
          </cell>
          <cell r="CT85">
            <v>0</v>
          </cell>
          <cell r="CU85">
            <v>1733</v>
          </cell>
          <cell r="CV85">
            <v>2684</v>
          </cell>
          <cell r="CW85">
            <v>951</v>
          </cell>
          <cell r="CX85">
            <v>1733</v>
          </cell>
          <cell r="CY85">
            <v>2684</v>
          </cell>
          <cell r="CZ85">
            <v>951</v>
          </cell>
          <cell r="DA85">
            <v>0</v>
          </cell>
          <cell r="DB85">
            <v>0</v>
          </cell>
          <cell r="DC85">
            <v>0</v>
          </cell>
          <cell r="DG85">
            <v>0</v>
          </cell>
          <cell r="DJ85">
            <v>0</v>
          </cell>
          <cell r="DK85">
            <v>0</v>
          </cell>
          <cell r="DL85">
            <v>0</v>
          </cell>
        </row>
        <row r="91">
          <cell r="DG91">
            <v>0</v>
          </cell>
        </row>
        <row r="92">
          <cell r="DG92">
            <v>0</v>
          </cell>
        </row>
        <row r="93">
          <cell r="F93" t="str">
            <v>151-1500 (A)L</v>
          </cell>
          <cell r="G93">
            <v>20.802900000000005</v>
          </cell>
          <cell r="H93">
            <v>1021.0120311808945</v>
          </cell>
          <cell r="I93">
            <v>78.987968819105419</v>
          </cell>
          <cell r="J93">
            <v>3440</v>
          </cell>
          <cell r="K93">
            <v>3440</v>
          </cell>
          <cell r="L93">
            <v>3252</v>
          </cell>
          <cell r="M93">
            <v>3252</v>
          </cell>
          <cell r="N93">
            <v>188</v>
          </cell>
          <cell r="O93">
            <v>188</v>
          </cell>
          <cell r="P93">
            <v>658</v>
          </cell>
          <cell r="Q93">
            <v>0</v>
          </cell>
          <cell r="R93">
            <v>658</v>
          </cell>
          <cell r="S93">
            <v>622</v>
          </cell>
          <cell r="T93">
            <v>622</v>
          </cell>
          <cell r="U93">
            <v>36</v>
          </cell>
          <cell r="V93">
            <v>36</v>
          </cell>
          <cell r="W93">
            <v>6030</v>
          </cell>
          <cell r="X93">
            <v>0</v>
          </cell>
          <cell r="Y93">
            <v>6030</v>
          </cell>
          <cell r="Z93">
            <v>5699</v>
          </cell>
          <cell r="AA93">
            <v>5699</v>
          </cell>
          <cell r="AB93">
            <v>331</v>
          </cell>
          <cell r="AC93">
            <v>331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6066</v>
          </cell>
          <cell r="AK93">
            <v>0</v>
          </cell>
          <cell r="AL93">
            <v>6066</v>
          </cell>
          <cell r="AM93">
            <v>5733</v>
          </cell>
          <cell r="AN93">
            <v>5733</v>
          </cell>
          <cell r="AO93">
            <v>333</v>
          </cell>
          <cell r="AP93">
            <v>333</v>
          </cell>
          <cell r="AQ93">
            <v>148</v>
          </cell>
          <cell r="AR93">
            <v>148</v>
          </cell>
          <cell r="AS93">
            <v>139</v>
          </cell>
          <cell r="AT93">
            <v>139</v>
          </cell>
          <cell r="AU93">
            <v>9</v>
          </cell>
          <cell r="AV93">
            <v>9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537448.42837257148</v>
          </cell>
          <cell r="BD93">
            <v>509450.42837257159</v>
          </cell>
          <cell r="BE93">
            <v>27998</v>
          </cell>
          <cell r="BF93">
            <v>553790.42837257148</v>
          </cell>
          <cell r="BG93">
            <v>524895.42837257159</v>
          </cell>
          <cell r="BH93">
            <v>28895</v>
          </cell>
          <cell r="BI93">
            <v>1157</v>
          </cell>
          <cell r="BJ93">
            <v>1157</v>
          </cell>
          <cell r="BK93">
            <v>1094</v>
          </cell>
          <cell r="BL93">
            <v>1094</v>
          </cell>
          <cell r="BM93">
            <v>63</v>
          </cell>
          <cell r="BN93">
            <v>63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553790.42837257148</v>
          </cell>
          <cell r="CP93">
            <v>524895.42837257159</v>
          </cell>
          <cell r="CQ93">
            <v>28895</v>
          </cell>
          <cell r="CR93">
            <v>554947</v>
          </cell>
          <cell r="CS93">
            <v>525989</v>
          </cell>
          <cell r="CT93">
            <v>28958</v>
          </cell>
          <cell r="CU93">
            <v>554947</v>
          </cell>
          <cell r="CV93">
            <v>565629</v>
          </cell>
          <cell r="CW93">
            <v>10682</v>
          </cell>
          <cell r="CX93">
            <v>525989</v>
          </cell>
          <cell r="CY93">
            <v>540438</v>
          </cell>
          <cell r="CZ93">
            <v>14449</v>
          </cell>
          <cell r="DA93">
            <v>28958</v>
          </cell>
          <cell r="DB93">
            <v>25191</v>
          </cell>
          <cell r="DC93">
            <v>-3767</v>
          </cell>
          <cell r="DD93">
            <v>0</v>
          </cell>
          <cell r="DE93">
            <v>0</v>
          </cell>
          <cell r="DG93">
            <v>0</v>
          </cell>
          <cell r="DJ93">
            <v>44</v>
          </cell>
          <cell r="DK93">
            <v>1</v>
          </cell>
          <cell r="DL93">
            <v>43</v>
          </cell>
        </row>
        <row r="94">
          <cell r="F94" t="str">
            <v>151-1500 (A)E</v>
          </cell>
          <cell r="G94">
            <v>10.483099999999999</v>
          </cell>
          <cell r="H94">
            <v>800</v>
          </cell>
          <cell r="I94">
            <v>0</v>
          </cell>
          <cell r="J94">
            <v>1734</v>
          </cell>
          <cell r="K94">
            <v>1734</v>
          </cell>
          <cell r="L94">
            <v>1734</v>
          </cell>
          <cell r="M94">
            <v>1734</v>
          </cell>
          <cell r="N94">
            <v>0</v>
          </cell>
          <cell r="O94">
            <v>0</v>
          </cell>
          <cell r="P94">
            <v>0</v>
          </cell>
          <cell r="Q94">
            <v>3769</v>
          </cell>
          <cell r="R94">
            <v>3769</v>
          </cell>
          <cell r="S94">
            <v>3769</v>
          </cell>
          <cell r="T94">
            <v>3769</v>
          </cell>
          <cell r="U94">
            <v>0</v>
          </cell>
          <cell r="V94">
            <v>0</v>
          </cell>
          <cell r="W94">
            <v>0</v>
          </cell>
          <cell r="X94">
            <v>12467</v>
          </cell>
          <cell r="Y94">
            <v>12467</v>
          </cell>
          <cell r="Z94">
            <v>12467</v>
          </cell>
          <cell r="AA94">
            <v>12467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545</v>
          </cell>
          <cell r="AL94">
            <v>545</v>
          </cell>
          <cell r="AM94">
            <v>545</v>
          </cell>
          <cell r="AN94">
            <v>545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266464.17884161469</v>
          </cell>
          <cell r="BD94">
            <v>266464.17884161469</v>
          </cell>
          <cell r="BE94">
            <v>0</v>
          </cell>
          <cell r="BF94">
            <v>284979.17884161463</v>
          </cell>
          <cell r="BG94">
            <v>284979.17884161463</v>
          </cell>
          <cell r="BH94">
            <v>0</v>
          </cell>
          <cell r="BI94">
            <v>582</v>
          </cell>
          <cell r="BJ94">
            <v>582</v>
          </cell>
          <cell r="BK94">
            <v>582</v>
          </cell>
          <cell r="BL94">
            <v>582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-10712</v>
          </cell>
          <cell r="CH94">
            <v>-10712</v>
          </cell>
          <cell r="CI94">
            <v>-10712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284979.17884161463</v>
          </cell>
          <cell r="CP94">
            <v>284979.17884161463</v>
          </cell>
          <cell r="CQ94">
            <v>0</v>
          </cell>
          <cell r="CR94">
            <v>274849</v>
          </cell>
          <cell r="CS94">
            <v>274849</v>
          </cell>
          <cell r="CT94">
            <v>0</v>
          </cell>
          <cell r="CU94">
            <v>274849</v>
          </cell>
          <cell r="CV94">
            <v>285031</v>
          </cell>
          <cell r="CW94">
            <v>10182</v>
          </cell>
          <cell r="CX94">
            <v>274849</v>
          </cell>
          <cell r="CY94">
            <v>285031</v>
          </cell>
          <cell r="CZ94">
            <v>10182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G94">
            <v>0</v>
          </cell>
          <cell r="DJ94">
            <v>0</v>
          </cell>
          <cell r="DK94">
            <v>0</v>
          </cell>
          <cell r="DL94">
            <v>0</v>
          </cell>
        </row>
        <row r="95">
          <cell r="F95" t="str">
            <v>151-1500 (A) (L+E)</v>
          </cell>
          <cell r="G95">
            <v>31.286000000000005</v>
          </cell>
          <cell r="H95">
            <v>1821.0120311808946</v>
          </cell>
          <cell r="I95">
            <v>78.987968819105419</v>
          </cell>
          <cell r="J95">
            <v>5174</v>
          </cell>
          <cell r="K95">
            <v>5174</v>
          </cell>
          <cell r="L95">
            <v>4986</v>
          </cell>
          <cell r="M95">
            <v>4986</v>
          </cell>
          <cell r="N95">
            <v>188</v>
          </cell>
          <cell r="O95">
            <v>188</v>
          </cell>
          <cell r="P95">
            <v>658</v>
          </cell>
          <cell r="Q95">
            <v>3769</v>
          </cell>
          <cell r="R95">
            <v>4427</v>
          </cell>
          <cell r="S95">
            <v>4391</v>
          </cell>
          <cell r="T95">
            <v>4391</v>
          </cell>
          <cell r="U95">
            <v>36</v>
          </cell>
          <cell r="V95">
            <v>36</v>
          </cell>
          <cell r="W95">
            <v>6030</v>
          </cell>
          <cell r="X95">
            <v>12467</v>
          </cell>
          <cell r="Y95">
            <v>18497</v>
          </cell>
          <cell r="Z95">
            <v>18166</v>
          </cell>
          <cell r="AA95">
            <v>18166</v>
          </cell>
          <cell r="AB95">
            <v>331</v>
          </cell>
          <cell r="AC95">
            <v>331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6066</v>
          </cell>
          <cell r="AK95">
            <v>545</v>
          </cell>
          <cell r="AL95">
            <v>6611</v>
          </cell>
          <cell r="AM95">
            <v>6278</v>
          </cell>
          <cell r="AN95">
            <v>6278</v>
          </cell>
          <cell r="AO95">
            <v>333</v>
          </cell>
          <cell r="AP95">
            <v>333</v>
          </cell>
          <cell r="AQ95">
            <v>148</v>
          </cell>
          <cell r="AR95">
            <v>148</v>
          </cell>
          <cell r="AS95">
            <v>139</v>
          </cell>
          <cell r="AT95">
            <v>139</v>
          </cell>
          <cell r="AU95">
            <v>9</v>
          </cell>
          <cell r="AV95">
            <v>9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803912.60721418622</v>
          </cell>
          <cell r="BD95">
            <v>775914.60721418622</v>
          </cell>
          <cell r="BE95">
            <v>27998</v>
          </cell>
          <cell r="BF95">
            <v>838769.60721418622</v>
          </cell>
          <cell r="BG95">
            <v>809874.60721418622</v>
          </cell>
          <cell r="BH95">
            <v>28895</v>
          </cell>
          <cell r="BI95">
            <v>1739</v>
          </cell>
          <cell r="BJ95">
            <v>1739</v>
          </cell>
          <cell r="BK95">
            <v>1676</v>
          </cell>
          <cell r="BL95">
            <v>1676</v>
          </cell>
          <cell r="BM95">
            <v>63</v>
          </cell>
          <cell r="BN95">
            <v>63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-10712</v>
          </cell>
          <cell r="CH95">
            <v>-10712</v>
          </cell>
          <cell r="CI95">
            <v>-10712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838769.60721418622</v>
          </cell>
          <cell r="CP95">
            <v>809874.60721418622</v>
          </cell>
          <cell r="CQ95">
            <v>28895</v>
          </cell>
          <cell r="CR95">
            <v>829796</v>
          </cell>
          <cell r="CS95">
            <v>800838</v>
          </cell>
          <cell r="CT95">
            <v>28958</v>
          </cell>
          <cell r="CU95">
            <v>829796</v>
          </cell>
          <cell r="CV95">
            <v>850660</v>
          </cell>
          <cell r="CW95">
            <v>20864</v>
          </cell>
          <cell r="CX95">
            <v>800838</v>
          </cell>
          <cell r="CY95">
            <v>825469</v>
          </cell>
          <cell r="CZ95">
            <v>24631</v>
          </cell>
          <cell r="DA95">
            <v>28958</v>
          </cell>
          <cell r="DB95">
            <v>25191</v>
          </cell>
          <cell r="DC95">
            <v>-3767</v>
          </cell>
          <cell r="DD95">
            <v>0</v>
          </cell>
          <cell r="DE95">
            <v>0</v>
          </cell>
          <cell r="DG95">
            <v>0</v>
          </cell>
          <cell r="DJ95">
            <v>44</v>
          </cell>
          <cell r="DK95">
            <v>1</v>
          </cell>
          <cell r="DL95">
            <v>43</v>
          </cell>
        </row>
      </sheetData>
      <sheetData sheetId="23">
        <row r="15">
          <cell r="F15" t="str">
            <v>Linked Info</v>
          </cell>
          <cell r="G15">
            <v>2596671</v>
          </cell>
          <cell r="H15">
            <v>2718993</v>
          </cell>
          <cell r="I15">
            <v>122322</v>
          </cell>
          <cell r="J15">
            <v>2297638</v>
          </cell>
          <cell r="K15">
            <v>2395634</v>
          </cell>
          <cell r="L15">
            <v>97996</v>
          </cell>
          <cell r="M15">
            <v>299033</v>
          </cell>
          <cell r="N15">
            <v>323359</v>
          </cell>
        </row>
        <row r="16">
          <cell r="F16">
            <v>39559.766084953706</v>
          </cell>
          <cell r="G16" t="str">
            <v>TOTAL</v>
          </cell>
          <cell r="H16" t="str">
            <v>TOTAL</v>
          </cell>
          <cell r="I16" t="str">
            <v>TOTAL</v>
          </cell>
          <cell r="J16" t="str">
            <v>TOTAL</v>
          </cell>
          <cell r="K16" t="str">
            <v>TOTAL</v>
          </cell>
          <cell r="L16" t="str">
            <v>TOTAL</v>
          </cell>
          <cell r="M16" t="str">
            <v>TOTAL</v>
          </cell>
          <cell r="N16" t="str">
            <v>TOTAL</v>
          </cell>
          <cell r="O16" t="str">
            <v/>
          </cell>
          <cell r="P16" t="str">
            <v>QUANTIT</v>
          </cell>
          <cell r="Q16" t="str">
            <v>QUANTITY</v>
          </cell>
          <cell r="R16" t="str">
            <v>QUANTITY</v>
          </cell>
          <cell r="S16" t="str">
            <v>RS/KG.</v>
          </cell>
          <cell r="T16" t="str">
            <v>RS/KG.</v>
          </cell>
          <cell r="U16" t="str">
            <v>RS/KG.</v>
          </cell>
          <cell r="V16" t="str">
            <v>RS/KG.</v>
          </cell>
          <cell r="W16" t="str">
            <v>RS/KG.</v>
          </cell>
          <cell r="X16" t="str">
            <v>RS/KG.</v>
          </cell>
          <cell r="Y16" t="str">
            <v>RS/KG.</v>
          </cell>
          <cell r="Z16" t="str">
            <v>RS/KG.</v>
          </cell>
          <cell r="AA16" t="str">
            <v>RS/KG.</v>
          </cell>
          <cell r="AB16" t="str">
            <v>Code for local</v>
          </cell>
        </row>
        <row r="17">
          <cell r="F17" t="str">
            <v>2003-04</v>
          </cell>
          <cell r="G17" t="str">
            <v>COST</v>
          </cell>
          <cell r="H17" t="str">
            <v>SALEVALUE</v>
          </cell>
          <cell r="I17" t="str">
            <v>PROFIT</v>
          </cell>
          <cell r="J17" t="str">
            <v>COST</v>
          </cell>
          <cell r="K17" t="str">
            <v>SALEVALUE</v>
          </cell>
          <cell r="L17" t="str">
            <v>PROFIT</v>
          </cell>
          <cell r="M17" t="str">
            <v>COST</v>
          </cell>
          <cell r="N17" t="str">
            <v>SALEVALUE</v>
          </cell>
          <cell r="O17" t="str">
            <v>PROFIT</v>
          </cell>
          <cell r="P17" t="str">
            <v>SOLD</v>
          </cell>
          <cell r="Q17" t="str">
            <v>SOLD</v>
          </cell>
          <cell r="R17" t="str">
            <v>SOLD</v>
          </cell>
          <cell r="S17" t="str">
            <v>COST</v>
          </cell>
          <cell r="T17" t="str">
            <v>SALEVALUE</v>
          </cell>
          <cell r="U17" t="str">
            <v>PROFIT</v>
          </cell>
          <cell r="V17" t="str">
            <v>COST</v>
          </cell>
          <cell r="W17" t="str">
            <v>SALEVALUE</v>
          </cell>
          <cell r="X17" t="str">
            <v>PROFIT</v>
          </cell>
          <cell r="Y17" t="str">
            <v>COST</v>
          </cell>
          <cell r="Z17" t="str">
            <v>SALEVALUE</v>
          </cell>
          <cell r="AA17" t="str">
            <v>PROFIT</v>
          </cell>
          <cell r="AB17" t="str">
            <v>and export</v>
          </cell>
          <cell r="AE17" t="str">
            <v>PERCENTAGE</v>
          </cell>
          <cell r="AF17" t="str">
            <v>PERCENTAGE</v>
          </cell>
          <cell r="AG17" t="str">
            <v>PERCENTAGE</v>
          </cell>
          <cell r="AH17" t="str">
            <v>PERCENTAGE</v>
          </cell>
        </row>
        <row r="18">
          <cell r="F18" t="str">
            <v>DENIERS :</v>
          </cell>
          <cell r="P18" t="str">
            <v>CNS+CKS</v>
          </cell>
          <cell r="Q18" t="str">
            <v>CONES</v>
          </cell>
          <cell r="R18" t="str">
            <v>CAKES</v>
          </cell>
          <cell r="AE18" t="str">
            <v>(AMOUNT)</v>
          </cell>
          <cell r="AF18" t="str">
            <v>(kgs)</v>
          </cell>
          <cell r="AG18" t="str">
            <v>(kgs)</v>
          </cell>
          <cell r="AH18" t="str">
            <v>(kgs)</v>
          </cell>
        </row>
        <row r="19">
          <cell r="G19" t="str">
            <v>(cns+cks)</v>
          </cell>
          <cell r="H19" t="str">
            <v>(cns+cks)</v>
          </cell>
          <cell r="I19" t="str">
            <v>(cns+cks)</v>
          </cell>
          <cell r="J19" t="str">
            <v>CONES</v>
          </cell>
          <cell r="K19" t="str">
            <v>CONES</v>
          </cell>
          <cell r="L19" t="str">
            <v>CONES</v>
          </cell>
          <cell r="M19" t="str">
            <v>CAKES</v>
          </cell>
          <cell r="N19" t="str">
            <v>CAKES</v>
          </cell>
          <cell r="O19" t="str">
            <v>CAKES</v>
          </cell>
          <cell r="S19" t="str">
            <v>(cns+cks)</v>
          </cell>
          <cell r="T19" t="str">
            <v>(cns+cks)</v>
          </cell>
          <cell r="U19" t="str">
            <v>(cns+cks)</v>
          </cell>
          <cell r="V19" t="str">
            <v>CONES</v>
          </cell>
          <cell r="W19" t="str">
            <v>CONES</v>
          </cell>
          <cell r="X19" t="str">
            <v>CONES</v>
          </cell>
          <cell r="Y19" t="str">
            <v>CAKES</v>
          </cell>
          <cell r="Z19" t="str">
            <v>CAKES</v>
          </cell>
          <cell r="AA19" t="str">
            <v>CAKES</v>
          </cell>
          <cell r="AE19" t="str">
            <v>(cns+cks)</v>
          </cell>
          <cell r="AF19" t="str">
            <v>(cns+cks)</v>
          </cell>
          <cell r="AG19" t="str">
            <v>CONES</v>
          </cell>
          <cell r="AH19" t="str">
            <v>CAKES</v>
          </cell>
        </row>
        <row r="21">
          <cell r="F21" t="str">
            <v>Rounding Off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-24326</v>
          </cell>
          <cell r="P21">
            <v>-16012460</v>
          </cell>
          <cell r="Q21">
            <v>-13976853</v>
          </cell>
          <cell r="R21">
            <v>-2035607</v>
          </cell>
          <cell r="S21">
            <v>-7032.2500000000009</v>
          </cell>
          <cell r="T21">
            <v>-7577.8200000000015</v>
          </cell>
          <cell r="U21">
            <v>-545.56999999999994</v>
          </cell>
          <cell r="V21">
            <v>-7213.3900000000012</v>
          </cell>
          <cell r="W21">
            <v>-7930.58</v>
          </cell>
          <cell r="X21">
            <v>-717.19</v>
          </cell>
          <cell r="Y21">
            <v>-3644.7599999999998</v>
          </cell>
          <cell r="Z21">
            <v>-3256.88</v>
          </cell>
          <cell r="AA21">
            <v>387.88</v>
          </cell>
          <cell r="AB21">
            <v>-80</v>
          </cell>
          <cell r="AC21">
            <v>0</v>
          </cell>
          <cell r="AD21">
            <v>0</v>
          </cell>
          <cell r="AE21">
            <v>-100.00019999999998</v>
          </cell>
          <cell r="AF21">
            <v>-4100</v>
          </cell>
          <cell r="AG21">
            <v>-3706.968100000001</v>
          </cell>
          <cell r="AH21">
            <v>-393.03189999999995</v>
          </cell>
        </row>
        <row r="22">
          <cell r="F22" t="str">
            <v>Total</v>
          </cell>
          <cell r="G22">
            <v>2596671</v>
          </cell>
          <cell r="H22">
            <v>2718993</v>
          </cell>
          <cell r="I22">
            <v>122322</v>
          </cell>
          <cell r="J22">
            <v>2297638</v>
          </cell>
          <cell r="K22">
            <v>2395634</v>
          </cell>
          <cell r="L22">
            <v>97996</v>
          </cell>
          <cell r="M22">
            <v>299033</v>
          </cell>
          <cell r="N22">
            <v>323359</v>
          </cell>
          <cell r="O22">
            <v>24326</v>
          </cell>
          <cell r="P22">
            <v>16012460</v>
          </cell>
          <cell r="Q22">
            <v>13976853</v>
          </cell>
          <cell r="R22">
            <v>2035607</v>
          </cell>
          <cell r="S22">
            <v>7032.2500000000009</v>
          </cell>
          <cell r="T22">
            <v>7577.8200000000015</v>
          </cell>
          <cell r="U22">
            <v>545.56999999999994</v>
          </cell>
          <cell r="V22">
            <v>7213.3900000000012</v>
          </cell>
          <cell r="W22">
            <v>7930.58</v>
          </cell>
          <cell r="X22">
            <v>717.19</v>
          </cell>
          <cell r="Y22">
            <v>3644.7599999999998</v>
          </cell>
          <cell r="Z22">
            <v>3256.88</v>
          </cell>
          <cell r="AA22">
            <v>-387.88</v>
          </cell>
          <cell r="AB22">
            <v>80</v>
          </cell>
          <cell r="AC22">
            <v>0</v>
          </cell>
          <cell r="AD22">
            <v>0</v>
          </cell>
          <cell r="AE22">
            <v>100.00019999999998</v>
          </cell>
          <cell r="AF22">
            <v>4100</v>
          </cell>
          <cell r="AG22">
            <v>3706.968100000001</v>
          </cell>
          <cell r="AH22">
            <v>393.03189999999995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2596671</v>
          </cell>
          <cell r="H24">
            <v>2718993</v>
          </cell>
          <cell r="I24">
            <v>122322</v>
          </cell>
          <cell r="J24">
            <v>2297638</v>
          </cell>
          <cell r="K24">
            <v>2395634</v>
          </cell>
          <cell r="L24">
            <v>97996</v>
          </cell>
          <cell r="M24">
            <v>299033</v>
          </cell>
          <cell r="N24">
            <v>323359</v>
          </cell>
          <cell r="O24">
            <v>24326</v>
          </cell>
          <cell r="P24">
            <v>16012460</v>
          </cell>
          <cell r="Q24">
            <v>13976853</v>
          </cell>
          <cell r="R24">
            <v>2035607</v>
          </cell>
          <cell r="S24">
            <v>7032.2500000000009</v>
          </cell>
          <cell r="T24">
            <v>7577.8200000000015</v>
          </cell>
          <cell r="U24">
            <v>545.56999999999994</v>
          </cell>
          <cell r="V24">
            <v>7213.3900000000012</v>
          </cell>
          <cell r="W24">
            <v>7930.58</v>
          </cell>
          <cell r="X24">
            <v>717.19</v>
          </cell>
          <cell r="Y24">
            <v>3644.7599999999998</v>
          </cell>
          <cell r="Z24">
            <v>3256.88</v>
          </cell>
          <cell r="AA24">
            <v>-387.88</v>
          </cell>
          <cell r="AB24">
            <v>80</v>
          </cell>
          <cell r="AC24">
            <v>0</v>
          </cell>
          <cell r="AD24">
            <v>0</v>
          </cell>
          <cell r="AE24">
            <v>100.00019999999998</v>
          </cell>
          <cell r="AF24">
            <v>4100</v>
          </cell>
          <cell r="AG24">
            <v>3706.968100000001</v>
          </cell>
          <cell r="AH24">
            <v>393.03189999999995</v>
          </cell>
        </row>
        <row r="25">
          <cell r="F25" t="str">
            <v>G.TOTAL(L)</v>
          </cell>
          <cell r="G25">
            <v>2205409</v>
          </cell>
          <cell r="H25">
            <v>2308868</v>
          </cell>
          <cell r="I25">
            <v>103459</v>
          </cell>
          <cell r="J25">
            <v>1906376</v>
          </cell>
          <cell r="K25">
            <v>1985509</v>
          </cell>
          <cell r="L25">
            <v>79133</v>
          </cell>
          <cell r="M25">
            <v>299033</v>
          </cell>
          <cell r="N25">
            <v>323359</v>
          </cell>
          <cell r="O25">
            <v>24326</v>
          </cell>
          <cell r="P25">
            <v>13394509</v>
          </cell>
          <cell r="Q25">
            <v>11358902</v>
          </cell>
          <cell r="R25">
            <v>2035607</v>
          </cell>
          <cell r="S25">
            <v>4192.7500000000018</v>
          </cell>
          <cell r="T25">
            <v>4613.6800000000012</v>
          </cell>
          <cell r="U25">
            <v>420.92999999999995</v>
          </cell>
          <cell r="V25">
            <v>4373.8900000000012</v>
          </cell>
          <cell r="W25">
            <v>4966.4399999999996</v>
          </cell>
          <cell r="X25">
            <v>592.55000000000007</v>
          </cell>
          <cell r="Y25">
            <v>3644.7599999999998</v>
          </cell>
          <cell r="Z25">
            <v>3256.88</v>
          </cell>
          <cell r="AA25">
            <v>-387.88</v>
          </cell>
          <cell r="AB25">
            <v>36</v>
          </cell>
          <cell r="AC25">
            <v>0</v>
          </cell>
          <cell r="AD25">
            <v>0</v>
          </cell>
          <cell r="AE25">
            <v>84.916299999999978</v>
          </cell>
          <cell r="AF25">
            <v>2500</v>
          </cell>
          <cell r="AG25">
            <v>2106.968100000001</v>
          </cell>
          <cell r="AH25">
            <v>393.03189999999995</v>
          </cell>
        </row>
        <row r="26">
          <cell r="F26" t="str">
            <v>G.TOTAL(E</v>
          </cell>
          <cell r="G26">
            <v>391262</v>
          </cell>
          <cell r="H26">
            <v>410125</v>
          </cell>
          <cell r="I26">
            <v>18863</v>
          </cell>
          <cell r="J26">
            <v>391262</v>
          </cell>
          <cell r="K26">
            <v>410125</v>
          </cell>
          <cell r="L26">
            <v>18863</v>
          </cell>
          <cell r="M26">
            <v>0</v>
          </cell>
          <cell r="N26">
            <v>0</v>
          </cell>
          <cell r="O26">
            <v>0</v>
          </cell>
          <cell r="P26">
            <v>2617951</v>
          </cell>
          <cell r="Q26">
            <v>2617951</v>
          </cell>
          <cell r="R26">
            <v>0</v>
          </cell>
          <cell r="S26">
            <v>2839.4999999999995</v>
          </cell>
          <cell r="T26">
            <v>2964.1400000000003</v>
          </cell>
          <cell r="U26">
            <v>124.64000000000001</v>
          </cell>
          <cell r="V26">
            <v>2839.4999999999995</v>
          </cell>
          <cell r="W26">
            <v>2964.1400000000003</v>
          </cell>
          <cell r="X26">
            <v>124.64000000000001</v>
          </cell>
          <cell r="Y26">
            <v>0</v>
          </cell>
          <cell r="Z26">
            <v>0</v>
          </cell>
          <cell r="AA26">
            <v>0</v>
          </cell>
          <cell r="AB26">
            <v>44</v>
          </cell>
          <cell r="AC26">
            <v>0</v>
          </cell>
          <cell r="AD26">
            <v>0</v>
          </cell>
          <cell r="AE26">
            <v>15.0839</v>
          </cell>
          <cell r="AF26">
            <v>1600</v>
          </cell>
          <cell r="AG26">
            <v>1600</v>
          </cell>
          <cell r="AH26">
            <v>0</v>
          </cell>
        </row>
        <row r="27">
          <cell r="M27" t="str">
            <v>DA</v>
          </cell>
        </row>
        <row r="28">
          <cell r="F28" t="str">
            <v>40B</v>
          </cell>
          <cell r="G28">
            <v>16669</v>
          </cell>
          <cell r="H28">
            <v>18139</v>
          </cell>
          <cell r="I28">
            <v>1470</v>
          </cell>
          <cell r="J28">
            <v>14562</v>
          </cell>
          <cell r="K28">
            <v>16054</v>
          </cell>
          <cell r="L28">
            <v>1492</v>
          </cell>
          <cell r="M28">
            <v>2107</v>
          </cell>
          <cell r="N28">
            <v>2085</v>
          </cell>
          <cell r="O28">
            <v>-22</v>
          </cell>
          <cell r="P28">
            <v>57348</v>
          </cell>
          <cell r="Q28">
            <v>47602</v>
          </cell>
          <cell r="R28">
            <v>9746</v>
          </cell>
          <cell r="S28">
            <v>290.66000000000003</v>
          </cell>
          <cell r="T28">
            <v>316.3</v>
          </cell>
          <cell r="U28">
            <v>25.639999999999986</v>
          </cell>
          <cell r="V28">
            <v>305.91000000000003</v>
          </cell>
          <cell r="W28">
            <v>337.25</v>
          </cell>
          <cell r="X28">
            <v>31.339999999999975</v>
          </cell>
          <cell r="Y28">
            <v>216.19</v>
          </cell>
          <cell r="Z28">
            <v>213.93</v>
          </cell>
          <cell r="AA28">
            <v>-2.2599999999999909</v>
          </cell>
          <cell r="AB28">
            <v>1</v>
          </cell>
          <cell r="AE28">
            <v>0.66710000000000003</v>
          </cell>
          <cell r="AF28">
            <v>100</v>
          </cell>
          <cell r="AG28">
            <v>83.005499999999998</v>
          </cell>
          <cell r="AH28">
            <v>16.994499999999999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2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F30" t="str">
            <v>75B</v>
          </cell>
          <cell r="G30">
            <v>80386</v>
          </cell>
          <cell r="H30">
            <v>86327</v>
          </cell>
          <cell r="I30">
            <v>5941</v>
          </cell>
          <cell r="J30">
            <v>73246</v>
          </cell>
          <cell r="K30">
            <v>78597</v>
          </cell>
          <cell r="L30">
            <v>5351</v>
          </cell>
          <cell r="M30">
            <v>7140</v>
          </cell>
          <cell r="N30">
            <v>7730</v>
          </cell>
          <cell r="O30">
            <v>590</v>
          </cell>
          <cell r="P30">
            <v>376868</v>
          </cell>
          <cell r="Q30">
            <v>334519</v>
          </cell>
          <cell r="R30">
            <v>42349</v>
          </cell>
          <cell r="S30">
            <v>213.3</v>
          </cell>
          <cell r="T30">
            <v>229.06</v>
          </cell>
          <cell r="U30">
            <v>15.759999999999991</v>
          </cell>
          <cell r="V30">
            <v>218.96</v>
          </cell>
          <cell r="W30">
            <v>234.96</v>
          </cell>
          <cell r="X30">
            <v>16</v>
          </cell>
          <cell r="Y30">
            <v>168.6</v>
          </cell>
          <cell r="Z30">
            <v>182.53</v>
          </cell>
          <cell r="AA30">
            <v>13.930000000000007</v>
          </cell>
          <cell r="AB30">
            <v>1</v>
          </cell>
          <cell r="AE30">
            <v>3.1749999999999998</v>
          </cell>
          <cell r="AF30">
            <v>100</v>
          </cell>
          <cell r="AG30">
            <v>88.762900000000002</v>
          </cell>
          <cell r="AH30">
            <v>11.2371</v>
          </cell>
        </row>
        <row r="31">
          <cell r="F31" t="str">
            <v>75BE</v>
          </cell>
          <cell r="G31">
            <v>3889</v>
          </cell>
          <cell r="H31">
            <v>4370</v>
          </cell>
          <cell r="I31">
            <v>481</v>
          </cell>
          <cell r="J31">
            <v>3889</v>
          </cell>
          <cell r="K31">
            <v>4370</v>
          </cell>
          <cell r="L31">
            <v>481</v>
          </cell>
          <cell r="M31">
            <v>0</v>
          </cell>
          <cell r="N31">
            <v>0</v>
          </cell>
          <cell r="O31">
            <v>0</v>
          </cell>
          <cell r="P31">
            <v>17750</v>
          </cell>
          <cell r="Q31">
            <v>17750</v>
          </cell>
          <cell r="R31">
            <v>0</v>
          </cell>
          <cell r="S31">
            <v>219.1</v>
          </cell>
          <cell r="T31">
            <v>246.2</v>
          </cell>
          <cell r="U31">
            <v>27.099999999999994</v>
          </cell>
          <cell r="V31">
            <v>219.1</v>
          </cell>
          <cell r="W31">
            <v>246.2</v>
          </cell>
          <cell r="X31">
            <v>27.099999999999994</v>
          </cell>
          <cell r="Y31">
            <v>0</v>
          </cell>
          <cell r="Z31">
            <v>0</v>
          </cell>
          <cell r="AA31">
            <v>0</v>
          </cell>
          <cell r="AB31">
            <v>2</v>
          </cell>
          <cell r="AE31">
            <v>0.16070000000000001</v>
          </cell>
          <cell r="AF31">
            <v>100</v>
          </cell>
          <cell r="AG31">
            <v>100</v>
          </cell>
          <cell r="AH31">
            <v>0</v>
          </cell>
        </row>
        <row r="32">
          <cell r="F32" t="str">
            <v>75C</v>
          </cell>
          <cell r="G32">
            <v>1746</v>
          </cell>
          <cell r="H32">
            <v>1835</v>
          </cell>
          <cell r="I32">
            <v>89</v>
          </cell>
          <cell r="J32">
            <v>1339</v>
          </cell>
          <cell r="K32">
            <v>1509</v>
          </cell>
          <cell r="L32">
            <v>170</v>
          </cell>
          <cell r="M32">
            <v>407</v>
          </cell>
          <cell r="N32">
            <v>326</v>
          </cell>
          <cell r="O32">
            <v>-81</v>
          </cell>
          <cell r="P32">
            <v>8519</v>
          </cell>
          <cell r="Q32">
            <v>6111</v>
          </cell>
          <cell r="R32">
            <v>2408</v>
          </cell>
          <cell r="S32">
            <v>204.95</v>
          </cell>
          <cell r="T32">
            <v>215.4</v>
          </cell>
          <cell r="U32">
            <v>10.450000000000017</v>
          </cell>
          <cell r="V32">
            <v>219.11</v>
          </cell>
          <cell r="W32">
            <v>246.93</v>
          </cell>
          <cell r="X32">
            <v>27.819999999999993</v>
          </cell>
          <cell r="Y32">
            <v>169.02</v>
          </cell>
          <cell r="Z32">
            <v>135.38</v>
          </cell>
          <cell r="AA32">
            <v>-33.640000000000015</v>
          </cell>
          <cell r="AB32">
            <v>1</v>
          </cell>
          <cell r="AE32">
            <v>6.7500000000000004E-2</v>
          </cell>
          <cell r="AF32">
            <v>100</v>
          </cell>
          <cell r="AG32">
            <v>71.733800000000002</v>
          </cell>
          <cell r="AH32">
            <v>28.266200000000001</v>
          </cell>
        </row>
        <row r="33">
          <cell r="F33" t="str">
            <v>100B</v>
          </cell>
          <cell r="G33">
            <v>446207</v>
          </cell>
          <cell r="H33">
            <v>472272</v>
          </cell>
          <cell r="I33">
            <v>26065</v>
          </cell>
          <cell r="J33">
            <v>420570</v>
          </cell>
          <cell r="K33">
            <v>447905</v>
          </cell>
          <cell r="L33">
            <v>27335</v>
          </cell>
          <cell r="M33">
            <v>25637</v>
          </cell>
          <cell r="N33">
            <v>24367</v>
          </cell>
          <cell r="O33">
            <v>-1270</v>
          </cell>
          <cell r="P33">
            <v>2354984</v>
          </cell>
          <cell r="Q33">
            <v>2189424</v>
          </cell>
          <cell r="R33">
            <v>165560</v>
          </cell>
          <cell r="S33">
            <v>189.47</v>
          </cell>
          <cell r="T33">
            <v>200.54</v>
          </cell>
          <cell r="U33">
            <v>11.069999999999993</v>
          </cell>
          <cell r="V33">
            <v>192.09</v>
          </cell>
          <cell r="W33">
            <v>204.58</v>
          </cell>
          <cell r="X33">
            <v>12.490000000000009</v>
          </cell>
          <cell r="Y33">
            <v>154.85</v>
          </cell>
          <cell r="Z33">
            <v>147.18</v>
          </cell>
          <cell r="AA33">
            <v>-7.6699999999999875</v>
          </cell>
          <cell r="AB33">
            <v>1</v>
          </cell>
          <cell r="AE33">
            <v>17.369399999999999</v>
          </cell>
          <cell r="AF33">
            <v>100</v>
          </cell>
          <cell r="AG33">
            <v>92.969800000000006</v>
          </cell>
          <cell r="AH33">
            <v>7.0301999999999998</v>
          </cell>
        </row>
        <row r="34">
          <cell r="F34" t="str">
            <v>100BE</v>
          </cell>
          <cell r="G34">
            <v>283</v>
          </cell>
          <cell r="H34">
            <v>119</v>
          </cell>
          <cell r="I34">
            <v>-164</v>
          </cell>
          <cell r="J34">
            <v>283</v>
          </cell>
          <cell r="K34">
            <v>119</v>
          </cell>
          <cell r="L34">
            <v>-164</v>
          </cell>
          <cell r="M34">
            <v>0</v>
          </cell>
          <cell r="N34">
            <v>0</v>
          </cell>
          <cell r="O34">
            <v>0</v>
          </cell>
          <cell r="P34">
            <v>700</v>
          </cell>
          <cell r="Q34">
            <v>700</v>
          </cell>
          <cell r="R34">
            <v>0</v>
          </cell>
          <cell r="S34">
            <v>404.29</v>
          </cell>
          <cell r="T34">
            <v>170</v>
          </cell>
          <cell r="U34">
            <v>-234.29000000000002</v>
          </cell>
          <cell r="V34">
            <v>404.29</v>
          </cell>
          <cell r="W34">
            <v>170</v>
          </cell>
          <cell r="X34">
            <v>-234.29000000000002</v>
          </cell>
          <cell r="Y34">
            <v>0</v>
          </cell>
          <cell r="Z34">
            <v>0</v>
          </cell>
          <cell r="AA34">
            <v>0</v>
          </cell>
          <cell r="AB34">
            <v>2</v>
          </cell>
          <cell r="AE34">
            <v>4.4000000000000003E-3</v>
          </cell>
          <cell r="AF34">
            <v>100</v>
          </cell>
          <cell r="AG34">
            <v>100</v>
          </cell>
          <cell r="AH34">
            <v>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1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F36" t="str">
            <v>120B</v>
          </cell>
          <cell r="G36">
            <v>307171</v>
          </cell>
          <cell r="H36">
            <v>323831</v>
          </cell>
          <cell r="I36">
            <v>16660</v>
          </cell>
          <cell r="J36">
            <v>214581</v>
          </cell>
          <cell r="K36">
            <v>218103</v>
          </cell>
          <cell r="L36">
            <v>3522</v>
          </cell>
          <cell r="M36">
            <v>92590</v>
          </cell>
          <cell r="N36">
            <v>105728</v>
          </cell>
          <cell r="O36">
            <v>13138</v>
          </cell>
          <cell r="P36">
            <v>1809365</v>
          </cell>
          <cell r="Q36">
            <v>1191587</v>
          </cell>
          <cell r="R36">
            <v>617778</v>
          </cell>
          <cell r="S36">
            <v>169.77</v>
          </cell>
          <cell r="T36">
            <v>178.97</v>
          </cell>
          <cell r="U36">
            <v>9.1999999999999886</v>
          </cell>
          <cell r="V36">
            <v>180.08</v>
          </cell>
          <cell r="W36">
            <v>183.04</v>
          </cell>
          <cell r="X36">
            <v>2.9599999999999795</v>
          </cell>
          <cell r="Y36">
            <v>149.88</v>
          </cell>
          <cell r="Z36">
            <v>171.14</v>
          </cell>
          <cell r="AA36">
            <v>21.259999999999991</v>
          </cell>
          <cell r="AB36">
            <v>1</v>
          </cell>
          <cell r="AE36">
            <v>11.91</v>
          </cell>
          <cell r="AF36">
            <v>100</v>
          </cell>
          <cell r="AG36">
            <v>65.8566</v>
          </cell>
          <cell r="AH36">
            <v>34.1434</v>
          </cell>
        </row>
        <row r="37">
          <cell r="F37" t="str">
            <v>120BE</v>
          </cell>
          <cell r="G37">
            <v>16034</v>
          </cell>
          <cell r="H37">
            <v>16219</v>
          </cell>
          <cell r="I37">
            <v>185</v>
          </cell>
          <cell r="J37">
            <v>16034</v>
          </cell>
          <cell r="K37">
            <v>16219</v>
          </cell>
          <cell r="L37">
            <v>185</v>
          </cell>
          <cell r="M37">
            <v>0</v>
          </cell>
          <cell r="N37">
            <v>0</v>
          </cell>
          <cell r="O37">
            <v>0</v>
          </cell>
          <cell r="P37">
            <v>88553</v>
          </cell>
          <cell r="Q37">
            <v>88553</v>
          </cell>
          <cell r="R37">
            <v>0</v>
          </cell>
          <cell r="S37">
            <v>181.07</v>
          </cell>
          <cell r="T37">
            <v>183.16</v>
          </cell>
          <cell r="U37">
            <v>2.0900000000000034</v>
          </cell>
          <cell r="V37">
            <v>181.07</v>
          </cell>
          <cell r="W37">
            <v>183.16</v>
          </cell>
          <cell r="X37">
            <v>2.0900000000000034</v>
          </cell>
          <cell r="Y37">
            <v>0</v>
          </cell>
          <cell r="Z37">
            <v>0</v>
          </cell>
          <cell r="AA37">
            <v>0</v>
          </cell>
          <cell r="AB37">
            <v>2</v>
          </cell>
          <cell r="AE37">
            <v>0.59650000000000003</v>
          </cell>
          <cell r="AF37">
            <v>100</v>
          </cell>
          <cell r="AG37">
            <v>100</v>
          </cell>
          <cell r="AH37">
            <v>0</v>
          </cell>
        </row>
        <row r="38">
          <cell r="F38" t="str">
            <v>120C</v>
          </cell>
          <cell r="G38">
            <v>143622</v>
          </cell>
          <cell r="H38">
            <v>149908</v>
          </cell>
          <cell r="I38">
            <v>6286</v>
          </cell>
          <cell r="J38">
            <v>136709</v>
          </cell>
          <cell r="K38">
            <v>143866</v>
          </cell>
          <cell r="L38">
            <v>7157</v>
          </cell>
          <cell r="M38">
            <v>6913</v>
          </cell>
          <cell r="N38">
            <v>6042</v>
          </cell>
          <cell r="O38">
            <v>-871</v>
          </cell>
          <cell r="P38">
            <v>779550</v>
          </cell>
          <cell r="Q38">
            <v>735492</v>
          </cell>
          <cell r="R38">
            <v>44058</v>
          </cell>
          <cell r="S38">
            <v>184.24</v>
          </cell>
          <cell r="T38">
            <v>192.3</v>
          </cell>
          <cell r="U38">
            <v>8.0600000000000023</v>
          </cell>
          <cell r="V38">
            <v>185.87</v>
          </cell>
          <cell r="W38">
            <v>195.61</v>
          </cell>
          <cell r="X38">
            <v>9.7400000000000091</v>
          </cell>
          <cell r="Y38">
            <v>156.91</v>
          </cell>
          <cell r="Z38">
            <v>137.13999999999999</v>
          </cell>
          <cell r="AA38">
            <v>-19.77000000000001</v>
          </cell>
          <cell r="AB38">
            <v>1</v>
          </cell>
          <cell r="AE38">
            <v>5.5133999999999999</v>
          </cell>
          <cell r="AF38">
            <v>100</v>
          </cell>
          <cell r="AG38">
            <v>94.348299999999995</v>
          </cell>
          <cell r="AH38">
            <v>5.6516999999999999</v>
          </cell>
        </row>
        <row r="39">
          <cell r="F39" t="str">
            <v>120CE</v>
          </cell>
          <cell r="G39">
            <v>282</v>
          </cell>
          <cell r="H39">
            <v>399</v>
          </cell>
          <cell r="I39">
            <v>117</v>
          </cell>
          <cell r="J39">
            <v>282</v>
          </cell>
          <cell r="K39">
            <v>399</v>
          </cell>
          <cell r="L39">
            <v>117</v>
          </cell>
          <cell r="M39">
            <v>0</v>
          </cell>
          <cell r="N39">
            <v>0</v>
          </cell>
          <cell r="O39">
            <v>0</v>
          </cell>
          <cell r="P39">
            <v>1500</v>
          </cell>
          <cell r="Q39">
            <v>1500</v>
          </cell>
          <cell r="R39">
            <v>0</v>
          </cell>
          <cell r="S39">
            <v>188</v>
          </cell>
          <cell r="T39">
            <v>266</v>
          </cell>
          <cell r="U39">
            <v>78</v>
          </cell>
          <cell r="V39">
            <v>188</v>
          </cell>
          <cell r="W39">
            <v>266</v>
          </cell>
          <cell r="X39">
            <v>78</v>
          </cell>
          <cell r="Y39">
            <v>0</v>
          </cell>
          <cell r="Z39">
            <v>0</v>
          </cell>
          <cell r="AA39">
            <v>0</v>
          </cell>
          <cell r="AB39">
            <v>2</v>
          </cell>
          <cell r="AE39">
            <v>1.47E-2</v>
          </cell>
          <cell r="AF39">
            <v>100</v>
          </cell>
          <cell r="AG39">
            <v>100</v>
          </cell>
          <cell r="AH39">
            <v>0</v>
          </cell>
        </row>
        <row r="40">
          <cell r="F40" t="str">
            <v>120D</v>
          </cell>
          <cell r="G40">
            <v>12355</v>
          </cell>
          <cell r="H40">
            <v>11284</v>
          </cell>
          <cell r="I40">
            <v>-1071</v>
          </cell>
          <cell r="J40">
            <v>11991</v>
          </cell>
          <cell r="K40">
            <v>11019</v>
          </cell>
          <cell r="L40">
            <v>-972</v>
          </cell>
          <cell r="M40">
            <v>364</v>
          </cell>
          <cell r="N40">
            <v>265</v>
          </cell>
          <cell r="O40">
            <v>-99</v>
          </cell>
          <cell r="P40">
            <v>69316</v>
          </cell>
          <cell r="Q40">
            <v>66881</v>
          </cell>
          <cell r="R40">
            <v>2435</v>
          </cell>
          <cell r="S40">
            <v>178.24</v>
          </cell>
          <cell r="T40">
            <v>162.79</v>
          </cell>
          <cell r="U40">
            <v>-15.450000000000017</v>
          </cell>
          <cell r="V40">
            <v>179.29</v>
          </cell>
          <cell r="W40">
            <v>164.76</v>
          </cell>
          <cell r="X40">
            <v>-14.530000000000001</v>
          </cell>
          <cell r="Y40">
            <v>149.49</v>
          </cell>
          <cell r="Z40">
            <v>108.83</v>
          </cell>
          <cell r="AA40">
            <v>-40.660000000000011</v>
          </cell>
          <cell r="AB40">
            <v>1</v>
          </cell>
          <cell r="AE40">
            <v>0.41499999999999998</v>
          </cell>
          <cell r="AF40">
            <v>100</v>
          </cell>
          <cell r="AG40">
            <v>96.487099999999998</v>
          </cell>
          <cell r="AH40">
            <v>3.5129000000000001</v>
          </cell>
        </row>
        <row r="41">
          <cell r="F41" t="str">
            <v>120DE</v>
          </cell>
          <cell r="G41">
            <v>486</v>
          </cell>
          <cell r="H41">
            <v>510</v>
          </cell>
          <cell r="I41">
            <v>24</v>
          </cell>
          <cell r="J41">
            <v>486</v>
          </cell>
          <cell r="K41">
            <v>510</v>
          </cell>
          <cell r="L41">
            <v>24</v>
          </cell>
          <cell r="M41">
            <v>0</v>
          </cell>
          <cell r="N41">
            <v>0</v>
          </cell>
          <cell r="O41">
            <v>0</v>
          </cell>
          <cell r="P41">
            <v>2648</v>
          </cell>
          <cell r="Q41">
            <v>2648</v>
          </cell>
          <cell r="R41">
            <v>0</v>
          </cell>
          <cell r="S41">
            <v>183.53</v>
          </cell>
          <cell r="T41">
            <v>192.6</v>
          </cell>
          <cell r="U41">
            <v>9.0699999999999932</v>
          </cell>
          <cell r="V41">
            <v>183.53</v>
          </cell>
          <cell r="W41">
            <v>192.6</v>
          </cell>
          <cell r="X41">
            <v>9.0699999999999932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E41">
            <v>1.8800000000000001E-2</v>
          </cell>
          <cell r="AF41">
            <v>100</v>
          </cell>
          <cell r="AG41">
            <v>100</v>
          </cell>
          <cell r="AH41">
            <v>0</v>
          </cell>
        </row>
        <row r="42">
          <cell r="F42" t="str">
            <v>150B</v>
          </cell>
          <cell r="G42">
            <v>524833</v>
          </cell>
          <cell r="H42">
            <v>556030</v>
          </cell>
          <cell r="I42">
            <v>31197</v>
          </cell>
          <cell r="J42">
            <v>451675</v>
          </cell>
          <cell r="K42">
            <v>474014</v>
          </cell>
          <cell r="L42">
            <v>22339</v>
          </cell>
          <cell r="M42">
            <v>73158</v>
          </cell>
          <cell r="N42">
            <v>82016</v>
          </cell>
          <cell r="O42">
            <v>8858</v>
          </cell>
          <cell r="P42">
            <v>3203735</v>
          </cell>
          <cell r="Q42">
            <v>2694641</v>
          </cell>
          <cell r="R42">
            <v>509094</v>
          </cell>
          <cell r="S42">
            <v>163.82</v>
          </cell>
          <cell r="T42">
            <v>173.56</v>
          </cell>
          <cell r="U42">
            <v>9.7400000000000091</v>
          </cell>
          <cell r="V42">
            <v>167.62</v>
          </cell>
          <cell r="W42">
            <v>175.91</v>
          </cell>
          <cell r="X42">
            <v>8.289999999999992</v>
          </cell>
          <cell r="Y42">
            <v>143.69999999999999</v>
          </cell>
          <cell r="Z42">
            <v>161.1</v>
          </cell>
          <cell r="AA42">
            <v>17.400000000000006</v>
          </cell>
          <cell r="AB42">
            <v>1</v>
          </cell>
          <cell r="AE42">
            <v>20.4499</v>
          </cell>
          <cell r="AF42">
            <v>100</v>
          </cell>
          <cell r="AG42">
            <v>84.109399999999994</v>
          </cell>
          <cell r="AH42">
            <v>15.890599999999999</v>
          </cell>
        </row>
        <row r="43">
          <cell r="F43" t="str">
            <v>150BE</v>
          </cell>
          <cell r="G43">
            <v>75830</v>
          </cell>
          <cell r="H43">
            <v>78105</v>
          </cell>
          <cell r="I43">
            <v>2275</v>
          </cell>
          <cell r="J43">
            <v>75830</v>
          </cell>
          <cell r="K43">
            <v>78105</v>
          </cell>
          <cell r="L43">
            <v>2275</v>
          </cell>
          <cell r="M43">
            <v>0</v>
          </cell>
          <cell r="N43">
            <v>0</v>
          </cell>
          <cell r="O43">
            <v>0</v>
          </cell>
          <cell r="P43">
            <v>451781</v>
          </cell>
          <cell r="Q43">
            <v>451781</v>
          </cell>
          <cell r="R43">
            <v>0</v>
          </cell>
          <cell r="S43">
            <v>167.85</v>
          </cell>
          <cell r="T43">
            <v>172.88</v>
          </cell>
          <cell r="U43">
            <v>5.0300000000000011</v>
          </cell>
          <cell r="V43">
            <v>167.85</v>
          </cell>
          <cell r="W43">
            <v>172.88</v>
          </cell>
          <cell r="X43">
            <v>5.0300000000000011</v>
          </cell>
          <cell r="Y43">
            <v>0</v>
          </cell>
          <cell r="Z43">
            <v>0</v>
          </cell>
          <cell r="AA43">
            <v>0</v>
          </cell>
          <cell r="AB43">
            <v>2</v>
          </cell>
          <cell r="AE43">
            <v>2.8725999999999998</v>
          </cell>
          <cell r="AF43">
            <v>100</v>
          </cell>
          <cell r="AG43">
            <v>100</v>
          </cell>
          <cell r="AH43">
            <v>0</v>
          </cell>
        </row>
        <row r="44">
          <cell r="F44" t="str">
            <v>150C</v>
          </cell>
          <cell r="G44">
            <v>41954</v>
          </cell>
          <cell r="H44">
            <v>37718</v>
          </cell>
          <cell r="I44">
            <v>-4236</v>
          </cell>
          <cell r="J44">
            <v>39290</v>
          </cell>
          <cell r="K44">
            <v>36158</v>
          </cell>
          <cell r="L44">
            <v>-3132</v>
          </cell>
          <cell r="M44">
            <v>2664</v>
          </cell>
          <cell r="N44">
            <v>1560</v>
          </cell>
          <cell r="O44">
            <v>-1104</v>
          </cell>
          <cell r="P44">
            <v>244251</v>
          </cell>
          <cell r="Q44">
            <v>226322</v>
          </cell>
          <cell r="R44">
            <v>17929</v>
          </cell>
          <cell r="S44">
            <v>171.77</v>
          </cell>
          <cell r="T44">
            <v>154.41999999999999</v>
          </cell>
          <cell r="U44">
            <v>-17.350000000000023</v>
          </cell>
          <cell r="V44">
            <v>173.6</v>
          </cell>
          <cell r="W44">
            <v>159.76</v>
          </cell>
          <cell r="X44">
            <v>-13.840000000000003</v>
          </cell>
          <cell r="Y44">
            <v>148.59</v>
          </cell>
          <cell r="Z44">
            <v>87.01</v>
          </cell>
          <cell r="AA44">
            <v>-61.58</v>
          </cell>
          <cell r="AB44">
            <v>1</v>
          </cell>
          <cell r="AE44">
            <v>1.3872</v>
          </cell>
          <cell r="AF44">
            <v>100</v>
          </cell>
          <cell r="AG44">
            <v>92.659599999999998</v>
          </cell>
          <cell r="AH44">
            <v>7.3403999999999998</v>
          </cell>
        </row>
        <row r="45">
          <cell r="F45" t="str">
            <v>150CE</v>
          </cell>
          <cell r="G45">
            <v>17876</v>
          </cell>
          <cell r="H45">
            <v>22688</v>
          </cell>
          <cell r="I45">
            <v>4812</v>
          </cell>
          <cell r="J45">
            <v>17876</v>
          </cell>
          <cell r="K45">
            <v>22688</v>
          </cell>
          <cell r="L45">
            <v>4812</v>
          </cell>
          <cell r="M45">
            <v>0</v>
          </cell>
          <cell r="N45">
            <v>0</v>
          </cell>
          <cell r="O45">
            <v>0</v>
          </cell>
          <cell r="P45">
            <v>101738</v>
          </cell>
          <cell r="Q45">
            <v>101738</v>
          </cell>
          <cell r="R45">
            <v>0</v>
          </cell>
          <cell r="S45">
            <v>175.71</v>
          </cell>
          <cell r="T45">
            <v>223</v>
          </cell>
          <cell r="U45">
            <v>47.289999999999992</v>
          </cell>
          <cell r="V45">
            <v>175.71</v>
          </cell>
          <cell r="W45">
            <v>223</v>
          </cell>
          <cell r="X45">
            <v>47.289999999999992</v>
          </cell>
          <cell r="Y45">
            <v>0</v>
          </cell>
          <cell r="Z45">
            <v>0</v>
          </cell>
          <cell r="AA45">
            <v>0</v>
          </cell>
          <cell r="AB45">
            <v>2</v>
          </cell>
          <cell r="AE45">
            <v>0.83440000000000003</v>
          </cell>
          <cell r="AF45">
            <v>100</v>
          </cell>
          <cell r="AG45">
            <v>100</v>
          </cell>
          <cell r="AH45">
            <v>0</v>
          </cell>
        </row>
        <row r="46">
          <cell r="F46" t="str">
            <v>150D</v>
          </cell>
          <cell r="G46">
            <v>0</v>
          </cell>
          <cell r="H46">
            <v>12</v>
          </cell>
          <cell r="I46">
            <v>12</v>
          </cell>
          <cell r="J46">
            <v>0</v>
          </cell>
          <cell r="K46">
            <v>12</v>
          </cell>
          <cell r="L46">
            <v>12</v>
          </cell>
          <cell r="M46">
            <v>0</v>
          </cell>
          <cell r="N46">
            <v>0</v>
          </cell>
          <cell r="O46">
            <v>0</v>
          </cell>
          <cell r="P46">
            <v>77</v>
          </cell>
          <cell r="Q46">
            <v>77</v>
          </cell>
          <cell r="R46">
            <v>0</v>
          </cell>
          <cell r="S46">
            <v>0</v>
          </cell>
          <cell r="T46">
            <v>155.84</v>
          </cell>
          <cell r="U46">
            <v>155.84</v>
          </cell>
          <cell r="V46">
            <v>0</v>
          </cell>
          <cell r="W46">
            <v>155.84</v>
          </cell>
          <cell r="X46">
            <v>155.84</v>
          </cell>
          <cell r="Y46">
            <v>0</v>
          </cell>
          <cell r="Z46">
            <v>0</v>
          </cell>
          <cell r="AA46">
            <v>0</v>
          </cell>
          <cell r="AB46">
            <v>1</v>
          </cell>
          <cell r="AE46">
            <v>4.0000000000000002E-4</v>
          </cell>
          <cell r="AF46">
            <v>100</v>
          </cell>
          <cell r="AG46">
            <v>100</v>
          </cell>
          <cell r="AH46">
            <v>0</v>
          </cell>
        </row>
        <row r="47">
          <cell r="F47" t="str">
            <v>180B</v>
          </cell>
          <cell r="G47">
            <v>25915</v>
          </cell>
          <cell r="H47">
            <v>27605</v>
          </cell>
          <cell r="I47">
            <v>1690</v>
          </cell>
          <cell r="J47">
            <v>25169</v>
          </cell>
          <cell r="K47">
            <v>26787</v>
          </cell>
          <cell r="L47">
            <v>1618</v>
          </cell>
          <cell r="M47">
            <v>746</v>
          </cell>
          <cell r="N47">
            <v>818</v>
          </cell>
          <cell r="O47">
            <v>72</v>
          </cell>
          <cell r="P47">
            <v>164135</v>
          </cell>
          <cell r="Q47">
            <v>158780</v>
          </cell>
          <cell r="R47">
            <v>5355</v>
          </cell>
          <cell r="S47">
            <v>157.88999999999999</v>
          </cell>
          <cell r="T47">
            <v>168.18</v>
          </cell>
          <cell r="U47">
            <v>10.29000000000002</v>
          </cell>
          <cell r="V47">
            <v>158.51</v>
          </cell>
          <cell r="W47">
            <v>168.71</v>
          </cell>
          <cell r="X47">
            <v>10.200000000000017</v>
          </cell>
          <cell r="Y47">
            <v>139.31</v>
          </cell>
          <cell r="Z47">
            <v>152.75</v>
          </cell>
          <cell r="AA47">
            <v>13.439999999999998</v>
          </cell>
          <cell r="AB47">
            <v>1</v>
          </cell>
          <cell r="AE47">
            <v>1.0153000000000001</v>
          </cell>
          <cell r="AF47">
            <v>100</v>
          </cell>
          <cell r="AG47">
            <v>96.737399999999994</v>
          </cell>
          <cell r="AH47">
            <v>3.2625999999999999</v>
          </cell>
        </row>
        <row r="48">
          <cell r="F48" t="str">
            <v>180BE</v>
          </cell>
          <cell r="G48">
            <v>469</v>
          </cell>
          <cell r="H48">
            <v>521</v>
          </cell>
          <cell r="I48">
            <v>52</v>
          </cell>
          <cell r="J48">
            <v>469</v>
          </cell>
          <cell r="K48">
            <v>521</v>
          </cell>
          <cell r="L48">
            <v>52</v>
          </cell>
          <cell r="M48">
            <v>0</v>
          </cell>
          <cell r="N48">
            <v>0</v>
          </cell>
          <cell r="O48">
            <v>0</v>
          </cell>
          <cell r="P48">
            <v>2943</v>
          </cell>
          <cell r="Q48">
            <v>2943</v>
          </cell>
          <cell r="R48">
            <v>0</v>
          </cell>
          <cell r="S48">
            <v>159.36000000000001</v>
          </cell>
          <cell r="T48">
            <v>177.03</v>
          </cell>
          <cell r="U48">
            <v>17.669999999999987</v>
          </cell>
          <cell r="V48">
            <v>159.36000000000001</v>
          </cell>
          <cell r="W48">
            <v>177.03</v>
          </cell>
          <cell r="X48">
            <v>17.669999999999987</v>
          </cell>
          <cell r="Y48">
            <v>0</v>
          </cell>
          <cell r="Z48">
            <v>0</v>
          </cell>
          <cell r="AA48">
            <v>0</v>
          </cell>
          <cell r="AB48">
            <v>2</v>
          </cell>
          <cell r="AE48">
            <v>1.9199999999999998E-2</v>
          </cell>
          <cell r="AF48">
            <v>100</v>
          </cell>
          <cell r="AG48">
            <v>100</v>
          </cell>
          <cell r="AH48">
            <v>0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2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F51" t="str">
            <v>225B</v>
          </cell>
          <cell r="G51">
            <v>80484</v>
          </cell>
          <cell r="H51">
            <v>83170</v>
          </cell>
          <cell r="I51">
            <v>2686</v>
          </cell>
          <cell r="J51">
            <v>78157</v>
          </cell>
          <cell r="K51">
            <v>81042</v>
          </cell>
          <cell r="L51">
            <v>2885</v>
          </cell>
          <cell r="M51">
            <v>2327</v>
          </cell>
          <cell r="N51">
            <v>2128</v>
          </cell>
          <cell r="O51">
            <v>-199</v>
          </cell>
          <cell r="P51">
            <v>537752</v>
          </cell>
          <cell r="Q51">
            <v>520488</v>
          </cell>
          <cell r="R51">
            <v>17264</v>
          </cell>
          <cell r="S51">
            <v>149.66999999999999</v>
          </cell>
          <cell r="T51">
            <v>154.66</v>
          </cell>
          <cell r="U51">
            <v>4.9900000000000091</v>
          </cell>
          <cell r="V51">
            <v>150.16</v>
          </cell>
          <cell r="W51">
            <v>155.69999999999999</v>
          </cell>
          <cell r="X51">
            <v>5.539999999999992</v>
          </cell>
          <cell r="Y51">
            <v>134.79</v>
          </cell>
          <cell r="Z51">
            <v>123.26</v>
          </cell>
          <cell r="AA51">
            <v>-11.529999999999987</v>
          </cell>
          <cell r="AB51">
            <v>1</v>
          </cell>
          <cell r="AE51">
            <v>3.0589</v>
          </cell>
          <cell r="AF51">
            <v>100</v>
          </cell>
          <cell r="AG51">
            <v>96.789599999999993</v>
          </cell>
          <cell r="AH51">
            <v>3.2103999999999999</v>
          </cell>
        </row>
        <row r="52">
          <cell r="F52" t="str">
            <v>225BE</v>
          </cell>
          <cell r="G52">
            <v>2504</v>
          </cell>
          <cell r="H52">
            <v>2671</v>
          </cell>
          <cell r="I52">
            <v>167</v>
          </cell>
          <cell r="J52">
            <v>2504</v>
          </cell>
          <cell r="K52">
            <v>2671</v>
          </cell>
          <cell r="L52">
            <v>167</v>
          </cell>
          <cell r="M52">
            <v>0</v>
          </cell>
          <cell r="N52">
            <v>0</v>
          </cell>
          <cell r="O52">
            <v>0</v>
          </cell>
          <cell r="P52">
            <v>16596</v>
          </cell>
          <cell r="Q52">
            <v>16596</v>
          </cell>
          <cell r="R52">
            <v>0</v>
          </cell>
          <cell r="S52">
            <v>150.88</v>
          </cell>
          <cell r="T52">
            <v>160.94</v>
          </cell>
          <cell r="U52">
            <v>10.060000000000002</v>
          </cell>
          <cell r="V52">
            <v>150.88</v>
          </cell>
          <cell r="W52">
            <v>160.94</v>
          </cell>
          <cell r="X52">
            <v>10.060000000000002</v>
          </cell>
          <cell r="Y52">
            <v>0</v>
          </cell>
          <cell r="Z52">
            <v>0</v>
          </cell>
          <cell r="AA52">
            <v>0</v>
          </cell>
          <cell r="AB52">
            <v>2</v>
          </cell>
          <cell r="AE52">
            <v>9.8199999999999996E-2</v>
          </cell>
          <cell r="AF52">
            <v>100</v>
          </cell>
          <cell r="AG52">
            <v>100</v>
          </cell>
          <cell r="AH52">
            <v>0</v>
          </cell>
        </row>
        <row r="53">
          <cell r="F53" t="str">
            <v>225C</v>
          </cell>
          <cell r="G53">
            <v>7781</v>
          </cell>
          <cell r="H53">
            <v>7902</v>
          </cell>
          <cell r="I53">
            <v>121</v>
          </cell>
          <cell r="J53">
            <v>7448</v>
          </cell>
          <cell r="K53">
            <v>7682</v>
          </cell>
          <cell r="L53">
            <v>234</v>
          </cell>
          <cell r="M53">
            <v>333</v>
          </cell>
          <cell r="N53">
            <v>220</v>
          </cell>
          <cell r="O53">
            <v>-113</v>
          </cell>
          <cell r="P53">
            <v>50559</v>
          </cell>
          <cell r="Q53">
            <v>48186</v>
          </cell>
          <cell r="R53">
            <v>2373</v>
          </cell>
          <cell r="S53">
            <v>153.9</v>
          </cell>
          <cell r="T53">
            <v>156.29</v>
          </cell>
          <cell r="U53">
            <v>2.3899999999999864</v>
          </cell>
          <cell r="V53">
            <v>154.57</v>
          </cell>
          <cell r="W53">
            <v>159.41999999999999</v>
          </cell>
          <cell r="X53">
            <v>4.8499999999999943</v>
          </cell>
          <cell r="Y53">
            <v>140.33000000000001</v>
          </cell>
          <cell r="Z53">
            <v>92.71</v>
          </cell>
          <cell r="AA53">
            <v>-47.620000000000019</v>
          </cell>
          <cell r="AB53">
            <v>1</v>
          </cell>
          <cell r="AE53">
            <v>0.29060000000000002</v>
          </cell>
          <cell r="AF53">
            <v>100</v>
          </cell>
          <cell r="AG53">
            <v>95.3065</v>
          </cell>
          <cell r="AH53">
            <v>4.6935000000000002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F55" t="str">
            <v>300B</v>
          </cell>
          <cell r="G55">
            <v>99121</v>
          </cell>
          <cell r="H55">
            <v>100811</v>
          </cell>
          <cell r="I55">
            <v>1690</v>
          </cell>
          <cell r="J55">
            <v>93641</v>
          </cell>
          <cell r="K55">
            <v>95912</v>
          </cell>
          <cell r="L55">
            <v>2271</v>
          </cell>
          <cell r="M55">
            <v>5480</v>
          </cell>
          <cell r="N55">
            <v>4899</v>
          </cell>
          <cell r="O55">
            <v>-581</v>
          </cell>
          <cell r="P55">
            <v>703254</v>
          </cell>
          <cell r="Q55">
            <v>660964</v>
          </cell>
          <cell r="R55">
            <v>42290</v>
          </cell>
          <cell r="S55">
            <v>140.94999999999999</v>
          </cell>
          <cell r="T55">
            <v>143.35</v>
          </cell>
          <cell r="U55">
            <v>2.4000000000000057</v>
          </cell>
          <cell r="V55">
            <v>141.66999999999999</v>
          </cell>
          <cell r="W55">
            <v>145.11000000000001</v>
          </cell>
          <cell r="X55">
            <v>3.4400000000000261</v>
          </cell>
          <cell r="Y55">
            <v>129.58000000000001</v>
          </cell>
          <cell r="Z55">
            <v>115.84</v>
          </cell>
          <cell r="AA55">
            <v>-13.740000000000009</v>
          </cell>
          <cell r="AB55">
            <v>1</v>
          </cell>
          <cell r="AE55">
            <v>3.7077</v>
          </cell>
          <cell r="AF55">
            <v>100</v>
          </cell>
          <cell r="AG55">
            <v>93.986500000000007</v>
          </cell>
          <cell r="AH55">
            <v>6.0134999999999996</v>
          </cell>
        </row>
        <row r="56">
          <cell r="F56" t="str">
            <v>300BE</v>
          </cell>
          <cell r="G56">
            <v>75894</v>
          </cell>
          <cell r="H56">
            <v>75841</v>
          </cell>
          <cell r="I56">
            <v>-53</v>
          </cell>
          <cell r="J56">
            <v>75894</v>
          </cell>
          <cell r="K56">
            <v>75841</v>
          </cell>
          <cell r="L56">
            <v>-53</v>
          </cell>
          <cell r="M56">
            <v>0</v>
          </cell>
          <cell r="N56">
            <v>0</v>
          </cell>
          <cell r="O56">
            <v>0</v>
          </cell>
          <cell r="P56">
            <v>533041</v>
          </cell>
          <cell r="Q56">
            <v>533041</v>
          </cell>
          <cell r="R56">
            <v>0</v>
          </cell>
          <cell r="S56">
            <v>142.38</v>
          </cell>
          <cell r="T56">
            <v>142.28</v>
          </cell>
          <cell r="U56">
            <v>-9.9999999999994316E-2</v>
          </cell>
          <cell r="V56">
            <v>142.38</v>
          </cell>
          <cell r="W56">
            <v>142.28</v>
          </cell>
          <cell r="X56">
            <v>-9.9999999999994316E-2</v>
          </cell>
          <cell r="Y56">
            <v>0</v>
          </cell>
          <cell r="Z56">
            <v>0</v>
          </cell>
          <cell r="AA56">
            <v>0</v>
          </cell>
          <cell r="AB56">
            <v>2</v>
          </cell>
          <cell r="AE56">
            <v>2.7892999999999999</v>
          </cell>
          <cell r="AF56">
            <v>100</v>
          </cell>
          <cell r="AG56">
            <v>100</v>
          </cell>
          <cell r="AH56">
            <v>0</v>
          </cell>
        </row>
        <row r="57">
          <cell r="F57" t="str">
            <v>300C</v>
          </cell>
          <cell r="G57">
            <v>13084</v>
          </cell>
          <cell r="H57">
            <v>12025</v>
          </cell>
          <cell r="I57">
            <v>-1059</v>
          </cell>
          <cell r="J57">
            <v>8803</v>
          </cell>
          <cell r="K57">
            <v>9444</v>
          </cell>
          <cell r="L57">
            <v>641</v>
          </cell>
          <cell r="M57">
            <v>4281</v>
          </cell>
          <cell r="N57">
            <v>2581</v>
          </cell>
          <cell r="O57">
            <v>-1700</v>
          </cell>
          <cell r="P57">
            <v>93271</v>
          </cell>
          <cell r="Q57">
            <v>61475</v>
          </cell>
          <cell r="R57">
            <v>31796</v>
          </cell>
          <cell r="S57">
            <v>140.28</v>
          </cell>
          <cell r="T57">
            <v>128.93</v>
          </cell>
          <cell r="U57">
            <v>-11.349999999999994</v>
          </cell>
          <cell r="V57">
            <v>143.19999999999999</v>
          </cell>
          <cell r="W57">
            <v>153.62</v>
          </cell>
          <cell r="X57">
            <v>10.420000000000016</v>
          </cell>
          <cell r="Y57">
            <v>134.63999999999999</v>
          </cell>
          <cell r="Z57">
            <v>81.17</v>
          </cell>
          <cell r="AA57">
            <v>-53.469999999999985</v>
          </cell>
          <cell r="AB57">
            <v>1</v>
          </cell>
          <cell r="AE57">
            <v>0.44230000000000003</v>
          </cell>
          <cell r="AF57">
            <v>100</v>
          </cell>
          <cell r="AG57">
            <v>65.9101</v>
          </cell>
          <cell r="AH57">
            <v>34.0899</v>
          </cell>
        </row>
        <row r="58">
          <cell r="F58" t="str">
            <v>300CE</v>
          </cell>
          <cell r="G58">
            <v>106456</v>
          </cell>
          <cell r="H58">
            <v>110235</v>
          </cell>
          <cell r="I58">
            <v>3779</v>
          </cell>
          <cell r="J58">
            <v>106456</v>
          </cell>
          <cell r="K58">
            <v>110235</v>
          </cell>
          <cell r="L58">
            <v>3779</v>
          </cell>
          <cell r="M58">
            <v>0</v>
          </cell>
          <cell r="N58">
            <v>0</v>
          </cell>
          <cell r="O58">
            <v>0</v>
          </cell>
          <cell r="P58">
            <v>713498</v>
          </cell>
          <cell r="Q58">
            <v>713498</v>
          </cell>
          <cell r="R58">
            <v>0</v>
          </cell>
          <cell r="S58">
            <v>149.19999999999999</v>
          </cell>
          <cell r="T58">
            <v>154.5</v>
          </cell>
          <cell r="U58">
            <v>5.3000000000000114</v>
          </cell>
          <cell r="V58">
            <v>149.19999999999999</v>
          </cell>
          <cell r="W58">
            <v>154.5</v>
          </cell>
          <cell r="X58">
            <v>5.3000000000000114</v>
          </cell>
          <cell r="Y58">
            <v>0</v>
          </cell>
          <cell r="Z58">
            <v>0</v>
          </cell>
          <cell r="AA58">
            <v>0</v>
          </cell>
          <cell r="AB58">
            <v>2</v>
          </cell>
          <cell r="AE58">
            <v>4.0542999999999996</v>
          </cell>
          <cell r="AF58">
            <v>100</v>
          </cell>
          <cell r="AG58">
            <v>100</v>
          </cell>
          <cell r="AH58">
            <v>0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2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2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F64" t="str">
            <v>450B</v>
          </cell>
          <cell r="G64">
            <v>153621</v>
          </cell>
          <cell r="H64">
            <v>155824</v>
          </cell>
          <cell r="I64">
            <v>2203</v>
          </cell>
          <cell r="J64">
            <v>148146</v>
          </cell>
          <cell r="K64">
            <v>150461</v>
          </cell>
          <cell r="L64">
            <v>2315</v>
          </cell>
          <cell r="M64">
            <v>5475</v>
          </cell>
          <cell r="N64">
            <v>5363</v>
          </cell>
          <cell r="O64">
            <v>-112</v>
          </cell>
          <cell r="P64">
            <v>1148627</v>
          </cell>
          <cell r="Q64">
            <v>1105185</v>
          </cell>
          <cell r="R64">
            <v>43442</v>
          </cell>
          <cell r="S64">
            <v>133.74</v>
          </cell>
          <cell r="T64">
            <v>135.66</v>
          </cell>
          <cell r="U64">
            <v>1.9199999999999875</v>
          </cell>
          <cell r="V64">
            <v>134.05000000000001</v>
          </cell>
          <cell r="W64">
            <v>136.13999999999999</v>
          </cell>
          <cell r="X64">
            <v>2.089999999999975</v>
          </cell>
          <cell r="Y64">
            <v>126.03</v>
          </cell>
          <cell r="Z64">
            <v>123.45</v>
          </cell>
          <cell r="AA64">
            <v>-2.5799999999999983</v>
          </cell>
          <cell r="AB64">
            <v>1</v>
          </cell>
          <cell r="AE64">
            <v>5.7309000000000001</v>
          </cell>
          <cell r="AF64">
            <v>100</v>
          </cell>
          <cell r="AG64">
            <v>96.2179</v>
          </cell>
          <cell r="AH64">
            <v>3.7820999999999998</v>
          </cell>
        </row>
        <row r="65">
          <cell r="F65" t="str">
            <v>450BE</v>
          </cell>
          <cell r="G65">
            <v>17452</v>
          </cell>
          <cell r="H65">
            <v>19502</v>
          </cell>
          <cell r="I65">
            <v>2050</v>
          </cell>
          <cell r="J65">
            <v>17452</v>
          </cell>
          <cell r="K65">
            <v>19502</v>
          </cell>
          <cell r="L65">
            <v>2050</v>
          </cell>
          <cell r="M65">
            <v>0</v>
          </cell>
          <cell r="N65">
            <v>0</v>
          </cell>
          <cell r="O65">
            <v>0</v>
          </cell>
          <cell r="P65">
            <v>129700</v>
          </cell>
          <cell r="Q65">
            <v>129700</v>
          </cell>
          <cell r="R65">
            <v>0</v>
          </cell>
          <cell r="S65">
            <v>134.56</v>
          </cell>
          <cell r="T65">
            <v>150.36000000000001</v>
          </cell>
          <cell r="U65">
            <v>15.800000000000011</v>
          </cell>
          <cell r="V65">
            <v>134.56</v>
          </cell>
          <cell r="W65">
            <v>150.36000000000001</v>
          </cell>
          <cell r="X65">
            <v>15.800000000000011</v>
          </cell>
          <cell r="Y65">
            <v>0</v>
          </cell>
          <cell r="Z65">
            <v>0</v>
          </cell>
          <cell r="AA65">
            <v>0</v>
          </cell>
          <cell r="AB65">
            <v>2</v>
          </cell>
          <cell r="AE65">
            <v>0.71730000000000005</v>
          </cell>
          <cell r="AF65">
            <v>100</v>
          </cell>
          <cell r="AG65">
            <v>100</v>
          </cell>
          <cell r="AH65">
            <v>0</v>
          </cell>
        </row>
        <row r="66">
          <cell r="F66" t="str">
            <v>450C</v>
          </cell>
          <cell r="G66">
            <v>54711</v>
          </cell>
          <cell r="H66">
            <v>56015</v>
          </cell>
          <cell r="I66">
            <v>1304</v>
          </cell>
          <cell r="J66">
            <v>52339</v>
          </cell>
          <cell r="K66">
            <v>54382</v>
          </cell>
          <cell r="L66">
            <v>2043</v>
          </cell>
          <cell r="M66">
            <v>2372</v>
          </cell>
          <cell r="N66">
            <v>1633</v>
          </cell>
          <cell r="O66">
            <v>-739</v>
          </cell>
          <cell r="P66">
            <v>389451</v>
          </cell>
          <cell r="Q66">
            <v>371614</v>
          </cell>
          <cell r="R66">
            <v>17837</v>
          </cell>
          <cell r="S66">
            <v>140.47999999999999</v>
          </cell>
          <cell r="T66">
            <v>143.83000000000001</v>
          </cell>
          <cell r="U66">
            <v>3.3500000000000227</v>
          </cell>
          <cell r="V66">
            <v>140.84</v>
          </cell>
          <cell r="W66">
            <v>146.34</v>
          </cell>
          <cell r="X66">
            <v>5.5</v>
          </cell>
          <cell r="Y66">
            <v>132.97999999999999</v>
          </cell>
          <cell r="Z66">
            <v>91.55</v>
          </cell>
          <cell r="AA66">
            <v>-41.429999999999993</v>
          </cell>
          <cell r="AB66">
            <v>1</v>
          </cell>
          <cell r="AE66">
            <v>2.0600999999999998</v>
          </cell>
          <cell r="AF66">
            <v>100</v>
          </cell>
          <cell r="AG66">
            <v>95.42</v>
          </cell>
          <cell r="AH66">
            <v>4.58</v>
          </cell>
        </row>
        <row r="67">
          <cell r="F67" t="str">
            <v>450CE</v>
          </cell>
          <cell r="G67">
            <v>5538</v>
          </cell>
          <cell r="H67">
            <v>6667</v>
          </cell>
          <cell r="I67">
            <v>1129</v>
          </cell>
          <cell r="J67">
            <v>5538</v>
          </cell>
          <cell r="K67">
            <v>6667</v>
          </cell>
          <cell r="L67">
            <v>1129</v>
          </cell>
          <cell r="M67">
            <v>0</v>
          </cell>
          <cell r="N67">
            <v>0</v>
          </cell>
          <cell r="O67">
            <v>0</v>
          </cell>
          <cell r="P67">
            <v>38939</v>
          </cell>
          <cell r="Q67">
            <v>38939</v>
          </cell>
          <cell r="R67">
            <v>0</v>
          </cell>
          <cell r="S67">
            <v>142.22</v>
          </cell>
          <cell r="T67">
            <v>171.22</v>
          </cell>
          <cell r="U67">
            <v>29</v>
          </cell>
          <cell r="V67">
            <v>142.22</v>
          </cell>
          <cell r="W67">
            <v>171.22</v>
          </cell>
          <cell r="X67">
            <v>29</v>
          </cell>
          <cell r="Y67">
            <v>0</v>
          </cell>
          <cell r="Z67">
            <v>0</v>
          </cell>
          <cell r="AA67">
            <v>0</v>
          </cell>
          <cell r="AB67">
            <v>2</v>
          </cell>
          <cell r="AE67">
            <v>0.2452</v>
          </cell>
          <cell r="AF67">
            <v>100</v>
          </cell>
          <cell r="AG67">
            <v>100</v>
          </cell>
          <cell r="AH67">
            <v>0</v>
          </cell>
        </row>
        <row r="68">
          <cell r="F68" t="str">
            <v>600B</v>
          </cell>
          <cell r="G68">
            <v>89721</v>
          </cell>
          <cell r="H68">
            <v>90961</v>
          </cell>
          <cell r="I68">
            <v>1240</v>
          </cell>
          <cell r="J68">
            <v>83164</v>
          </cell>
          <cell r="K68">
            <v>84388</v>
          </cell>
          <cell r="L68">
            <v>1224</v>
          </cell>
          <cell r="M68">
            <v>6557</v>
          </cell>
          <cell r="N68">
            <v>6573</v>
          </cell>
          <cell r="O68">
            <v>16</v>
          </cell>
          <cell r="P68">
            <v>694521</v>
          </cell>
          <cell r="Q68">
            <v>641505</v>
          </cell>
          <cell r="R68">
            <v>53016</v>
          </cell>
          <cell r="S68">
            <v>129.18</v>
          </cell>
          <cell r="T68">
            <v>130.97</v>
          </cell>
          <cell r="U68">
            <v>1.789999999999992</v>
          </cell>
          <cell r="V68">
            <v>129.63999999999999</v>
          </cell>
          <cell r="W68">
            <v>131.55000000000001</v>
          </cell>
          <cell r="X68">
            <v>1.910000000000025</v>
          </cell>
          <cell r="Y68">
            <v>123.68</v>
          </cell>
          <cell r="Z68">
            <v>123.98</v>
          </cell>
          <cell r="AA68">
            <v>0.29999999999999716</v>
          </cell>
          <cell r="AB68">
            <v>1</v>
          </cell>
          <cell r="AE68">
            <v>3.3454000000000002</v>
          </cell>
          <cell r="AF68">
            <v>100</v>
          </cell>
          <cell r="AG68">
            <v>92.366500000000002</v>
          </cell>
          <cell r="AH68">
            <v>7.6334999999999997</v>
          </cell>
        </row>
        <row r="69">
          <cell r="F69" t="str">
            <v>600BE</v>
          </cell>
          <cell r="G69">
            <v>58875</v>
          </cell>
          <cell r="H69">
            <v>61277</v>
          </cell>
          <cell r="I69">
            <v>2402</v>
          </cell>
          <cell r="J69">
            <v>58875</v>
          </cell>
          <cell r="K69">
            <v>61277</v>
          </cell>
          <cell r="L69">
            <v>2402</v>
          </cell>
          <cell r="M69">
            <v>0</v>
          </cell>
          <cell r="N69">
            <v>0</v>
          </cell>
          <cell r="O69">
            <v>0</v>
          </cell>
          <cell r="P69">
            <v>452750</v>
          </cell>
          <cell r="Q69">
            <v>452750</v>
          </cell>
          <cell r="R69">
            <v>0</v>
          </cell>
          <cell r="S69">
            <v>130.04</v>
          </cell>
          <cell r="T69">
            <v>135.34</v>
          </cell>
          <cell r="U69">
            <v>5.3000000000000114</v>
          </cell>
          <cell r="V69">
            <v>130.04</v>
          </cell>
          <cell r="W69">
            <v>135.34</v>
          </cell>
          <cell r="X69">
            <v>5.3000000000000114</v>
          </cell>
          <cell r="Y69">
            <v>0</v>
          </cell>
          <cell r="Z69">
            <v>0</v>
          </cell>
          <cell r="AA69">
            <v>0</v>
          </cell>
          <cell r="AB69">
            <v>2</v>
          </cell>
          <cell r="AE69">
            <v>2.2536999999999998</v>
          </cell>
          <cell r="AF69">
            <v>100</v>
          </cell>
          <cell r="AG69">
            <v>100</v>
          </cell>
          <cell r="AH69">
            <v>0</v>
          </cell>
        </row>
        <row r="70">
          <cell r="F70" t="str">
            <v>600C</v>
          </cell>
          <cell r="G70">
            <v>25878</v>
          </cell>
          <cell r="H70">
            <v>26405</v>
          </cell>
          <cell r="I70">
            <v>527</v>
          </cell>
          <cell r="J70">
            <v>24647</v>
          </cell>
          <cell r="K70">
            <v>25535</v>
          </cell>
          <cell r="L70">
            <v>888</v>
          </cell>
          <cell r="M70">
            <v>1231</v>
          </cell>
          <cell r="N70">
            <v>870</v>
          </cell>
          <cell r="O70">
            <v>-361</v>
          </cell>
          <cell r="P70">
            <v>190217</v>
          </cell>
          <cell r="Q70">
            <v>180788</v>
          </cell>
          <cell r="R70">
            <v>9429</v>
          </cell>
          <cell r="S70">
            <v>136.04</v>
          </cell>
          <cell r="T70">
            <v>138.82</v>
          </cell>
          <cell r="U70">
            <v>2.7800000000000011</v>
          </cell>
          <cell r="V70">
            <v>136.33000000000001</v>
          </cell>
          <cell r="W70">
            <v>141.24</v>
          </cell>
          <cell r="X70">
            <v>4.9099999999999966</v>
          </cell>
          <cell r="Y70">
            <v>130.55000000000001</v>
          </cell>
          <cell r="Z70">
            <v>92.27</v>
          </cell>
          <cell r="AA70">
            <v>-38.280000000000015</v>
          </cell>
          <cell r="AB70">
            <v>1</v>
          </cell>
          <cell r="AE70">
            <v>0.97109999999999996</v>
          </cell>
          <cell r="AF70">
            <v>100</v>
          </cell>
          <cell r="AG70">
            <v>95.043000000000006</v>
          </cell>
          <cell r="AH70">
            <v>4.9569999999999999</v>
          </cell>
        </row>
        <row r="71">
          <cell r="F71" t="str">
            <v>600CE</v>
          </cell>
          <cell r="G71">
            <v>7661</v>
          </cell>
          <cell r="H71">
            <v>8317</v>
          </cell>
          <cell r="I71">
            <v>656</v>
          </cell>
          <cell r="J71">
            <v>7661</v>
          </cell>
          <cell r="K71">
            <v>8317</v>
          </cell>
          <cell r="L71">
            <v>656</v>
          </cell>
          <cell r="M71">
            <v>0</v>
          </cell>
          <cell r="N71">
            <v>0</v>
          </cell>
          <cell r="O71">
            <v>0</v>
          </cell>
          <cell r="P71">
            <v>55864</v>
          </cell>
          <cell r="Q71">
            <v>55864</v>
          </cell>
          <cell r="R71">
            <v>0</v>
          </cell>
          <cell r="S71">
            <v>137.13999999999999</v>
          </cell>
          <cell r="T71">
            <v>148.88</v>
          </cell>
          <cell r="U71">
            <v>11.740000000000009</v>
          </cell>
          <cell r="V71">
            <v>137.13999999999999</v>
          </cell>
          <cell r="W71">
            <v>148.88</v>
          </cell>
          <cell r="X71">
            <v>11.740000000000009</v>
          </cell>
          <cell r="Y71">
            <v>0</v>
          </cell>
          <cell r="Z71">
            <v>0</v>
          </cell>
          <cell r="AA71">
            <v>0</v>
          </cell>
          <cell r="AB71">
            <v>2</v>
          </cell>
          <cell r="AE71">
            <v>0.30590000000000001</v>
          </cell>
          <cell r="AF71">
            <v>100</v>
          </cell>
          <cell r="AG71">
            <v>100</v>
          </cell>
          <cell r="AH71">
            <v>0</v>
          </cell>
        </row>
        <row r="72">
          <cell r="F72" t="str">
            <v>700B</v>
          </cell>
          <cell r="G72">
            <v>849</v>
          </cell>
          <cell r="H72">
            <v>827</v>
          </cell>
          <cell r="I72">
            <v>-22</v>
          </cell>
          <cell r="J72">
            <v>827</v>
          </cell>
          <cell r="K72">
            <v>807</v>
          </cell>
          <cell r="L72">
            <v>-20</v>
          </cell>
          <cell r="M72">
            <v>22</v>
          </cell>
          <cell r="N72">
            <v>20</v>
          </cell>
          <cell r="O72">
            <v>-2</v>
          </cell>
          <cell r="P72">
            <v>6768</v>
          </cell>
          <cell r="Q72">
            <v>6578</v>
          </cell>
          <cell r="R72">
            <v>190</v>
          </cell>
          <cell r="S72">
            <v>125.44</v>
          </cell>
          <cell r="T72">
            <v>122.19</v>
          </cell>
          <cell r="U72">
            <v>-3.25</v>
          </cell>
          <cell r="V72">
            <v>125.72</v>
          </cell>
          <cell r="W72">
            <v>122.68</v>
          </cell>
          <cell r="X72">
            <v>-3.039999999999992</v>
          </cell>
          <cell r="Y72">
            <v>115.79</v>
          </cell>
          <cell r="Z72">
            <v>105.26</v>
          </cell>
          <cell r="AA72">
            <v>-10.530000000000001</v>
          </cell>
          <cell r="AB72">
            <v>1</v>
          </cell>
          <cell r="AE72">
            <v>3.04E-2</v>
          </cell>
          <cell r="AF72">
            <v>100</v>
          </cell>
          <cell r="AG72">
            <v>97.192700000000002</v>
          </cell>
          <cell r="AH72">
            <v>2.8073000000000001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1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2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F79" t="str">
            <v>130B</v>
          </cell>
          <cell r="G79">
            <v>70851</v>
          </cell>
          <cell r="H79">
            <v>80085</v>
          </cell>
          <cell r="I79">
            <v>9234</v>
          </cell>
          <cell r="J79">
            <v>12916</v>
          </cell>
          <cell r="K79">
            <v>13061</v>
          </cell>
          <cell r="L79">
            <v>145</v>
          </cell>
          <cell r="M79">
            <v>57935</v>
          </cell>
          <cell r="N79">
            <v>67024</v>
          </cell>
          <cell r="O79">
            <v>9089</v>
          </cell>
          <cell r="P79">
            <v>466470</v>
          </cell>
          <cell r="Q79">
            <v>72128</v>
          </cell>
          <cell r="R79">
            <v>394342</v>
          </cell>
          <cell r="S79">
            <v>151.88999999999999</v>
          </cell>
          <cell r="T79">
            <v>171.68</v>
          </cell>
          <cell r="U79">
            <v>19.79000000000002</v>
          </cell>
          <cell r="V79">
            <v>179.07</v>
          </cell>
          <cell r="W79">
            <v>181.08</v>
          </cell>
          <cell r="X79">
            <v>2.0100000000000193</v>
          </cell>
          <cell r="Y79">
            <v>146.91999999999999</v>
          </cell>
          <cell r="Z79">
            <v>169.96</v>
          </cell>
          <cell r="AA79">
            <v>23.04000000000002</v>
          </cell>
          <cell r="AB79">
            <v>1</v>
          </cell>
          <cell r="AE79">
            <v>2.9453999999999998</v>
          </cell>
          <cell r="AF79">
            <v>100</v>
          </cell>
          <cell r="AG79">
            <v>15.4625</v>
          </cell>
          <cell r="AH79">
            <v>84.537499999999994</v>
          </cell>
        </row>
        <row r="80">
          <cell r="F80" t="str">
            <v>78B</v>
          </cell>
          <cell r="G80">
            <v>1878</v>
          </cell>
          <cell r="H80">
            <v>2519</v>
          </cell>
          <cell r="I80">
            <v>641</v>
          </cell>
          <cell r="J80">
            <v>1799</v>
          </cell>
          <cell r="K80">
            <v>2430</v>
          </cell>
          <cell r="L80">
            <v>631</v>
          </cell>
          <cell r="M80">
            <v>79</v>
          </cell>
          <cell r="N80">
            <v>89</v>
          </cell>
          <cell r="O80">
            <v>10</v>
          </cell>
          <cell r="P80">
            <v>10765</v>
          </cell>
          <cell r="Q80">
            <v>10288</v>
          </cell>
          <cell r="R80">
            <v>477</v>
          </cell>
          <cell r="S80">
            <v>174.45</v>
          </cell>
          <cell r="T80">
            <v>234</v>
          </cell>
          <cell r="U80">
            <v>59.550000000000011</v>
          </cell>
          <cell r="V80">
            <v>174.86</v>
          </cell>
          <cell r="W80">
            <v>236.2</v>
          </cell>
          <cell r="X80">
            <v>61.339999999999975</v>
          </cell>
          <cell r="Y80">
            <v>165.62</v>
          </cell>
          <cell r="Z80">
            <v>186.58</v>
          </cell>
          <cell r="AA80">
            <v>20.960000000000008</v>
          </cell>
          <cell r="AB80">
            <v>1</v>
          </cell>
          <cell r="AE80">
            <v>9.2600000000000002E-2</v>
          </cell>
          <cell r="AF80">
            <v>100</v>
          </cell>
          <cell r="AG80">
            <v>95.569000000000003</v>
          </cell>
          <cell r="AH80">
            <v>4.431</v>
          </cell>
        </row>
        <row r="81">
          <cell r="F81" t="str">
            <v>50B</v>
          </cell>
          <cell r="G81">
            <v>1413</v>
          </cell>
          <cell r="H81">
            <v>1581</v>
          </cell>
          <cell r="I81">
            <v>168</v>
          </cell>
          <cell r="J81">
            <v>732</v>
          </cell>
          <cell r="K81">
            <v>977</v>
          </cell>
          <cell r="L81">
            <v>245</v>
          </cell>
          <cell r="M81">
            <v>681</v>
          </cell>
          <cell r="N81">
            <v>604</v>
          </cell>
          <cell r="O81">
            <v>-77</v>
          </cell>
          <cell r="P81">
            <v>6834</v>
          </cell>
          <cell r="Q81">
            <v>2934</v>
          </cell>
          <cell r="R81">
            <v>3900</v>
          </cell>
          <cell r="S81">
            <v>206.76</v>
          </cell>
          <cell r="T81">
            <v>231.34</v>
          </cell>
          <cell r="U81">
            <v>24.580000000000013</v>
          </cell>
          <cell r="V81">
            <v>249.49</v>
          </cell>
          <cell r="W81">
            <v>332.99</v>
          </cell>
          <cell r="X81">
            <v>83.5</v>
          </cell>
          <cell r="Y81">
            <v>174.62</v>
          </cell>
          <cell r="Z81">
            <v>154.87</v>
          </cell>
          <cell r="AA81">
            <v>-19.75</v>
          </cell>
          <cell r="AB81">
            <v>1</v>
          </cell>
          <cell r="AE81">
            <v>5.8099999999999999E-2</v>
          </cell>
          <cell r="AF81">
            <v>100</v>
          </cell>
          <cell r="AG81">
            <v>42.932400000000001</v>
          </cell>
          <cell r="AH81">
            <v>57.067599999999999</v>
          </cell>
        </row>
        <row r="82">
          <cell r="F82" t="str">
            <v>180C</v>
          </cell>
          <cell r="G82">
            <v>3782</v>
          </cell>
          <cell r="H82">
            <v>4084</v>
          </cell>
          <cell r="I82">
            <v>302</v>
          </cell>
          <cell r="J82">
            <v>3648</v>
          </cell>
          <cell r="K82">
            <v>3998</v>
          </cell>
          <cell r="L82">
            <v>350</v>
          </cell>
          <cell r="M82">
            <v>134</v>
          </cell>
          <cell r="N82">
            <v>86</v>
          </cell>
          <cell r="O82">
            <v>-48</v>
          </cell>
          <cell r="P82">
            <v>23647</v>
          </cell>
          <cell r="Q82">
            <v>22711</v>
          </cell>
          <cell r="R82">
            <v>936</v>
          </cell>
          <cell r="S82">
            <v>159.94</v>
          </cell>
          <cell r="T82">
            <v>172.71</v>
          </cell>
          <cell r="U82">
            <v>12.77000000000001</v>
          </cell>
          <cell r="V82">
            <v>160.63</v>
          </cell>
          <cell r="W82">
            <v>176.04</v>
          </cell>
          <cell r="X82">
            <v>15.409999999999997</v>
          </cell>
          <cell r="Y82">
            <v>143.16</v>
          </cell>
          <cell r="Z82">
            <v>91.88</v>
          </cell>
          <cell r="AA82">
            <v>-51.28</v>
          </cell>
          <cell r="AB82">
            <v>1</v>
          </cell>
          <cell r="AE82">
            <v>0.1502</v>
          </cell>
          <cell r="AF82">
            <v>100</v>
          </cell>
          <cell r="AG82">
            <v>96.041799999999995</v>
          </cell>
          <cell r="AH82">
            <v>3.9582000000000002</v>
          </cell>
        </row>
        <row r="83">
          <cell r="F83" t="str">
            <v>35B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1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F84" t="str">
            <v>30B</v>
          </cell>
          <cell r="G84">
            <v>1377</v>
          </cell>
          <cell r="H84">
            <v>1698</v>
          </cell>
          <cell r="I84">
            <v>321</v>
          </cell>
          <cell r="J84">
            <v>977</v>
          </cell>
          <cell r="K84">
            <v>1366</v>
          </cell>
          <cell r="L84">
            <v>389</v>
          </cell>
          <cell r="M84">
            <v>400</v>
          </cell>
          <cell r="N84">
            <v>332</v>
          </cell>
          <cell r="O84">
            <v>-68</v>
          </cell>
          <cell r="P84">
            <v>4225</v>
          </cell>
          <cell r="Q84">
            <v>2622</v>
          </cell>
          <cell r="R84">
            <v>1603</v>
          </cell>
          <cell r="S84">
            <v>325.92</v>
          </cell>
          <cell r="T84">
            <v>401.89</v>
          </cell>
          <cell r="U84">
            <v>75.96999999999997</v>
          </cell>
          <cell r="V84">
            <v>372.62</v>
          </cell>
          <cell r="W84">
            <v>520.98</v>
          </cell>
          <cell r="X84">
            <v>148.36000000000001</v>
          </cell>
          <cell r="Y84">
            <v>249.53</v>
          </cell>
          <cell r="Z84">
            <v>207.11</v>
          </cell>
          <cell r="AA84">
            <v>-42.419999999999987</v>
          </cell>
          <cell r="AB84">
            <v>1</v>
          </cell>
          <cell r="AE84">
            <v>6.2399999999999997E-2</v>
          </cell>
          <cell r="AF84">
            <v>100</v>
          </cell>
          <cell r="AG84">
            <v>62.059199999999997</v>
          </cell>
          <cell r="AH84">
            <v>37.940800000000003</v>
          </cell>
        </row>
        <row r="85">
          <cell r="F85" t="str">
            <v>150DE</v>
          </cell>
          <cell r="G85">
            <v>1733</v>
          </cell>
          <cell r="H85">
            <v>2684</v>
          </cell>
          <cell r="I85">
            <v>951</v>
          </cell>
          <cell r="J85">
            <v>1733</v>
          </cell>
          <cell r="K85">
            <v>2684</v>
          </cell>
          <cell r="L85">
            <v>951</v>
          </cell>
          <cell r="M85">
            <v>0</v>
          </cell>
          <cell r="N85">
            <v>0</v>
          </cell>
          <cell r="O85">
            <v>0</v>
          </cell>
          <cell r="P85">
            <v>9950</v>
          </cell>
          <cell r="Q85">
            <v>9950</v>
          </cell>
          <cell r="R85">
            <v>0</v>
          </cell>
          <cell r="S85">
            <v>174.17</v>
          </cell>
          <cell r="T85">
            <v>269.75</v>
          </cell>
          <cell r="U85">
            <v>95.580000000000013</v>
          </cell>
          <cell r="V85">
            <v>174.17</v>
          </cell>
          <cell r="W85">
            <v>269.75</v>
          </cell>
          <cell r="X85">
            <v>95.580000000000013</v>
          </cell>
          <cell r="Y85">
            <v>0</v>
          </cell>
          <cell r="Z85">
            <v>0</v>
          </cell>
          <cell r="AA85">
            <v>0</v>
          </cell>
          <cell r="AB85">
            <v>2</v>
          </cell>
          <cell r="AE85">
            <v>9.8699999999999996E-2</v>
          </cell>
          <cell r="AF85">
            <v>100</v>
          </cell>
          <cell r="AG85">
            <v>100</v>
          </cell>
          <cell r="AH85">
            <v>0</v>
          </cell>
        </row>
        <row r="93">
          <cell r="F93" t="str">
            <v>151-1500 (A)L</v>
          </cell>
          <cell r="G93">
            <v>554947</v>
          </cell>
          <cell r="H93">
            <v>565629</v>
          </cell>
          <cell r="I93">
            <v>10682</v>
          </cell>
          <cell r="J93">
            <v>525989</v>
          </cell>
          <cell r="K93">
            <v>540438</v>
          </cell>
          <cell r="L93">
            <v>14449</v>
          </cell>
          <cell r="M93">
            <v>28958</v>
          </cell>
          <cell r="N93">
            <v>25191</v>
          </cell>
          <cell r="O93">
            <v>-3767</v>
          </cell>
          <cell r="P93">
            <v>4002202</v>
          </cell>
          <cell r="Q93">
            <v>3778274</v>
          </cell>
          <cell r="R93">
            <v>223928</v>
          </cell>
          <cell r="S93">
            <v>1567.51</v>
          </cell>
          <cell r="T93">
            <v>1595.5900000000001</v>
          </cell>
          <cell r="U93">
            <v>28.080000000000041</v>
          </cell>
          <cell r="V93">
            <v>1575.3199999999997</v>
          </cell>
          <cell r="W93">
            <v>1636.55</v>
          </cell>
          <cell r="X93">
            <v>61.230000000000047</v>
          </cell>
          <cell r="Y93">
            <v>1450.8400000000001</v>
          </cell>
          <cell r="Z93">
            <v>1194.1199999999999</v>
          </cell>
          <cell r="AA93">
            <v>-256.72000000000003</v>
          </cell>
          <cell r="AB93">
            <v>20</v>
          </cell>
          <cell r="AC93">
            <v>0</v>
          </cell>
          <cell r="AD93">
            <v>0</v>
          </cell>
          <cell r="AE93">
            <v>20.802900000000005</v>
          </cell>
          <cell r="AF93">
            <v>1100</v>
          </cell>
          <cell r="AG93">
            <v>1021.0119999999999</v>
          </cell>
          <cell r="AH93">
            <v>78.988</v>
          </cell>
        </row>
        <row r="94">
          <cell r="F94" t="str">
            <v>151-1500 (A)E</v>
          </cell>
          <cell r="G94">
            <v>274849</v>
          </cell>
          <cell r="H94">
            <v>285031</v>
          </cell>
          <cell r="I94">
            <v>10182</v>
          </cell>
          <cell r="J94">
            <v>274849</v>
          </cell>
          <cell r="K94">
            <v>285031</v>
          </cell>
          <cell r="L94">
            <v>10182</v>
          </cell>
          <cell r="M94">
            <v>0</v>
          </cell>
          <cell r="N94">
            <v>0</v>
          </cell>
          <cell r="O94">
            <v>0</v>
          </cell>
          <cell r="P94">
            <v>1943331</v>
          </cell>
          <cell r="Q94">
            <v>1943331</v>
          </cell>
          <cell r="R94">
            <v>0</v>
          </cell>
          <cell r="S94">
            <v>1145.7799999999997</v>
          </cell>
          <cell r="T94">
            <v>1240.5500000000002</v>
          </cell>
          <cell r="U94">
            <v>94.770000000000039</v>
          </cell>
          <cell r="V94">
            <v>1145.7799999999997</v>
          </cell>
          <cell r="W94">
            <v>1240.5500000000002</v>
          </cell>
          <cell r="X94">
            <v>94.770000000000039</v>
          </cell>
          <cell r="Y94">
            <v>0</v>
          </cell>
          <cell r="Z94">
            <v>0</v>
          </cell>
          <cell r="AA94">
            <v>0</v>
          </cell>
          <cell r="AB94">
            <v>26</v>
          </cell>
          <cell r="AC94">
            <v>0</v>
          </cell>
          <cell r="AD94">
            <v>0</v>
          </cell>
          <cell r="AE94">
            <v>10.483099999999999</v>
          </cell>
          <cell r="AF94">
            <v>800</v>
          </cell>
          <cell r="AG94">
            <v>800</v>
          </cell>
          <cell r="AH94">
            <v>0</v>
          </cell>
        </row>
        <row r="95">
          <cell r="F95" t="str">
            <v>151-1500 (A) (L+E)</v>
          </cell>
          <cell r="G95">
            <v>829796</v>
          </cell>
          <cell r="H95">
            <v>850660</v>
          </cell>
          <cell r="I95">
            <v>20864</v>
          </cell>
          <cell r="J95">
            <v>800838</v>
          </cell>
          <cell r="K95">
            <v>825469</v>
          </cell>
          <cell r="L95">
            <v>24631</v>
          </cell>
          <cell r="M95">
            <v>28958</v>
          </cell>
          <cell r="N95">
            <v>25191</v>
          </cell>
          <cell r="O95">
            <v>-3767</v>
          </cell>
          <cell r="P95">
            <v>5945533</v>
          </cell>
          <cell r="Q95">
            <v>5721605</v>
          </cell>
          <cell r="R95">
            <v>223928</v>
          </cell>
          <cell r="S95">
            <v>2713.29</v>
          </cell>
          <cell r="T95">
            <v>2836.1400000000008</v>
          </cell>
          <cell r="U95">
            <v>122.85000000000008</v>
          </cell>
          <cell r="V95">
            <v>2721.0999999999995</v>
          </cell>
          <cell r="W95">
            <v>2877.1</v>
          </cell>
          <cell r="X95">
            <v>156.00000000000009</v>
          </cell>
          <cell r="Y95">
            <v>1450.8400000000001</v>
          </cell>
          <cell r="Z95">
            <v>1194.1199999999999</v>
          </cell>
          <cell r="AA95">
            <v>-256.72000000000003</v>
          </cell>
          <cell r="AB95">
            <v>46</v>
          </cell>
          <cell r="AC95">
            <v>0</v>
          </cell>
          <cell r="AD95">
            <v>0</v>
          </cell>
          <cell r="AE95">
            <v>31.286000000000005</v>
          </cell>
          <cell r="AF95">
            <v>1900</v>
          </cell>
          <cell r="AG95">
            <v>1821.0120000000002</v>
          </cell>
          <cell r="AH95">
            <v>78.988</v>
          </cell>
        </row>
      </sheetData>
      <sheetData sheetId="24">
        <row r="15">
          <cell r="F15" t="str">
            <v>Linked Info</v>
          </cell>
        </row>
      </sheetData>
      <sheetData sheetId="25">
        <row r="15">
          <cell r="F15" t="str">
            <v>Linked Info</v>
          </cell>
          <cell r="G15">
            <v>16564965</v>
          </cell>
          <cell r="H15">
            <v>82669</v>
          </cell>
          <cell r="I15">
            <v>297</v>
          </cell>
          <cell r="J15">
            <v>2753895</v>
          </cell>
          <cell r="K15">
            <v>18999</v>
          </cell>
          <cell r="L15">
            <v>19296</v>
          </cell>
        </row>
        <row r="16">
          <cell r="F16">
            <v>39559.766084953706</v>
          </cell>
          <cell r="G16" t="str">
            <v>TOTALSPG</v>
          </cell>
          <cell r="H16" t="str">
            <v>ONLY</v>
          </cell>
          <cell r="I16" t="str">
            <v>ONLY</v>
          </cell>
          <cell r="J16" t="str">
            <v>ONLY</v>
          </cell>
          <cell r="K16" t="str">
            <v>ONLY</v>
          </cell>
          <cell r="L16" t="str">
            <v>TOTAL</v>
          </cell>
        </row>
        <row r="17">
          <cell r="F17" t="str">
            <v>2003-04</v>
          </cell>
          <cell r="G17" t="str">
            <v>PROD</v>
          </cell>
          <cell r="H17" t="str">
            <v>DULL</v>
          </cell>
          <cell r="I17" t="str">
            <v>DULL</v>
          </cell>
          <cell r="J17" t="str">
            <v>COLO</v>
          </cell>
          <cell r="K17" t="str">
            <v>COLO</v>
          </cell>
        </row>
        <row r="18">
          <cell r="F18" t="str">
            <v>DENIERS :</v>
          </cell>
          <cell r="G18" t="str">
            <v>INCL. C&amp;F</v>
          </cell>
        </row>
        <row r="19">
          <cell r="G19" t="str">
            <v>-G.WASTE</v>
          </cell>
        </row>
        <row r="20">
          <cell r="G20" t="str">
            <v xml:space="preserve"> K . G .</v>
          </cell>
          <cell r="H20" t="str">
            <v xml:space="preserve"> K . G .</v>
          </cell>
          <cell r="I20" t="str">
            <v>RS.</v>
          </cell>
          <cell r="J20" t="str">
            <v xml:space="preserve"> K . G .</v>
          </cell>
          <cell r="K20" t="str">
            <v>RS.</v>
          </cell>
        </row>
        <row r="21">
          <cell r="I21">
            <v>0</v>
          </cell>
          <cell r="K21">
            <v>0</v>
          </cell>
          <cell r="L21">
            <v>0</v>
          </cell>
        </row>
        <row r="22">
          <cell r="F22" t="str">
            <v>Total</v>
          </cell>
          <cell r="G22">
            <v>16564965</v>
          </cell>
          <cell r="H22">
            <v>82669</v>
          </cell>
          <cell r="I22">
            <v>297</v>
          </cell>
          <cell r="J22">
            <v>2753895</v>
          </cell>
          <cell r="K22">
            <v>18999</v>
          </cell>
          <cell r="L22">
            <v>19296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16564965</v>
          </cell>
          <cell r="H24">
            <v>82669</v>
          </cell>
          <cell r="I24">
            <v>297</v>
          </cell>
          <cell r="J24">
            <v>2753895</v>
          </cell>
          <cell r="K24">
            <v>18999</v>
          </cell>
          <cell r="L24">
            <v>19296</v>
          </cell>
        </row>
        <row r="25">
          <cell r="F25" t="str">
            <v>G.TOTAL(L)</v>
          </cell>
          <cell r="G25">
            <v>13837449</v>
          </cell>
          <cell r="H25">
            <v>69049</v>
          </cell>
          <cell r="I25">
            <v>248</v>
          </cell>
          <cell r="J25">
            <v>1795850</v>
          </cell>
          <cell r="K25">
            <v>12389</v>
          </cell>
          <cell r="L25">
            <v>12637</v>
          </cell>
        </row>
        <row r="26">
          <cell r="F26" t="str">
            <v>G.TOTAL(E</v>
          </cell>
          <cell r="G26">
            <v>2727516</v>
          </cell>
          <cell r="H26">
            <v>13620</v>
          </cell>
          <cell r="I26">
            <v>49</v>
          </cell>
          <cell r="J26">
            <v>958045</v>
          </cell>
          <cell r="K26">
            <v>6610</v>
          </cell>
          <cell r="L26">
            <v>6659</v>
          </cell>
        </row>
        <row r="28">
          <cell r="F28" t="str">
            <v>40B</v>
          </cell>
          <cell r="G28">
            <v>71311</v>
          </cell>
          <cell r="H28" t="str">
            <v/>
          </cell>
          <cell r="I28">
            <v>0</v>
          </cell>
          <cell r="J28" t="str">
            <v/>
          </cell>
          <cell r="K28">
            <v>0</v>
          </cell>
          <cell r="L28">
            <v>0</v>
          </cell>
        </row>
        <row r="29">
          <cell r="F29" t="str">
            <v>40BE</v>
          </cell>
          <cell r="G29">
            <v>0</v>
          </cell>
          <cell r="H29" t="str">
            <v/>
          </cell>
          <cell r="I29">
            <v>0</v>
          </cell>
          <cell r="J29" t="str">
            <v/>
          </cell>
          <cell r="K29">
            <v>0</v>
          </cell>
          <cell r="L29">
            <v>0</v>
          </cell>
        </row>
        <row r="30">
          <cell r="F30" t="str">
            <v>75B</v>
          </cell>
          <cell r="G30">
            <v>408023</v>
          </cell>
          <cell r="H30" t="str">
            <v/>
          </cell>
          <cell r="I30">
            <v>0</v>
          </cell>
          <cell r="J30" t="str">
            <v/>
          </cell>
          <cell r="K30">
            <v>0</v>
          </cell>
          <cell r="L30">
            <v>0</v>
          </cell>
        </row>
        <row r="31">
          <cell r="F31" t="str">
            <v>75BE</v>
          </cell>
          <cell r="G31">
            <v>18140</v>
          </cell>
          <cell r="H31" t="str">
            <v/>
          </cell>
          <cell r="I31">
            <v>0</v>
          </cell>
          <cell r="J31" t="str">
            <v/>
          </cell>
          <cell r="K31">
            <v>0</v>
          </cell>
          <cell r="L31">
            <v>0</v>
          </cell>
        </row>
        <row r="32">
          <cell r="F32" t="str">
            <v>75C</v>
          </cell>
          <cell r="G32">
            <v>9682</v>
          </cell>
          <cell r="H32" t="str">
            <v/>
          </cell>
          <cell r="I32">
            <v>0</v>
          </cell>
          <cell r="J32">
            <v>9682</v>
          </cell>
          <cell r="K32">
            <v>67</v>
          </cell>
          <cell r="L32">
            <v>67</v>
          </cell>
        </row>
        <row r="33">
          <cell r="F33" t="str">
            <v>100B</v>
          </cell>
          <cell r="G33">
            <v>2494316</v>
          </cell>
          <cell r="H33" t="str">
            <v/>
          </cell>
          <cell r="I33">
            <v>0</v>
          </cell>
          <cell r="J33" t="str">
            <v/>
          </cell>
          <cell r="K33">
            <v>0</v>
          </cell>
          <cell r="L33">
            <v>0</v>
          </cell>
        </row>
        <row r="34">
          <cell r="F34" t="str">
            <v>100BE</v>
          </cell>
          <cell r="G34">
            <v>715</v>
          </cell>
          <cell r="H34" t="str">
            <v/>
          </cell>
          <cell r="I34">
            <v>0</v>
          </cell>
          <cell r="J34" t="str">
            <v/>
          </cell>
          <cell r="K34">
            <v>0</v>
          </cell>
          <cell r="L34">
            <v>0</v>
          </cell>
        </row>
        <row r="35">
          <cell r="F35" t="str">
            <v>100C</v>
          </cell>
          <cell r="G35">
            <v>0</v>
          </cell>
          <cell r="H35" t="str">
            <v/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F36" t="str">
            <v>120B</v>
          </cell>
          <cell r="G36">
            <v>1823431</v>
          </cell>
          <cell r="H36" t="str">
            <v/>
          </cell>
          <cell r="I36">
            <v>0</v>
          </cell>
          <cell r="J36" t="str">
            <v/>
          </cell>
          <cell r="K36">
            <v>0</v>
          </cell>
          <cell r="L36">
            <v>0</v>
          </cell>
        </row>
        <row r="37">
          <cell r="F37" t="str">
            <v>120BE</v>
          </cell>
          <cell r="G37">
            <v>92655</v>
          </cell>
          <cell r="H37" t="str">
            <v/>
          </cell>
          <cell r="I37">
            <v>0</v>
          </cell>
          <cell r="J37" t="str">
            <v/>
          </cell>
          <cell r="K37">
            <v>0</v>
          </cell>
          <cell r="L37">
            <v>0</v>
          </cell>
        </row>
        <row r="38">
          <cell r="F38" t="str">
            <v>120C</v>
          </cell>
          <cell r="G38">
            <v>807190</v>
          </cell>
          <cell r="H38" t="str">
            <v/>
          </cell>
          <cell r="I38">
            <v>0</v>
          </cell>
          <cell r="J38">
            <v>807190</v>
          </cell>
          <cell r="K38">
            <v>5567</v>
          </cell>
          <cell r="L38">
            <v>5567</v>
          </cell>
        </row>
        <row r="39">
          <cell r="F39" t="str">
            <v>120CE</v>
          </cell>
          <cell r="G39">
            <v>2042</v>
          </cell>
          <cell r="H39" t="str">
            <v/>
          </cell>
          <cell r="I39">
            <v>0</v>
          </cell>
          <cell r="J39">
            <v>2042</v>
          </cell>
          <cell r="K39">
            <v>14</v>
          </cell>
          <cell r="L39">
            <v>14</v>
          </cell>
        </row>
        <row r="40">
          <cell r="F40" t="str">
            <v>120D</v>
          </cell>
          <cell r="G40">
            <v>55236</v>
          </cell>
          <cell r="H40">
            <v>55236</v>
          </cell>
          <cell r="I40">
            <v>198</v>
          </cell>
          <cell r="J40" t="str">
            <v/>
          </cell>
          <cell r="K40">
            <v>0</v>
          </cell>
          <cell r="L40">
            <v>198</v>
          </cell>
        </row>
        <row r="41">
          <cell r="F41" t="str">
            <v>120DE</v>
          </cell>
          <cell r="G41">
            <v>2701</v>
          </cell>
          <cell r="H41">
            <v>2701</v>
          </cell>
          <cell r="I41">
            <v>10</v>
          </cell>
          <cell r="J41" t="str">
            <v/>
          </cell>
          <cell r="K41">
            <v>0</v>
          </cell>
          <cell r="L41">
            <v>10</v>
          </cell>
        </row>
        <row r="42">
          <cell r="F42" t="str">
            <v>150B</v>
          </cell>
          <cell r="G42">
            <v>3430364</v>
          </cell>
          <cell r="H42" t="str">
            <v/>
          </cell>
          <cell r="I42">
            <v>0</v>
          </cell>
          <cell r="J42" t="str">
            <v/>
          </cell>
          <cell r="K42">
            <v>0</v>
          </cell>
          <cell r="L42">
            <v>0</v>
          </cell>
        </row>
        <row r="43">
          <cell r="F43" t="str">
            <v>150BE</v>
          </cell>
          <cell r="G43">
            <v>468942</v>
          </cell>
          <cell r="H43" t="str">
            <v/>
          </cell>
          <cell r="I43">
            <v>0</v>
          </cell>
          <cell r="J43" t="str">
            <v/>
          </cell>
          <cell r="K43">
            <v>0</v>
          </cell>
          <cell r="L43">
            <v>0</v>
          </cell>
        </row>
        <row r="44">
          <cell r="F44" t="str">
            <v>150C</v>
          </cell>
          <cell r="G44">
            <v>276977</v>
          </cell>
          <cell r="H44" t="str">
            <v/>
          </cell>
          <cell r="I44">
            <v>0</v>
          </cell>
          <cell r="J44">
            <v>276977</v>
          </cell>
          <cell r="K44">
            <v>1911</v>
          </cell>
          <cell r="L44">
            <v>1911</v>
          </cell>
        </row>
        <row r="45">
          <cell r="F45" t="str">
            <v>150CE</v>
          </cell>
          <cell r="G45">
            <v>125466</v>
          </cell>
          <cell r="H45" t="str">
            <v/>
          </cell>
          <cell r="I45">
            <v>0</v>
          </cell>
          <cell r="J45">
            <v>125466</v>
          </cell>
          <cell r="K45">
            <v>866</v>
          </cell>
          <cell r="L45">
            <v>866</v>
          </cell>
        </row>
        <row r="46">
          <cell r="F46" t="str">
            <v>150D</v>
          </cell>
          <cell r="G46">
            <v>13813</v>
          </cell>
          <cell r="H46">
            <v>13813</v>
          </cell>
          <cell r="I46">
            <v>50</v>
          </cell>
          <cell r="J46" t="str">
            <v/>
          </cell>
          <cell r="K46">
            <v>0</v>
          </cell>
          <cell r="L46">
            <v>50</v>
          </cell>
        </row>
        <row r="47">
          <cell r="F47" t="str">
            <v>180B</v>
          </cell>
          <cell r="G47">
            <v>162072</v>
          </cell>
          <cell r="H47" t="str">
            <v/>
          </cell>
          <cell r="I47">
            <v>0</v>
          </cell>
          <cell r="J47" t="str">
            <v/>
          </cell>
          <cell r="K47">
            <v>0</v>
          </cell>
          <cell r="L47">
            <v>0</v>
          </cell>
        </row>
        <row r="48">
          <cell r="F48" t="str">
            <v>180BE</v>
          </cell>
          <cell r="G48">
            <v>3004</v>
          </cell>
          <cell r="H48" t="str">
            <v/>
          </cell>
          <cell r="I48">
            <v>0</v>
          </cell>
          <cell r="J48" t="str">
            <v/>
          </cell>
          <cell r="K48">
            <v>0</v>
          </cell>
          <cell r="L48">
            <v>0</v>
          </cell>
        </row>
        <row r="49">
          <cell r="F49" t="str">
            <v>200B</v>
          </cell>
          <cell r="G49">
            <v>0</v>
          </cell>
          <cell r="H49" t="str">
            <v/>
          </cell>
          <cell r="I49">
            <v>0</v>
          </cell>
          <cell r="J49" t="str">
            <v/>
          </cell>
          <cell r="K49">
            <v>0</v>
          </cell>
          <cell r="L49">
            <v>0</v>
          </cell>
        </row>
        <row r="50">
          <cell r="F50" t="str">
            <v>200BE</v>
          </cell>
          <cell r="G50">
            <v>0</v>
          </cell>
          <cell r="H50" t="str">
            <v/>
          </cell>
          <cell r="I50">
            <v>0</v>
          </cell>
          <cell r="J50" t="str">
            <v/>
          </cell>
          <cell r="K50">
            <v>0</v>
          </cell>
          <cell r="L50">
            <v>0</v>
          </cell>
        </row>
        <row r="51">
          <cell r="F51" t="str">
            <v>225B</v>
          </cell>
          <cell r="G51">
            <v>539469</v>
          </cell>
          <cell r="H51" t="str">
            <v/>
          </cell>
          <cell r="I51">
            <v>0</v>
          </cell>
          <cell r="J51" t="str">
            <v/>
          </cell>
          <cell r="K51">
            <v>0</v>
          </cell>
          <cell r="L51">
            <v>0</v>
          </cell>
        </row>
        <row r="52">
          <cell r="F52" t="str">
            <v>225BE</v>
          </cell>
          <cell r="G52">
            <v>16939</v>
          </cell>
          <cell r="H52" t="str">
            <v/>
          </cell>
          <cell r="I52">
            <v>0</v>
          </cell>
          <cell r="J52" t="str">
            <v/>
          </cell>
          <cell r="K52">
            <v>0</v>
          </cell>
          <cell r="L52">
            <v>0</v>
          </cell>
        </row>
        <row r="53">
          <cell r="F53" t="str">
            <v>225C</v>
          </cell>
          <cell r="G53">
            <v>38830</v>
          </cell>
          <cell r="H53" t="str">
            <v/>
          </cell>
          <cell r="I53">
            <v>0</v>
          </cell>
          <cell r="J53">
            <v>38830</v>
          </cell>
          <cell r="K53">
            <v>268</v>
          </cell>
          <cell r="L53">
            <v>268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 t="str">
            <v/>
          </cell>
          <cell r="K54">
            <v>0</v>
          </cell>
          <cell r="L54">
            <v>0</v>
          </cell>
        </row>
        <row r="55">
          <cell r="F55" t="str">
            <v>300B</v>
          </cell>
          <cell r="G55">
            <v>674496</v>
          </cell>
          <cell r="H55" t="str">
            <v/>
          </cell>
          <cell r="I55">
            <v>0</v>
          </cell>
          <cell r="J55" t="str">
            <v/>
          </cell>
          <cell r="K55">
            <v>0</v>
          </cell>
          <cell r="L55">
            <v>0</v>
          </cell>
        </row>
        <row r="56">
          <cell r="F56" t="str">
            <v>300BE</v>
          </cell>
          <cell r="G56">
            <v>559306</v>
          </cell>
          <cell r="H56" t="str">
            <v/>
          </cell>
          <cell r="I56">
            <v>0</v>
          </cell>
          <cell r="J56" t="str">
            <v/>
          </cell>
          <cell r="K56">
            <v>0</v>
          </cell>
          <cell r="L56">
            <v>0</v>
          </cell>
        </row>
        <row r="57">
          <cell r="F57" t="str">
            <v>300C</v>
          </cell>
          <cell r="G57">
            <v>66031</v>
          </cell>
          <cell r="H57" t="str">
            <v/>
          </cell>
          <cell r="I57">
            <v>0</v>
          </cell>
          <cell r="J57">
            <v>66031</v>
          </cell>
          <cell r="K57">
            <v>456</v>
          </cell>
          <cell r="L57">
            <v>456</v>
          </cell>
        </row>
        <row r="58">
          <cell r="F58" t="str">
            <v>300CE</v>
          </cell>
          <cell r="G58">
            <v>730114</v>
          </cell>
          <cell r="H58" t="str">
            <v/>
          </cell>
          <cell r="I58">
            <v>0</v>
          </cell>
          <cell r="J58">
            <v>730114</v>
          </cell>
          <cell r="K58">
            <v>5037</v>
          </cell>
          <cell r="L58">
            <v>5037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 t="str">
            <v/>
          </cell>
          <cell r="K59">
            <v>0</v>
          </cell>
          <cell r="L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 t="str">
            <v/>
          </cell>
          <cell r="K60">
            <v>0</v>
          </cell>
          <cell r="L60">
            <v>0</v>
          </cell>
        </row>
        <row r="61">
          <cell r="F61" t="str">
            <v>360B</v>
          </cell>
          <cell r="G61">
            <v>0</v>
          </cell>
          <cell r="H61" t="str">
            <v/>
          </cell>
          <cell r="I61">
            <v>0</v>
          </cell>
          <cell r="J61" t="str">
            <v/>
          </cell>
          <cell r="K61">
            <v>0</v>
          </cell>
          <cell r="L61">
            <v>0</v>
          </cell>
        </row>
        <row r="62">
          <cell r="F62" t="str">
            <v>360BE</v>
          </cell>
          <cell r="G62">
            <v>0</v>
          </cell>
          <cell r="H62" t="str">
            <v/>
          </cell>
          <cell r="I62">
            <v>0</v>
          </cell>
          <cell r="J62" t="str">
            <v/>
          </cell>
          <cell r="K62">
            <v>0</v>
          </cell>
          <cell r="L62">
            <v>0</v>
          </cell>
        </row>
        <row r="63">
          <cell r="F63" t="str">
            <v>360C</v>
          </cell>
          <cell r="G63">
            <v>0</v>
          </cell>
          <cell r="H63" t="str">
            <v/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F64" t="str">
            <v>450B</v>
          </cell>
          <cell r="G64">
            <v>1176533</v>
          </cell>
          <cell r="H64" t="str">
            <v/>
          </cell>
          <cell r="I64">
            <v>0</v>
          </cell>
          <cell r="J64" t="str">
            <v/>
          </cell>
          <cell r="K64">
            <v>0</v>
          </cell>
          <cell r="L64">
            <v>0</v>
          </cell>
        </row>
        <row r="65">
          <cell r="F65" t="str">
            <v>450BE</v>
          </cell>
          <cell r="G65">
            <v>132446</v>
          </cell>
          <cell r="H65" t="str">
            <v/>
          </cell>
          <cell r="I65">
            <v>0</v>
          </cell>
          <cell r="J65" t="str">
            <v/>
          </cell>
          <cell r="K65">
            <v>0</v>
          </cell>
          <cell r="L65">
            <v>0</v>
          </cell>
        </row>
        <row r="66">
          <cell r="F66" t="str">
            <v>450C</v>
          </cell>
          <cell r="G66">
            <v>390624</v>
          </cell>
          <cell r="H66" t="str">
            <v/>
          </cell>
          <cell r="I66">
            <v>0</v>
          </cell>
          <cell r="J66">
            <v>390624</v>
          </cell>
          <cell r="K66">
            <v>2695</v>
          </cell>
          <cell r="L66">
            <v>2695</v>
          </cell>
        </row>
        <row r="67">
          <cell r="F67" t="str">
            <v>450CE</v>
          </cell>
          <cell r="G67">
            <v>39759</v>
          </cell>
          <cell r="H67" t="str">
            <v/>
          </cell>
          <cell r="I67">
            <v>0</v>
          </cell>
          <cell r="J67">
            <v>39759</v>
          </cell>
          <cell r="K67">
            <v>274</v>
          </cell>
          <cell r="L67">
            <v>274</v>
          </cell>
        </row>
        <row r="68">
          <cell r="F68" t="str">
            <v>600B</v>
          </cell>
          <cell r="G68">
            <v>703932</v>
          </cell>
          <cell r="H68" t="str">
            <v/>
          </cell>
          <cell r="I68">
            <v>0</v>
          </cell>
          <cell r="J68" t="str">
            <v/>
          </cell>
          <cell r="K68">
            <v>0</v>
          </cell>
          <cell r="L68">
            <v>0</v>
          </cell>
        </row>
        <row r="69">
          <cell r="F69" t="str">
            <v>600BE</v>
          </cell>
          <cell r="G69">
            <v>463704</v>
          </cell>
          <cell r="H69" t="str">
            <v/>
          </cell>
          <cell r="I69">
            <v>0</v>
          </cell>
          <cell r="J69" t="str">
            <v/>
          </cell>
          <cell r="K69">
            <v>0</v>
          </cell>
          <cell r="L69">
            <v>0</v>
          </cell>
        </row>
        <row r="70">
          <cell r="F70" t="str">
            <v>600C</v>
          </cell>
          <cell r="G70">
            <v>189482</v>
          </cell>
          <cell r="H70" t="str">
            <v/>
          </cell>
          <cell r="I70">
            <v>0</v>
          </cell>
          <cell r="J70">
            <v>189482</v>
          </cell>
          <cell r="K70">
            <v>1307</v>
          </cell>
          <cell r="L70">
            <v>1307</v>
          </cell>
        </row>
        <row r="71">
          <cell r="F71" t="str">
            <v>600CE</v>
          </cell>
          <cell r="G71">
            <v>60664</v>
          </cell>
          <cell r="H71" t="str">
            <v/>
          </cell>
          <cell r="I71">
            <v>0</v>
          </cell>
          <cell r="J71">
            <v>60664</v>
          </cell>
          <cell r="K71">
            <v>419</v>
          </cell>
          <cell r="L71">
            <v>419</v>
          </cell>
        </row>
        <row r="72">
          <cell r="F72" t="str">
            <v>700B</v>
          </cell>
          <cell r="G72">
            <v>5059</v>
          </cell>
          <cell r="H72" t="str">
            <v/>
          </cell>
          <cell r="I72">
            <v>0</v>
          </cell>
          <cell r="J72" t="str">
            <v/>
          </cell>
          <cell r="K72">
            <v>0</v>
          </cell>
          <cell r="L72">
            <v>0</v>
          </cell>
        </row>
        <row r="73">
          <cell r="F73" t="str">
            <v>900B</v>
          </cell>
          <cell r="G73">
            <v>0</v>
          </cell>
          <cell r="H73" t="str">
            <v/>
          </cell>
          <cell r="I73">
            <v>0</v>
          </cell>
          <cell r="J73" t="str">
            <v/>
          </cell>
          <cell r="K73">
            <v>0</v>
          </cell>
          <cell r="L73">
            <v>0</v>
          </cell>
        </row>
        <row r="74">
          <cell r="F74" t="str">
            <v>900BE</v>
          </cell>
          <cell r="G74">
            <v>0</v>
          </cell>
          <cell r="H74" t="str">
            <v/>
          </cell>
          <cell r="I74">
            <v>0</v>
          </cell>
          <cell r="J74" t="str">
            <v/>
          </cell>
          <cell r="K74">
            <v>0</v>
          </cell>
          <cell r="L74">
            <v>0</v>
          </cell>
        </row>
        <row r="75">
          <cell r="F75" t="str">
            <v>900C</v>
          </cell>
          <cell r="G75">
            <v>0</v>
          </cell>
          <cell r="H75" t="str">
            <v/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F76" t="str">
            <v>1500B</v>
          </cell>
          <cell r="G76">
            <v>0</v>
          </cell>
          <cell r="H76" t="str">
            <v/>
          </cell>
          <cell r="I76">
            <v>0</v>
          </cell>
          <cell r="J76" t="str">
            <v/>
          </cell>
          <cell r="K76">
            <v>0</v>
          </cell>
          <cell r="L76">
            <v>0</v>
          </cell>
        </row>
        <row r="77">
          <cell r="F77" t="str">
            <v>1500BE</v>
          </cell>
          <cell r="G77">
            <v>0</v>
          </cell>
          <cell r="H77" t="str">
            <v/>
          </cell>
          <cell r="I77">
            <v>0</v>
          </cell>
          <cell r="J77" t="str">
            <v/>
          </cell>
          <cell r="K77">
            <v>0</v>
          </cell>
          <cell r="L77">
            <v>0</v>
          </cell>
        </row>
        <row r="78">
          <cell r="F78" t="str">
            <v>155B</v>
          </cell>
          <cell r="G78">
            <v>0</v>
          </cell>
          <cell r="H78" t="str">
            <v/>
          </cell>
          <cell r="I78">
            <v>0</v>
          </cell>
          <cell r="J78" t="str">
            <v/>
          </cell>
          <cell r="K78">
            <v>0</v>
          </cell>
          <cell r="L78">
            <v>0</v>
          </cell>
        </row>
        <row r="79">
          <cell r="F79" t="str">
            <v>130B</v>
          </cell>
          <cell r="G79">
            <v>452458</v>
          </cell>
          <cell r="H79" t="str">
            <v/>
          </cell>
          <cell r="I79">
            <v>0</v>
          </cell>
          <cell r="J79" t="str">
            <v/>
          </cell>
          <cell r="K79">
            <v>0</v>
          </cell>
          <cell r="L79">
            <v>0</v>
          </cell>
        </row>
        <row r="80">
          <cell r="F80" t="str">
            <v>78B</v>
          </cell>
          <cell r="G80">
            <v>9950</v>
          </cell>
          <cell r="H80" t="str">
            <v/>
          </cell>
          <cell r="I80">
            <v>0</v>
          </cell>
          <cell r="J80" t="str">
            <v/>
          </cell>
          <cell r="K80">
            <v>0</v>
          </cell>
          <cell r="L80">
            <v>0</v>
          </cell>
        </row>
        <row r="81">
          <cell r="F81" t="str">
            <v>50B</v>
          </cell>
          <cell r="G81">
            <v>13238</v>
          </cell>
          <cell r="H81" t="str">
            <v/>
          </cell>
          <cell r="I81">
            <v>0</v>
          </cell>
          <cell r="J81" t="str">
            <v/>
          </cell>
          <cell r="K81">
            <v>0</v>
          </cell>
          <cell r="L81">
            <v>0</v>
          </cell>
        </row>
        <row r="82">
          <cell r="F82" t="str">
            <v>180C</v>
          </cell>
          <cell r="G82">
            <v>17034</v>
          </cell>
          <cell r="H82" t="str">
            <v/>
          </cell>
          <cell r="I82">
            <v>0</v>
          </cell>
          <cell r="J82">
            <v>17034</v>
          </cell>
          <cell r="K82">
            <v>118</v>
          </cell>
          <cell r="L82">
            <v>118</v>
          </cell>
        </row>
        <row r="83">
          <cell r="F83" t="str">
            <v>35B</v>
          </cell>
          <cell r="G83">
            <v>1146</v>
          </cell>
          <cell r="H83" t="str">
            <v/>
          </cell>
          <cell r="I83">
            <v>0</v>
          </cell>
          <cell r="J83" t="str">
            <v/>
          </cell>
          <cell r="K83">
            <v>0</v>
          </cell>
          <cell r="L83">
            <v>0</v>
          </cell>
        </row>
        <row r="84">
          <cell r="F84" t="str">
            <v>30B</v>
          </cell>
          <cell r="G84">
            <v>6752</v>
          </cell>
          <cell r="H84" t="str">
            <v/>
          </cell>
          <cell r="I84">
            <v>0</v>
          </cell>
          <cell r="J84" t="str">
            <v/>
          </cell>
          <cell r="K84">
            <v>0</v>
          </cell>
          <cell r="L84">
            <v>0</v>
          </cell>
        </row>
        <row r="85">
          <cell r="F85" t="str">
            <v>150DE</v>
          </cell>
          <cell r="G85">
            <v>10919</v>
          </cell>
          <cell r="H85">
            <v>10919</v>
          </cell>
          <cell r="I85">
            <v>39</v>
          </cell>
          <cell r="J85" t="str">
            <v/>
          </cell>
          <cell r="K85">
            <v>0</v>
          </cell>
          <cell r="L85">
            <v>39</v>
          </cell>
        </row>
        <row r="93">
          <cell r="F93" t="str">
            <v>151-1500 (A)L</v>
          </cell>
          <cell r="G93">
            <v>3963562</v>
          </cell>
          <cell r="H93">
            <v>0</v>
          </cell>
          <cell r="I93">
            <v>0</v>
          </cell>
          <cell r="J93">
            <v>702001</v>
          </cell>
          <cell r="K93">
            <v>4844</v>
          </cell>
          <cell r="L93">
            <v>4844</v>
          </cell>
        </row>
        <row r="94">
          <cell r="F94" t="str">
            <v>151-1500 (A)E</v>
          </cell>
          <cell r="G94">
            <v>2005936</v>
          </cell>
          <cell r="H94">
            <v>0</v>
          </cell>
          <cell r="I94">
            <v>0</v>
          </cell>
          <cell r="J94">
            <v>830537</v>
          </cell>
          <cell r="K94">
            <v>5730</v>
          </cell>
          <cell r="L94">
            <v>5730</v>
          </cell>
        </row>
        <row r="95">
          <cell r="F95" t="str">
            <v>151-1500 (A) (L+E)</v>
          </cell>
          <cell r="G95">
            <v>5969498</v>
          </cell>
          <cell r="H95">
            <v>0</v>
          </cell>
          <cell r="I95">
            <v>0</v>
          </cell>
          <cell r="J95">
            <v>1532538</v>
          </cell>
          <cell r="K95">
            <v>10574</v>
          </cell>
          <cell r="L95">
            <v>10574</v>
          </cell>
        </row>
      </sheetData>
      <sheetData sheetId="26">
        <row r="14">
          <cell r="F14">
            <v>1</v>
          </cell>
        </row>
        <row r="15">
          <cell r="F15" t="str">
            <v>Linked Info</v>
          </cell>
          <cell r="G15">
            <v>0</v>
          </cell>
          <cell r="H15">
            <v>0</v>
          </cell>
          <cell r="I15">
            <v>0</v>
          </cell>
        </row>
        <row r="16">
          <cell r="F16" t="str">
            <v>2002-2003</v>
          </cell>
          <cell r="G16" t="str">
            <v>TOTAL</v>
          </cell>
          <cell r="H16" t="str">
            <v>INPUT</v>
          </cell>
          <cell r="I16" t="str">
            <v>INPUT</v>
          </cell>
          <cell r="J16" t="str">
            <v>Total</v>
          </cell>
          <cell r="K16" t="str">
            <v>Total</v>
          </cell>
          <cell r="L16" t="str">
            <v>Total</v>
          </cell>
          <cell r="M16" t="str">
            <v>Less:</v>
          </cell>
          <cell r="N16" t="str">
            <v>G.Waste</v>
          </cell>
          <cell r="O16" t="str">
            <v>G.Waste</v>
          </cell>
          <cell r="P16" t="str">
            <v>Less:</v>
          </cell>
          <cell r="Q16" t="str">
            <v>G.Waste</v>
          </cell>
          <cell r="R16" t="str">
            <v>G.Waste</v>
          </cell>
          <cell r="S16" t="str">
            <v>ASS</v>
          </cell>
          <cell r="T16" t="str">
            <v>ASS</v>
          </cell>
          <cell r="U16" t="str">
            <v>ASS</v>
          </cell>
          <cell r="V16" t="str">
            <v>add:</v>
          </cell>
          <cell r="W16" t="str">
            <v>add:</v>
          </cell>
          <cell r="X16" t="str">
            <v>add:</v>
          </cell>
          <cell r="Y16" t="str">
            <v>Opening</v>
          </cell>
          <cell r="Z16" t="str">
            <v>Opening</v>
          </cell>
          <cell r="AA16" t="str">
            <v>Opening</v>
          </cell>
          <cell r="AB16" t="str">
            <v>Opening</v>
          </cell>
          <cell r="AC16" t="str">
            <v>Opening</v>
          </cell>
          <cell r="AD16" t="str">
            <v>Opening</v>
          </cell>
          <cell r="AE16" t="str">
            <v>Closing</v>
          </cell>
          <cell r="AF16" t="str">
            <v>Closing</v>
          </cell>
          <cell r="AG16" t="str">
            <v>Closing</v>
          </cell>
          <cell r="AH16" t="str">
            <v>Closing</v>
          </cell>
          <cell r="AI16" t="str">
            <v>Closing</v>
          </cell>
          <cell r="AJ16" t="str">
            <v>Closing</v>
          </cell>
          <cell r="AL16" t="str">
            <v>OPG FIN</v>
          </cell>
          <cell r="AM16" t="str">
            <v>OPG FIN</v>
          </cell>
          <cell r="AN16" t="str">
            <v>OPG FIN</v>
          </cell>
          <cell r="AO16" t="str">
            <v>OPG FIN</v>
          </cell>
          <cell r="AP16" t="str">
            <v>OPG FIN</v>
          </cell>
          <cell r="AQ16" t="str">
            <v>OPG FIN</v>
          </cell>
          <cell r="AR16" t="str">
            <v>CLG FIN</v>
          </cell>
          <cell r="AS16" t="str">
            <v>CLG FIN</v>
          </cell>
          <cell r="AT16" t="str">
            <v>CLG FIN</v>
          </cell>
          <cell r="AU16" t="str">
            <v>CLG FIN</v>
          </cell>
          <cell r="AV16" t="str">
            <v>CLG FIN</v>
          </cell>
          <cell r="AW16" t="str">
            <v>CLG FIN</v>
          </cell>
        </row>
        <row r="17">
          <cell r="G17" t="str">
            <v>INPUT</v>
          </cell>
          <cell r="H17" t="str">
            <v>CAKES</v>
          </cell>
          <cell r="I17" t="str">
            <v>CONES</v>
          </cell>
          <cell r="J17" t="str">
            <v>production</v>
          </cell>
          <cell r="K17" t="str">
            <v>production</v>
          </cell>
          <cell r="L17" t="str">
            <v>production</v>
          </cell>
          <cell r="M17" t="str">
            <v>G.Waste</v>
          </cell>
          <cell r="P17" t="str">
            <v>G.Waste</v>
          </cell>
          <cell r="S17" t="str">
            <v>CREDIT</v>
          </cell>
          <cell r="V17" t="str">
            <v xml:space="preserve"> C. &amp; F.</v>
          </cell>
          <cell r="W17" t="str">
            <v xml:space="preserve"> C. &amp; F.</v>
          </cell>
          <cell r="X17" t="str">
            <v xml:space="preserve"> C. &amp; F.</v>
          </cell>
          <cell r="Y17" t="str">
            <v>proc. st.</v>
          </cell>
          <cell r="Z17" t="str">
            <v>proc. st.</v>
          </cell>
          <cell r="AA17" t="str">
            <v>proc. st.</v>
          </cell>
          <cell r="AB17" t="str">
            <v>proc. st.</v>
          </cell>
          <cell r="AC17" t="str">
            <v>proc. st.</v>
          </cell>
          <cell r="AD17" t="str">
            <v>proc. st.</v>
          </cell>
          <cell r="AE17" t="str">
            <v>proc. st.</v>
          </cell>
          <cell r="AF17" t="str">
            <v>proc. st.</v>
          </cell>
          <cell r="AG17" t="str">
            <v>proc. st.</v>
          </cell>
          <cell r="AH17" t="str">
            <v>proc. st.</v>
          </cell>
          <cell r="AI17" t="str">
            <v>proc. st.</v>
          </cell>
          <cell r="AJ17" t="str">
            <v>proc. st.</v>
          </cell>
          <cell r="AL17" t="str">
            <v>COND</v>
          </cell>
          <cell r="AM17" t="str">
            <v>COND</v>
          </cell>
          <cell r="AN17" t="str">
            <v>COND</v>
          </cell>
          <cell r="AO17" t="str">
            <v>COND</v>
          </cell>
          <cell r="AP17" t="str">
            <v>COND</v>
          </cell>
          <cell r="AQ17" t="str">
            <v>COND</v>
          </cell>
          <cell r="AR17" t="str">
            <v>COND</v>
          </cell>
          <cell r="AS17" t="str">
            <v>COND</v>
          </cell>
          <cell r="AT17" t="str">
            <v>COND</v>
          </cell>
          <cell r="AU17" t="str">
            <v>COND</v>
          </cell>
          <cell r="AV17" t="str">
            <v>COND</v>
          </cell>
          <cell r="AW17" t="str">
            <v>COND</v>
          </cell>
        </row>
        <row r="18">
          <cell r="F18" t="str">
            <v>DENIER</v>
          </cell>
          <cell r="G18" t="str">
            <v>CNS+CKS</v>
          </cell>
          <cell r="K18" t="str">
            <v>CAKES</v>
          </cell>
          <cell r="L18" t="str">
            <v>CONES</v>
          </cell>
          <cell r="N18" t="str">
            <v>CAKES</v>
          </cell>
          <cell r="O18" t="str">
            <v>CONES</v>
          </cell>
          <cell r="Q18" t="str">
            <v>CAKES</v>
          </cell>
          <cell r="R18" t="str">
            <v>CONES</v>
          </cell>
          <cell r="T18" t="str">
            <v>CAKES</v>
          </cell>
          <cell r="U18" t="str">
            <v>CONES</v>
          </cell>
          <cell r="W18" t="str">
            <v>CAKES</v>
          </cell>
          <cell r="X18" t="str">
            <v>CONES</v>
          </cell>
          <cell r="Y18" t="str">
            <v>Spg ,A.T.</v>
          </cell>
          <cell r="Z18" t="str">
            <v>Spg ,A.T.</v>
          </cell>
          <cell r="AA18" t="str">
            <v>CAKES</v>
          </cell>
          <cell r="AB18" t="str">
            <v>CAKES</v>
          </cell>
          <cell r="AC18" t="str">
            <v>CONES</v>
          </cell>
          <cell r="AD18" t="str">
            <v>CONES</v>
          </cell>
          <cell r="AE18" t="str">
            <v>Spg ,A.T.</v>
          </cell>
          <cell r="AF18" t="str">
            <v>Spg ,A.T.</v>
          </cell>
          <cell r="AG18" t="str">
            <v>CAKES</v>
          </cell>
          <cell r="AH18" t="str">
            <v>CAKES</v>
          </cell>
          <cell r="AI18" t="str">
            <v>CONES</v>
          </cell>
          <cell r="AJ18" t="str">
            <v>CONES</v>
          </cell>
          <cell r="AN18" t="str">
            <v>CAKES</v>
          </cell>
          <cell r="AO18" t="str">
            <v>CAKES</v>
          </cell>
          <cell r="AP18" t="str">
            <v>CONES</v>
          </cell>
          <cell r="AQ18" t="str">
            <v>CONES</v>
          </cell>
          <cell r="AT18" t="str">
            <v>CAKES</v>
          </cell>
          <cell r="AU18" t="str">
            <v>CAKES</v>
          </cell>
          <cell r="AV18" t="str">
            <v>CONES</v>
          </cell>
          <cell r="AW18" t="str">
            <v>CONES</v>
          </cell>
        </row>
        <row r="19">
          <cell r="J19" t="str">
            <v>(5+4)</v>
          </cell>
          <cell r="M19" t="str">
            <v>base col.5</v>
          </cell>
          <cell r="Y19" t="str">
            <v>&amp; Dryer</v>
          </cell>
          <cell r="Z19" t="str">
            <v>&amp; Dryer</v>
          </cell>
          <cell r="AE19" t="str">
            <v>&amp; Dryer</v>
          </cell>
          <cell r="AF19" t="str">
            <v>&amp; Dryer</v>
          </cell>
        </row>
        <row r="20">
          <cell r="G20" t="str">
            <v>KGS</v>
          </cell>
          <cell r="H20" t="str">
            <v>KGS</v>
          </cell>
          <cell r="I20" t="str">
            <v>KGS</v>
          </cell>
          <cell r="J20" t="str">
            <v>KGS</v>
          </cell>
          <cell r="K20" t="str">
            <v>KGS</v>
          </cell>
          <cell r="L20" t="str">
            <v>KGS</v>
          </cell>
          <cell r="M20" t="str">
            <v>KGS</v>
          </cell>
          <cell r="N20" t="str">
            <v>KGS</v>
          </cell>
          <cell r="O20" t="str">
            <v>KGS</v>
          </cell>
          <cell r="P20" t="str">
            <v>000</v>
          </cell>
          <cell r="Q20" t="str">
            <v>000</v>
          </cell>
          <cell r="R20" t="str">
            <v>000</v>
          </cell>
          <cell r="S20" t="str">
            <v>000</v>
          </cell>
          <cell r="T20" t="str">
            <v>000</v>
          </cell>
          <cell r="U20" t="str">
            <v>000</v>
          </cell>
          <cell r="V20" t="str">
            <v>000</v>
          </cell>
          <cell r="W20" t="str">
            <v>000</v>
          </cell>
          <cell r="X20" t="str">
            <v>000</v>
          </cell>
          <cell r="Y20" t="str">
            <v>KGS</v>
          </cell>
          <cell r="Z20" t="str">
            <v>000</v>
          </cell>
          <cell r="AA20" t="str">
            <v>KGS</v>
          </cell>
          <cell r="AB20" t="str">
            <v>000</v>
          </cell>
          <cell r="AC20" t="str">
            <v>KGS</v>
          </cell>
          <cell r="AD20" t="str">
            <v>000</v>
          </cell>
          <cell r="AE20" t="str">
            <v>KGS</v>
          </cell>
          <cell r="AF20" t="str">
            <v>000</v>
          </cell>
          <cell r="AG20" t="str">
            <v>KGS</v>
          </cell>
          <cell r="AH20" t="str">
            <v>000</v>
          </cell>
          <cell r="AI20" t="str">
            <v>KGS</v>
          </cell>
          <cell r="AJ20" t="str">
            <v>000</v>
          </cell>
          <cell r="AL20" t="str">
            <v>KGS</v>
          </cell>
          <cell r="AM20" t="str">
            <v>000</v>
          </cell>
          <cell r="AN20" t="str">
            <v>KGS</v>
          </cell>
          <cell r="AO20" t="str">
            <v>000</v>
          </cell>
          <cell r="AP20" t="str">
            <v>KGS</v>
          </cell>
          <cell r="AQ20" t="str">
            <v>000</v>
          </cell>
          <cell r="AR20" t="str">
            <v>KGS</v>
          </cell>
          <cell r="AS20" t="str">
            <v>000</v>
          </cell>
          <cell r="AT20" t="str">
            <v>KGS</v>
          </cell>
          <cell r="AU20" t="str">
            <v>000</v>
          </cell>
          <cell r="AV20" t="str">
            <v>KGS</v>
          </cell>
          <cell r="AW20" t="str">
            <v>000</v>
          </cell>
        </row>
        <row r="21">
          <cell r="F21" t="str">
            <v>Rounding Off</v>
          </cell>
          <cell r="G21">
            <v>-16558371</v>
          </cell>
          <cell r="H21">
            <v>-2004543</v>
          </cell>
          <cell r="I21">
            <v>-14553828</v>
          </cell>
        </row>
        <row r="22">
          <cell r="F22" t="str">
            <v>Total</v>
          </cell>
          <cell r="G22">
            <v>16558371</v>
          </cell>
          <cell r="H22">
            <v>2004543</v>
          </cell>
          <cell r="I22">
            <v>14553828</v>
          </cell>
          <cell r="J22">
            <v>16503417</v>
          </cell>
          <cell r="K22">
            <v>2008717</v>
          </cell>
          <cell r="L22">
            <v>14494700</v>
          </cell>
          <cell r="M22">
            <v>-226575</v>
          </cell>
          <cell r="N22">
            <v>-27579</v>
          </cell>
          <cell r="O22">
            <v>-198996</v>
          </cell>
          <cell r="P22">
            <v>-6829</v>
          </cell>
          <cell r="Q22">
            <v>-831</v>
          </cell>
          <cell r="R22">
            <v>-5998</v>
          </cell>
          <cell r="S22">
            <v>-27056</v>
          </cell>
          <cell r="T22">
            <v>-3294</v>
          </cell>
          <cell r="U22">
            <v>-23762</v>
          </cell>
          <cell r="V22">
            <v>288125</v>
          </cell>
          <cell r="W22">
            <v>31390</v>
          </cell>
          <cell r="X22">
            <v>256735</v>
          </cell>
          <cell r="Y22">
            <v>240797</v>
          </cell>
          <cell r="Z22">
            <v>21201</v>
          </cell>
          <cell r="AA22">
            <v>33601</v>
          </cell>
          <cell r="AB22">
            <v>2980</v>
          </cell>
          <cell r="AC22">
            <v>207196</v>
          </cell>
          <cell r="AD22">
            <v>18221</v>
          </cell>
          <cell r="AE22">
            <v>-247315</v>
          </cell>
          <cell r="AF22">
            <v>-23447</v>
          </cell>
          <cell r="AG22">
            <v>-41535</v>
          </cell>
          <cell r="AH22">
            <v>-3988</v>
          </cell>
          <cell r="AI22">
            <v>-205780</v>
          </cell>
          <cell r="AJ22">
            <v>-19459</v>
          </cell>
          <cell r="AK22">
            <v>0</v>
          </cell>
          <cell r="AL22">
            <v>3810</v>
          </cell>
          <cell r="AM22">
            <v>461</v>
          </cell>
          <cell r="AN22">
            <v>585</v>
          </cell>
          <cell r="AO22">
            <v>72</v>
          </cell>
          <cell r="AP22">
            <v>3225</v>
          </cell>
          <cell r="AQ22">
            <v>389</v>
          </cell>
          <cell r="AR22">
            <v>-3886</v>
          </cell>
          <cell r="AS22">
            <v>-516</v>
          </cell>
          <cell r="AT22">
            <v>-642</v>
          </cell>
          <cell r="AU22">
            <v>-84</v>
          </cell>
          <cell r="AV22">
            <v>-3244</v>
          </cell>
          <cell r="AW22">
            <v>-432</v>
          </cell>
          <cell r="AX22">
            <v>0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16558371</v>
          </cell>
          <cell r="H24">
            <v>2004543</v>
          </cell>
          <cell r="I24">
            <v>14553828</v>
          </cell>
          <cell r="J24">
            <v>16503417</v>
          </cell>
          <cell r="K24">
            <v>2008717</v>
          </cell>
          <cell r="L24">
            <v>14494700</v>
          </cell>
          <cell r="M24">
            <v>-226575</v>
          </cell>
          <cell r="N24">
            <v>-27579</v>
          </cell>
          <cell r="O24">
            <v>-198996</v>
          </cell>
          <cell r="P24">
            <v>-6829</v>
          </cell>
          <cell r="Q24">
            <v>-831</v>
          </cell>
          <cell r="R24">
            <v>-5998</v>
          </cell>
          <cell r="S24">
            <v>-27056</v>
          </cell>
          <cell r="T24">
            <v>-3294</v>
          </cell>
          <cell r="U24">
            <v>-23762</v>
          </cell>
          <cell r="V24">
            <v>288125</v>
          </cell>
          <cell r="W24">
            <v>31390</v>
          </cell>
          <cell r="X24">
            <v>256735</v>
          </cell>
          <cell r="Y24">
            <v>240797</v>
          </cell>
          <cell r="Z24">
            <v>21201</v>
          </cell>
          <cell r="AA24">
            <v>33601</v>
          </cell>
          <cell r="AB24">
            <v>2980</v>
          </cell>
          <cell r="AC24">
            <v>207196</v>
          </cell>
          <cell r="AD24">
            <v>18221</v>
          </cell>
          <cell r="AE24">
            <v>-247315</v>
          </cell>
          <cell r="AF24">
            <v>-23447</v>
          </cell>
          <cell r="AG24">
            <v>-41535</v>
          </cell>
          <cell r="AH24">
            <v>-3988</v>
          </cell>
          <cell r="AI24">
            <v>-205780</v>
          </cell>
          <cell r="AJ24">
            <v>-19459</v>
          </cell>
          <cell r="AK24">
            <v>0</v>
          </cell>
          <cell r="AL24">
            <v>3810</v>
          </cell>
          <cell r="AM24">
            <v>461</v>
          </cell>
          <cell r="AN24">
            <v>585</v>
          </cell>
          <cell r="AO24">
            <v>72</v>
          </cell>
          <cell r="AP24">
            <v>3225</v>
          </cell>
          <cell r="AQ24">
            <v>389</v>
          </cell>
          <cell r="AR24">
            <v>-3886</v>
          </cell>
          <cell r="AS24">
            <v>-516</v>
          </cell>
          <cell r="AT24">
            <v>-642</v>
          </cell>
          <cell r="AU24">
            <v>-84</v>
          </cell>
          <cell r="AV24">
            <v>-3244</v>
          </cell>
          <cell r="AW24">
            <v>-432</v>
          </cell>
          <cell r="AX24">
            <v>0</v>
          </cell>
        </row>
        <row r="25">
          <cell r="F25" t="str">
            <v>G.TOTAL(L)</v>
          </cell>
          <cell r="G25">
            <v>13830855</v>
          </cell>
          <cell r="H25">
            <v>2004543</v>
          </cell>
          <cell r="I25">
            <v>11826312</v>
          </cell>
          <cell r="J25">
            <v>13788055</v>
          </cell>
          <cell r="K25">
            <v>2008717</v>
          </cell>
          <cell r="L25">
            <v>11779338</v>
          </cell>
          <cell r="M25">
            <v>-189297</v>
          </cell>
          <cell r="N25">
            <v>-27579</v>
          </cell>
          <cell r="O25">
            <v>-161718</v>
          </cell>
          <cell r="P25">
            <v>-5706</v>
          </cell>
          <cell r="Q25">
            <v>-831</v>
          </cell>
          <cell r="R25">
            <v>-4875</v>
          </cell>
          <cell r="S25">
            <v>-22604</v>
          </cell>
          <cell r="T25">
            <v>-3294</v>
          </cell>
          <cell r="U25">
            <v>-19310</v>
          </cell>
          <cell r="V25">
            <v>238693</v>
          </cell>
          <cell r="W25">
            <v>31390</v>
          </cell>
          <cell r="X25">
            <v>207303</v>
          </cell>
          <cell r="Y25">
            <v>240797</v>
          </cell>
          <cell r="Z25">
            <v>21201</v>
          </cell>
          <cell r="AA25">
            <v>33601</v>
          </cell>
          <cell r="AB25">
            <v>2980</v>
          </cell>
          <cell r="AC25">
            <v>207196</v>
          </cell>
          <cell r="AD25">
            <v>18221</v>
          </cell>
          <cell r="AE25">
            <v>-247315</v>
          </cell>
          <cell r="AF25">
            <v>-23447</v>
          </cell>
          <cell r="AG25">
            <v>-41535</v>
          </cell>
          <cell r="AH25">
            <v>-3988</v>
          </cell>
          <cell r="AI25">
            <v>-205780</v>
          </cell>
          <cell r="AJ25">
            <v>-19459</v>
          </cell>
          <cell r="AK25">
            <v>0</v>
          </cell>
          <cell r="AL25">
            <v>3810</v>
          </cell>
          <cell r="AM25">
            <v>461</v>
          </cell>
          <cell r="AN25">
            <v>585</v>
          </cell>
          <cell r="AO25">
            <v>72</v>
          </cell>
          <cell r="AP25">
            <v>3225</v>
          </cell>
          <cell r="AQ25">
            <v>389</v>
          </cell>
          <cell r="AR25">
            <v>-3886</v>
          </cell>
          <cell r="AS25">
            <v>-516</v>
          </cell>
          <cell r="AT25">
            <v>-642</v>
          </cell>
          <cell r="AU25">
            <v>-84</v>
          </cell>
          <cell r="AV25">
            <v>-3244</v>
          </cell>
          <cell r="AW25">
            <v>-432</v>
          </cell>
          <cell r="AX25">
            <v>0</v>
          </cell>
        </row>
        <row r="26">
          <cell r="F26" t="str">
            <v>G.TOTAL(E</v>
          </cell>
          <cell r="G26">
            <v>2727516</v>
          </cell>
          <cell r="H26">
            <v>0</v>
          </cell>
          <cell r="I26">
            <v>2727516</v>
          </cell>
          <cell r="J26">
            <v>2715362</v>
          </cell>
          <cell r="K26">
            <v>0</v>
          </cell>
          <cell r="L26">
            <v>2715362</v>
          </cell>
          <cell r="M26">
            <v>-37278</v>
          </cell>
          <cell r="N26">
            <v>0</v>
          </cell>
          <cell r="O26">
            <v>-37278</v>
          </cell>
          <cell r="P26">
            <v>-1123</v>
          </cell>
          <cell r="Q26">
            <v>0</v>
          </cell>
          <cell r="R26">
            <v>-1123</v>
          </cell>
          <cell r="S26">
            <v>-4452</v>
          </cell>
          <cell r="T26">
            <v>0</v>
          </cell>
          <cell r="U26">
            <v>-4452</v>
          </cell>
          <cell r="V26">
            <v>49432</v>
          </cell>
          <cell r="W26">
            <v>0</v>
          </cell>
          <cell r="X26">
            <v>49432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8">
          <cell r="F28" t="str">
            <v>40B</v>
          </cell>
          <cell r="G28">
            <v>70430</v>
          </cell>
          <cell r="H28">
            <v>11800</v>
          </cell>
          <cell r="I28">
            <v>58630</v>
          </cell>
          <cell r="J28">
            <v>71112</v>
          </cell>
          <cell r="K28">
            <v>11914</v>
          </cell>
          <cell r="L28">
            <v>59198</v>
          </cell>
          <cell r="M28">
            <v>-976</v>
          </cell>
          <cell r="N28">
            <v>-164</v>
          </cell>
          <cell r="O28">
            <v>-812</v>
          </cell>
          <cell r="P28">
            <v>-29</v>
          </cell>
          <cell r="Q28">
            <v>-5</v>
          </cell>
          <cell r="R28">
            <v>-24</v>
          </cell>
          <cell r="S28">
            <v>-117</v>
          </cell>
          <cell r="T28">
            <v>-20</v>
          </cell>
          <cell r="U28">
            <v>-97</v>
          </cell>
          <cell r="V28">
            <v>1175</v>
          </cell>
          <cell r="W28">
            <v>197</v>
          </cell>
          <cell r="X28">
            <v>978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-828</v>
          </cell>
          <cell r="AF28">
            <v>-106</v>
          </cell>
          <cell r="AG28">
            <v>-139</v>
          </cell>
          <cell r="AH28">
            <v>-18</v>
          </cell>
          <cell r="AI28">
            <v>-689</v>
          </cell>
          <cell r="AJ28">
            <v>-88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-53</v>
          </cell>
          <cell r="AS28">
            <v>-10</v>
          </cell>
          <cell r="AT28">
            <v>-9</v>
          </cell>
          <cell r="AU28">
            <v>-2</v>
          </cell>
          <cell r="AV28">
            <v>-44</v>
          </cell>
          <cell r="AW28">
            <v>-8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</row>
        <row r="30">
          <cell r="F30" t="str">
            <v>75B</v>
          </cell>
          <cell r="G30">
            <v>408079</v>
          </cell>
          <cell r="H30">
            <v>38564</v>
          </cell>
          <cell r="I30">
            <v>369515</v>
          </cell>
          <cell r="J30">
            <v>406866</v>
          </cell>
          <cell r="K30">
            <v>38449</v>
          </cell>
          <cell r="L30">
            <v>368417</v>
          </cell>
          <cell r="M30">
            <v>-5586</v>
          </cell>
          <cell r="N30">
            <v>-528</v>
          </cell>
          <cell r="O30">
            <v>-5058</v>
          </cell>
          <cell r="P30">
            <v>-168</v>
          </cell>
          <cell r="Q30">
            <v>-16</v>
          </cell>
          <cell r="R30">
            <v>-152</v>
          </cell>
          <cell r="S30">
            <v>-667</v>
          </cell>
          <cell r="T30">
            <v>-63</v>
          </cell>
          <cell r="U30">
            <v>-604</v>
          </cell>
          <cell r="V30">
            <v>6743</v>
          </cell>
          <cell r="W30">
            <v>637</v>
          </cell>
          <cell r="X30">
            <v>6106</v>
          </cell>
          <cell r="Y30">
            <v>10540</v>
          </cell>
          <cell r="Z30">
            <v>1041</v>
          </cell>
          <cell r="AA30">
            <v>996</v>
          </cell>
          <cell r="AB30">
            <v>98</v>
          </cell>
          <cell r="AC30">
            <v>9544</v>
          </cell>
          <cell r="AD30">
            <v>943</v>
          </cell>
          <cell r="AE30">
            <v>-10520</v>
          </cell>
          <cell r="AF30">
            <v>-1122</v>
          </cell>
          <cell r="AG30">
            <v>-994</v>
          </cell>
          <cell r="AH30">
            <v>-106</v>
          </cell>
          <cell r="AI30">
            <v>-9526</v>
          </cell>
          <cell r="AJ30">
            <v>-1016</v>
          </cell>
          <cell r="AL30">
            <v>142</v>
          </cell>
          <cell r="AM30">
            <v>20</v>
          </cell>
          <cell r="AN30">
            <v>13</v>
          </cell>
          <cell r="AO30">
            <v>2</v>
          </cell>
          <cell r="AP30">
            <v>129</v>
          </cell>
          <cell r="AQ30">
            <v>18</v>
          </cell>
          <cell r="AR30">
            <v>-106</v>
          </cell>
          <cell r="AS30">
            <v>-16</v>
          </cell>
          <cell r="AT30">
            <v>-10</v>
          </cell>
          <cell r="AU30">
            <v>-2</v>
          </cell>
          <cell r="AV30">
            <v>-96</v>
          </cell>
          <cell r="AW30">
            <v>-14</v>
          </cell>
        </row>
        <row r="31">
          <cell r="F31" t="str">
            <v>75BE</v>
          </cell>
          <cell r="G31">
            <v>18140</v>
          </cell>
          <cell r="H31">
            <v>0</v>
          </cell>
          <cell r="I31">
            <v>18140</v>
          </cell>
          <cell r="J31">
            <v>18088</v>
          </cell>
          <cell r="K31">
            <v>0</v>
          </cell>
          <cell r="L31">
            <v>18088</v>
          </cell>
          <cell r="M31">
            <v>-248</v>
          </cell>
          <cell r="N31">
            <v>0</v>
          </cell>
          <cell r="O31">
            <v>-248</v>
          </cell>
          <cell r="P31">
            <v>-7</v>
          </cell>
          <cell r="Q31">
            <v>0</v>
          </cell>
          <cell r="R31">
            <v>-7</v>
          </cell>
          <cell r="S31">
            <v>-30</v>
          </cell>
          <cell r="T31">
            <v>0</v>
          </cell>
          <cell r="U31">
            <v>-30</v>
          </cell>
          <cell r="V31">
            <v>300</v>
          </cell>
          <cell r="W31">
            <v>0</v>
          </cell>
          <cell r="X31">
            <v>300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</row>
        <row r="32">
          <cell r="F32" t="str">
            <v>75C</v>
          </cell>
          <cell r="G32">
            <v>10480</v>
          </cell>
          <cell r="H32">
            <v>1350</v>
          </cell>
          <cell r="I32">
            <v>9130</v>
          </cell>
          <cell r="J32">
            <v>9654</v>
          </cell>
          <cell r="K32">
            <v>1244</v>
          </cell>
          <cell r="L32">
            <v>8410</v>
          </cell>
          <cell r="M32">
            <v>-133</v>
          </cell>
          <cell r="N32">
            <v>-17</v>
          </cell>
          <cell r="O32">
            <v>-116</v>
          </cell>
          <cell r="P32">
            <v>-4</v>
          </cell>
          <cell r="Q32">
            <v>-1</v>
          </cell>
          <cell r="R32">
            <v>-3</v>
          </cell>
          <cell r="S32">
            <v>-16</v>
          </cell>
          <cell r="T32">
            <v>-2</v>
          </cell>
          <cell r="U32">
            <v>-14</v>
          </cell>
          <cell r="V32">
            <v>161</v>
          </cell>
          <cell r="W32">
            <v>21</v>
          </cell>
          <cell r="X32">
            <v>140</v>
          </cell>
          <cell r="Y32">
            <v>751</v>
          </cell>
          <cell r="Z32">
            <v>79</v>
          </cell>
          <cell r="AA32">
            <v>97</v>
          </cell>
          <cell r="AB32">
            <v>10</v>
          </cell>
          <cell r="AC32">
            <v>654</v>
          </cell>
          <cell r="AD32">
            <v>69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47</v>
          </cell>
          <cell r="AM32">
            <v>7</v>
          </cell>
          <cell r="AN32">
            <v>6</v>
          </cell>
          <cell r="AO32">
            <v>1</v>
          </cell>
          <cell r="AP32">
            <v>41</v>
          </cell>
          <cell r="AQ32">
            <v>6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</row>
        <row r="33">
          <cell r="F33" t="str">
            <v>100B</v>
          </cell>
          <cell r="G33">
            <v>2515210</v>
          </cell>
          <cell r="H33">
            <v>135095</v>
          </cell>
          <cell r="I33">
            <v>2380115</v>
          </cell>
          <cell r="J33">
            <v>2483559</v>
          </cell>
          <cell r="K33">
            <v>133395</v>
          </cell>
          <cell r="L33">
            <v>2350164</v>
          </cell>
          <cell r="M33">
            <v>-34097</v>
          </cell>
          <cell r="N33">
            <v>-1831</v>
          </cell>
          <cell r="O33">
            <v>-32266</v>
          </cell>
          <cell r="P33">
            <v>-1028</v>
          </cell>
          <cell r="Q33">
            <v>-55</v>
          </cell>
          <cell r="R33">
            <v>-973</v>
          </cell>
          <cell r="S33">
            <v>-4072</v>
          </cell>
          <cell r="T33">
            <v>-219</v>
          </cell>
          <cell r="U33">
            <v>-3853</v>
          </cell>
          <cell r="V33">
            <v>44854</v>
          </cell>
          <cell r="W33">
            <v>2409</v>
          </cell>
          <cell r="X33">
            <v>42445</v>
          </cell>
          <cell r="Y33">
            <v>44043</v>
          </cell>
          <cell r="Z33">
            <v>4100</v>
          </cell>
          <cell r="AA33">
            <v>2366</v>
          </cell>
          <cell r="AB33">
            <v>220</v>
          </cell>
          <cell r="AC33">
            <v>41677</v>
          </cell>
          <cell r="AD33">
            <v>3880</v>
          </cell>
          <cell r="AE33">
            <v>-23339</v>
          </cell>
          <cell r="AF33">
            <v>-2345</v>
          </cell>
          <cell r="AG33">
            <v>-1254</v>
          </cell>
          <cell r="AH33">
            <v>-126</v>
          </cell>
          <cell r="AI33">
            <v>-22085</v>
          </cell>
          <cell r="AJ33">
            <v>-2219</v>
          </cell>
          <cell r="AL33">
            <v>698</v>
          </cell>
          <cell r="AM33">
            <v>91</v>
          </cell>
          <cell r="AN33">
            <v>37</v>
          </cell>
          <cell r="AO33">
            <v>5</v>
          </cell>
          <cell r="AP33">
            <v>661</v>
          </cell>
          <cell r="AQ33">
            <v>86</v>
          </cell>
          <cell r="AR33">
            <v>-508</v>
          </cell>
          <cell r="AS33">
            <v>-72</v>
          </cell>
          <cell r="AT33">
            <v>-27</v>
          </cell>
          <cell r="AU33">
            <v>-4</v>
          </cell>
          <cell r="AV33">
            <v>-481</v>
          </cell>
          <cell r="AW33">
            <v>-68</v>
          </cell>
        </row>
        <row r="34">
          <cell r="F34" t="str">
            <v>100BE</v>
          </cell>
          <cell r="G34">
            <v>715</v>
          </cell>
          <cell r="H34">
            <v>0</v>
          </cell>
          <cell r="I34">
            <v>715</v>
          </cell>
          <cell r="J34">
            <v>712</v>
          </cell>
          <cell r="K34">
            <v>0</v>
          </cell>
          <cell r="L34">
            <v>712</v>
          </cell>
          <cell r="M34">
            <v>-10</v>
          </cell>
          <cell r="N34">
            <v>0</v>
          </cell>
          <cell r="O34">
            <v>-10</v>
          </cell>
          <cell r="P34">
            <v>0</v>
          </cell>
          <cell r="Q34">
            <v>0</v>
          </cell>
          <cell r="R34">
            <v>0</v>
          </cell>
          <cell r="S34">
            <v>-1</v>
          </cell>
          <cell r="T34">
            <v>0</v>
          </cell>
          <cell r="U34">
            <v>-1</v>
          </cell>
          <cell r="V34">
            <v>13</v>
          </cell>
          <cell r="W34">
            <v>0</v>
          </cell>
          <cell r="X34">
            <v>13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</row>
        <row r="36">
          <cell r="F36" t="str">
            <v>120B</v>
          </cell>
          <cell r="G36">
            <v>1802349</v>
          </cell>
          <cell r="H36">
            <v>607696</v>
          </cell>
          <cell r="I36">
            <v>1194653</v>
          </cell>
          <cell r="J36">
            <v>1815405</v>
          </cell>
          <cell r="K36">
            <v>612098</v>
          </cell>
          <cell r="L36">
            <v>1203307</v>
          </cell>
          <cell r="M36">
            <v>-24923</v>
          </cell>
          <cell r="N36">
            <v>-8403</v>
          </cell>
          <cell r="O36">
            <v>-16520</v>
          </cell>
          <cell r="P36">
            <v>-753</v>
          </cell>
          <cell r="Q36">
            <v>-254</v>
          </cell>
          <cell r="R36">
            <v>-499</v>
          </cell>
          <cell r="S36">
            <v>-2975</v>
          </cell>
          <cell r="T36">
            <v>-1003</v>
          </cell>
          <cell r="U36">
            <v>-1972</v>
          </cell>
          <cell r="V36">
            <v>32951</v>
          </cell>
          <cell r="W36">
            <v>11110</v>
          </cell>
          <cell r="X36">
            <v>21841</v>
          </cell>
          <cell r="Y36">
            <v>22882</v>
          </cell>
          <cell r="Z36">
            <v>2065</v>
          </cell>
          <cell r="AA36">
            <v>7715</v>
          </cell>
          <cell r="AB36">
            <v>696</v>
          </cell>
          <cell r="AC36">
            <v>15167</v>
          </cell>
          <cell r="AD36">
            <v>1369</v>
          </cell>
          <cell r="AE36">
            <v>-43799</v>
          </cell>
          <cell r="AF36">
            <v>-4265</v>
          </cell>
          <cell r="AG36">
            <v>-14768</v>
          </cell>
          <cell r="AH36">
            <v>-1438</v>
          </cell>
          <cell r="AI36">
            <v>-29031</v>
          </cell>
          <cell r="AJ36">
            <v>-2827</v>
          </cell>
          <cell r="AL36">
            <v>570</v>
          </cell>
          <cell r="AM36">
            <v>71</v>
          </cell>
          <cell r="AN36">
            <v>192</v>
          </cell>
          <cell r="AO36">
            <v>24</v>
          </cell>
          <cell r="AP36">
            <v>378</v>
          </cell>
          <cell r="AQ36">
            <v>47</v>
          </cell>
          <cell r="AR36">
            <v>-735</v>
          </cell>
          <cell r="AS36">
            <v>-100</v>
          </cell>
          <cell r="AT36">
            <v>-248</v>
          </cell>
          <cell r="AU36">
            <v>-34</v>
          </cell>
          <cell r="AV36">
            <v>-487</v>
          </cell>
          <cell r="AW36">
            <v>-66</v>
          </cell>
        </row>
        <row r="37">
          <cell r="F37" t="str">
            <v>120BE</v>
          </cell>
          <cell r="G37">
            <v>92655</v>
          </cell>
          <cell r="H37">
            <v>0</v>
          </cell>
          <cell r="I37">
            <v>92655</v>
          </cell>
          <cell r="J37">
            <v>92247</v>
          </cell>
          <cell r="K37">
            <v>0</v>
          </cell>
          <cell r="L37">
            <v>92247</v>
          </cell>
          <cell r="M37">
            <v>-1266</v>
          </cell>
          <cell r="N37">
            <v>0</v>
          </cell>
          <cell r="O37">
            <v>-1266</v>
          </cell>
          <cell r="P37">
            <v>-38</v>
          </cell>
          <cell r="Q37">
            <v>0</v>
          </cell>
          <cell r="R37">
            <v>-38</v>
          </cell>
          <cell r="S37">
            <v>-151</v>
          </cell>
          <cell r="T37">
            <v>0</v>
          </cell>
          <cell r="U37">
            <v>-151</v>
          </cell>
          <cell r="V37">
            <v>1674</v>
          </cell>
          <cell r="W37">
            <v>0</v>
          </cell>
          <cell r="X37">
            <v>1674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</row>
        <row r="38">
          <cell r="F38" t="str">
            <v>120C</v>
          </cell>
          <cell r="G38">
            <v>809943</v>
          </cell>
          <cell r="H38">
            <v>44688</v>
          </cell>
          <cell r="I38">
            <v>765255</v>
          </cell>
          <cell r="J38">
            <v>803494</v>
          </cell>
          <cell r="K38">
            <v>44332</v>
          </cell>
          <cell r="L38">
            <v>759162</v>
          </cell>
          <cell r="M38">
            <v>-11031</v>
          </cell>
          <cell r="N38">
            <v>-609</v>
          </cell>
          <cell r="O38">
            <v>-10422</v>
          </cell>
          <cell r="P38">
            <v>-332</v>
          </cell>
          <cell r="Q38">
            <v>-18</v>
          </cell>
          <cell r="R38">
            <v>-314</v>
          </cell>
          <cell r="S38">
            <v>-1317</v>
          </cell>
          <cell r="T38">
            <v>-73</v>
          </cell>
          <cell r="U38">
            <v>-1244</v>
          </cell>
          <cell r="V38">
            <v>14727</v>
          </cell>
          <cell r="W38">
            <v>813</v>
          </cell>
          <cell r="X38">
            <v>13914</v>
          </cell>
          <cell r="Y38">
            <v>17065</v>
          </cell>
          <cell r="Z38">
            <v>1646</v>
          </cell>
          <cell r="AA38">
            <v>942</v>
          </cell>
          <cell r="AB38">
            <v>91</v>
          </cell>
          <cell r="AC38">
            <v>16123</v>
          </cell>
          <cell r="AD38">
            <v>1555</v>
          </cell>
          <cell r="AE38">
            <v>-14330</v>
          </cell>
          <cell r="AF38">
            <v>-1494</v>
          </cell>
          <cell r="AG38">
            <v>-791</v>
          </cell>
          <cell r="AH38">
            <v>-82</v>
          </cell>
          <cell r="AI38">
            <v>-13539</v>
          </cell>
          <cell r="AJ38">
            <v>-1412</v>
          </cell>
          <cell r="AL38">
            <v>529</v>
          </cell>
          <cell r="AM38">
            <v>69</v>
          </cell>
          <cell r="AN38">
            <v>29</v>
          </cell>
          <cell r="AO38">
            <v>4</v>
          </cell>
          <cell r="AP38">
            <v>500</v>
          </cell>
          <cell r="AQ38">
            <v>65</v>
          </cell>
          <cell r="AR38">
            <v>-511</v>
          </cell>
          <cell r="AS38">
            <v>-73</v>
          </cell>
          <cell r="AT38">
            <v>-28</v>
          </cell>
          <cell r="AU38">
            <v>-4</v>
          </cell>
          <cell r="AV38">
            <v>-483</v>
          </cell>
          <cell r="AW38">
            <v>-69</v>
          </cell>
        </row>
        <row r="39">
          <cell r="F39" t="str">
            <v>120CE</v>
          </cell>
          <cell r="G39">
            <v>2042</v>
          </cell>
          <cell r="H39">
            <v>0</v>
          </cell>
          <cell r="I39">
            <v>2042</v>
          </cell>
          <cell r="J39">
            <v>2033</v>
          </cell>
          <cell r="K39">
            <v>0</v>
          </cell>
          <cell r="L39">
            <v>2033</v>
          </cell>
          <cell r="M39">
            <v>-28</v>
          </cell>
          <cell r="N39">
            <v>0</v>
          </cell>
          <cell r="O39">
            <v>-28</v>
          </cell>
          <cell r="P39">
            <v>-1</v>
          </cell>
          <cell r="Q39">
            <v>0</v>
          </cell>
          <cell r="R39">
            <v>-1</v>
          </cell>
          <cell r="S39">
            <v>-3</v>
          </cell>
          <cell r="T39">
            <v>0</v>
          </cell>
          <cell r="U39">
            <v>-3</v>
          </cell>
          <cell r="V39">
            <v>37</v>
          </cell>
          <cell r="W39">
            <v>0</v>
          </cell>
          <cell r="X39">
            <v>37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</row>
        <row r="40">
          <cell r="F40" t="str">
            <v>120D</v>
          </cell>
          <cell r="G40">
            <v>57984</v>
          </cell>
          <cell r="H40">
            <v>2727</v>
          </cell>
          <cell r="I40">
            <v>55257</v>
          </cell>
          <cell r="J40">
            <v>55068</v>
          </cell>
          <cell r="K40">
            <v>2590</v>
          </cell>
          <cell r="L40">
            <v>52478</v>
          </cell>
          <cell r="M40">
            <v>-756</v>
          </cell>
          <cell r="N40">
            <v>-36</v>
          </cell>
          <cell r="O40">
            <v>-720</v>
          </cell>
          <cell r="P40">
            <v>-23</v>
          </cell>
          <cell r="Q40">
            <v>-1</v>
          </cell>
          <cell r="R40">
            <v>-22</v>
          </cell>
          <cell r="S40">
            <v>-90</v>
          </cell>
          <cell r="T40">
            <v>-4</v>
          </cell>
          <cell r="U40">
            <v>-86</v>
          </cell>
          <cell r="V40">
            <v>924</v>
          </cell>
          <cell r="W40">
            <v>43</v>
          </cell>
          <cell r="X40">
            <v>881</v>
          </cell>
          <cell r="Y40">
            <v>4276</v>
          </cell>
          <cell r="Z40">
            <v>399</v>
          </cell>
          <cell r="AA40">
            <v>201</v>
          </cell>
          <cell r="AB40">
            <v>19</v>
          </cell>
          <cell r="AC40">
            <v>4075</v>
          </cell>
          <cell r="AD40">
            <v>380</v>
          </cell>
          <cell r="AE40">
            <v>-1519</v>
          </cell>
          <cell r="AF40">
            <v>-153</v>
          </cell>
          <cell r="AG40">
            <v>-71</v>
          </cell>
          <cell r="AH40">
            <v>-7</v>
          </cell>
          <cell r="AI40">
            <v>-1448</v>
          </cell>
          <cell r="AJ40">
            <v>-146</v>
          </cell>
          <cell r="AL40">
            <v>111</v>
          </cell>
          <cell r="AM40">
            <v>14</v>
          </cell>
          <cell r="AN40">
            <v>5</v>
          </cell>
          <cell r="AO40">
            <v>1</v>
          </cell>
          <cell r="AP40">
            <v>106</v>
          </cell>
          <cell r="AQ40">
            <v>13</v>
          </cell>
          <cell r="AR40">
            <v>-120</v>
          </cell>
          <cell r="AS40">
            <v>-17</v>
          </cell>
          <cell r="AT40">
            <v>-6</v>
          </cell>
          <cell r="AU40">
            <v>-1</v>
          </cell>
          <cell r="AV40">
            <v>-114</v>
          </cell>
          <cell r="AW40">
            <v>-16</v>
          </cell>
        </row>
        <row r="41">
          <cell r="F41" t="str">
            <v>120DE</v>
          </cell>
          <cell r="G41">
            <v>2701</v>
          </cell>
          <cell r="H41">
            <v>0</v>
          </cell>
          <cell r="I41">
            <v>2701</v>
          </cell>
          <cell r="J41">
            <v>2693</v>
          </cell>
          <cell r="K41">
            <v>0</v>
          </cell>
          <cell r="L41">
            <v>2693</v>
          </cell>
          <cell r="M41">
            <v>-37</v>
          </cell>
          <cell r="N41">
            <v>0</v>
          </cell>
          <cell r="O41">
            <v>-37</v>
          </cell>
          <cell r="P41">
            <v>-1</v>
          </cell>
          <cell r="Q41">
            <v>0</v>
          </cell>
          <cell r="R41">
            <v>-1</v>
          </cell>
          <cell r="S41">
            <v>-4</v>
          </cell>
          <cell r="T41">
            <v>0</v>
          </cell>
          <cell r="U41">
            <v>-4</v>
          </cell>
          <cell r="V41">
            <v>45</v>
          </cell>
          <cell r="W41">
            <v>0</v>
          </cell>
          <cell r="X41">
            <v>45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</row>
        <row r="42">
          <cell r="F42" t="str">
            <v>150B</v>
          </cell>
          <cell r="G42">
            <v>3415677</v>
          </cell>
          <cell r="H42">
            <v>522699</v>
          </cell>
          <cell r="I42">
            <v>2892978</v>
          </cell>
          <cell r="J42">
            <v>3422991</v>
          </cell>
          <cell r="K42">
            <v>523818</v>
          </cell>
          <cell r="L42">
            <v>2899173</v>
          </cell>
          <cell r="M42">
            <v>-46994</v>
          </cell>
          <cell r="N42">
            <v>-7191</v>
          </cell>
          <cell r="O42">
            <v>-39803</v>
          </cell>
          <cell r="P42">
            <v>-1416</v>
          </cell>
          <cell r="Q42">
            <v>-217</v>
          </cell>
          <cell r="R42">
            <v>-1199</v>
          </cell>
          <cell r="S42">
            <v>-5612</v>
          </cell>
          <cell r="T42">
            <v>-859</v>
          </cell>
          <cell r="U42">
            <v>-4753</v>
          </cell>
          <cell r="V42">
            <v>54367</v>
          </cell>
          <cell r="W42">
            <v>8320</v>
          </cell>
          <cell r="X42">
            <v>46047</v>
          </cell>
          <cell r="Y42">
            <v>40239</v>
          </cell>
          <cell r="Z42">
            <v>3518</v>
          </cell>
          <cell r="AA42">
            <v>6158</v>
          </cell>
          <cell r="AB42">
            <v>538</v>
          </cell>
          <cell r="AC42">
            <v>34081</v>
          </cell>
          <cell r="AD42">
            <v>2980</v>
          </cell>
          <cell r="AE42">
            <v>-54725</v>
          </cell>
          <cell r="AF42">
            <v>-5161</v>
          </cell>
          <cell r="AG42">
            <v>-8375</v>
          </cell>
          <cell r="AH42">
            <v>-790</v>
          </cell>
          <cell r="AI42">
            <v>-46350</v>
          </cell>
          <cell r="AJ42">
            <v>-4371</v>
          </cell>
          <cell r="AL42">
            <v>471</v>
          </cell>
          <cell r="AM42">
            <v>56</v>
          </cell>
          <cell r="AN42">
            <v>72</v>
          </cell>
          <cell r="AO42">
            <v>9</v>
          </cell>
          <cell r="AP42">
            <v>399</v>
          </cell>
          <cell r="AQ42">
            <v>47</v>
          </cell>
          <cell r="AR42">
            <v>-672</v>
          </cell>
          <cell r="AS42">
            <v>-87</v>
          </cell>
          <cell r="AT42">
            <v>-103</v>
          </cell>
          <cell r="AU42">
            <v>-13</v>
          </cell>
          <cell r="AV42">
            <v>-569</v>
          </cell>
          <cell r="AW42">
            <v>-74</v>
          </cell>
        </row>
        <row r="43">
          <cell r="F43" t="str">
            <v>150BE</v>
          </cell>
          <cell r="G43">
            <v>468942</v>
          </cell>
          <cell r="H43">
            <v>0</v>
          </cell>
          <cell r="I43">
            <v>468942</v>
          </cell>
          <cell r="J43">
            <v>467934</v>
          </cell>
          <cell r="K43">
            <v>0</v>
          </cell>
          <cell r="L43">
            <v>467934</v>
          </cell>
          <cell r="M43">
            <v>-6424</v>
          </cell>
          <cell r="N43">
            <v>0</v>
          </cell>
          <cell r="O43">
            <v>-6424</v>
          </cell>
          <cell r="P43">
            <v>-194</v>
          </cell>
          <cell r="Q43">
            <v>0</v>
          </cell>
          <cell r="R43">
            <v>-194</v>
          </cell>
          <cell r="S43">
            <v>-767</v>
          </cell>
          <cell r="T43">
            <v>0</v>
          </cell>
          <cell r="U43">
            <v>-767</v>
          </cell>
          <cell r="V43">
            <v>7432</v>
          </cell>
          <cell r="W43">
            <v>0</v>
          </cell>
          <cell r="X43">
            <v>7432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</row>
        <row r="44">
          <cell r="F44" t="str">
            <v>150C</v>
          </cell>
          <cell r="G44">
            <v>276371</v>
          </cell>
          <cell r="H44">
            <v>26283</v>
          </cell>
          <cell r="I44">
            <v>250088</v>
          </cell>
          <cell r="J44">
            <v>275896</v>
          </cell>
          <cell r="K44">
            <v>26237</v>
          </cell>
          <cell r="L44">
            <v>249659</v>
          </cell>
          <cell r="M44">
            <v>-3788</v>
          </cell>
          <cell r="N44">
            <v>-360</v>
          </cell>
          <cell r="O44">
            <v>-3428</v>
          </cell>
          <cell r="P44">
            <v>-114</v>
          </cell>
          <cell r="Q44">
            <v>-11</v>
          </cell>
          <cell r="R44">
            <v>-103</v>
          </cell>
          <cell r="S44">
            <v>-452</v>
          </cell>
          <cell r="T44">
            <v>-43</v>
          </cell>
          <cell r="U44">
            <v>-409</v>
          </cell>
          <cell r="V44">
            <v>4869</v>
          </cell>
          <cell r="W44">
            <v>463</v>
          </cell>
          <cell r="X44">
            <v>4406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-529</v>
          </cell>
          <cell r="AF44">
            <v>-54</v>
          </cell>
          <cell r="AG44">
            <v>-50</v>
          </cell>
          <cell r="AH44">
            <v>-5</v>
          </cell>
          <cell r="AI44">
            <v>-479</v>
          </cell>
          <cell r="AJ44">
            <v>-49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-77</v>
          </cell>
          <cell r="AS44">
            <v>-11</v>
          </cell>
          <cell r="AT44">
            <v>-7</v>
          </cell>
          <cell r="AU44">
            <v>-1</v>
          </cell>
          <cell r="AV44">
            <v>-70</v>
          </cell>
          <cell r="AW44">
            <v>-10</v>
          </cell>
        </row>
        <row r="45">
          <cell r="F45" t="str">
            <v>150CE</v>
          </cell>
          <cell r="G45">
            <v>125466</v>
          </cell>
          <cell r="H45">
            <v>0</v>
          </cell>
          <cell r="I45">
            <v>125466</v>
          </cell>
          <cell r="J45">
            <v>124977</v>
          </cell>
          <cell r="K45">
            <v>0</v>
          </cell>
          <cell r="L45">
            <v>124977</v>
          </cell>
          <cell r="M45">
            <v>-1716</v>
          </cell>
          <cell r="N45">
            <v>0</v>
          </cell>
          <cell r="O45">
            <v>-1716</v>
          </cell>
          <cell r="P45">
            <v>-52</v>
          </cell>
          <cell r="Q45">
            <v>0</v>
          </cell>
          <cell r="R45">
            <v>-52</v>
          </cell>
          <cell r="S45">
            <v>-205</v>
          </cell>
          <cell r="T45">
            <v>0</v>
          </cell>
          <cell r="U45">
            <v>-205</v>
          </cell>
          <cell r="V45">
            <v>2205</v>
          </cell>
          <cell r="W45">
            <v>0</v>
          </cell>
          <cell r="X45">
            <v>2205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</row>
        <row r="46">
          <cell r="F46" t="str">
            <v>150D</v>
          </cell>
          <cell r="G46">
            <v>13813</v>
          </cell>
          <cell r="H46">
            <v>1030</v>
          </cell>
          <cell r="I46">
            <v>12783</v>
          </cell>
          <cell r="J46">
            <v>13736</v>
          </cell>
          <cell r="K46">
            <v>1024</v>
          </cell>
          <cell r="L46">
            <v>12712</v>
          </cell>
          <cell r="M46">
            <v>-189</v>
          </cell>
          <cell r="N46">
            <v>-14</v>
          </cell>
          <cell r="O46">
            <v>-175</v>
          </cell>
          <cell r="P46">
            <v>-6</v>
          </cell>
          <cell r="Q46">
            <v>0</v>
          </cell>
          <cell r="R46">
            <v>-6</v>
          </cell>
          <cell r="S46">
            <v>-23</v>
          </cell>
          <cell r="T46">
            <v>-2</v>
          </cell>
          <cell r="U46">
            <v>-21</v>
          </cell>
          <cell r="V46">
            <v>266</v>
          </cell>
          <cell r="W46">
            <v>20</v>
          </cell>
          <cell r="X46">
            <v>246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</row>
        <row r="47">
          <cell r="F47" t="str">
            <v>180B</v>
          </cell>
          <cell r="G47">
            <v>161491</v>
          </cell>
          <cell r="H47">
            <v>5495</v>
          </cell>
          <cell r="I47">
            <v>155996</v>
          </cell>
          <cell r="J47">
            <v>161401</v>
          </cell>
          <cell r="K47">
            <v>5492</v>
          </cell>
          <cell r="L47">
            <v>155909</v>
          </cell>
          <cell r="M47">
            <v>-2216</v>
          </cell>
          <cell r="N47">
            <v>-75</v>
          </cell>
          <cell r="O47">
            <v>-2141</v>
          </cell>
          <cell r="P47">
            <v>-67</v>
          </cell>
          <cell r="Q47">
            <v>-2</v>
          </cell>
          <cell r="R47">
            <v>-65</v>
          </cell>
          <cell r="S47">
            <v>-265</v>
          </cell>
          <cell r="T47">
            <v>-9</v>
          </cell>
          <cell r="U47">
            <v>-256</v>
          </cell>
          <cell r="V47">
            <v>2887</v>
          </cell>
          <cell r="W47">
            <v>98</v>
          </cell>
          <cell r="X47">
            <v>2789</v>
          </cell>
          <cell r="Y47">
            <v>1942</v>
          </cell>
          <cell r="Z47">
            <v>166</v>
          </cell>
          <cell r="AA47">
            <v>66</v>
          </cell>
          <cell r="AB47">
            <v>6</v>
          </cell>
          <cell r="AC47">
            <v>1876</v>
          </cell>
          <cell r="AD47">
            <v>160</v>
          </cell>
          <cell r="AE47">
            <v>-2633</v>
          </cell>
          <cell r="AF47">
            <v>-243</v>
          </cell>
          <cell r="AG47">
            <v>-90</v>
          </cell>
          <cell r="AH47">
            <v>-8</v>
          </cell>
          <cell r="AI47">
            <v>-2543</v>
          </cell>
          <cell r="AJ47">
            <v>-235</v>
          </cell>
          <cell r="AL47">
            <v>218</v>
          </cell>
          <cell r="AM47">
            <v>25</v>
          </cell>
          <cell r="AN47">
            <v>7</v>
          </cell>
          <cell r="AO47">
            <v>1</v>
          </cell>
          <cell r="AP47">
            <v>211</v>
          </cell>
          <cell r="AQ47">
            <v>24</v>
          </cell>
          <cell r="AR47">
            <v>-108</v>
          </cell>
          <cell r="AS47">
            <v>-14</v>
          </cell>
          <cell r="AT47">
            <v>-4</v>
          </cell>
          <cell r="AU47">
            <v>0</v>
          </cell>
          <cell r="AV47">
            <v>-104</v>
          </cell>
          <cell r="AW47">
            <v>-14</v>
          </cell>
        </row>
        <row r="48">
          <cell r="F48" t="str">
            <v>180BE</v>
          </cell>
          <cell r="G48">
            <v>3004</v>
          </cell>
          <cell r="H48">
            <v>0</v>
          </cell>
          <cell r="I48">
            <v>3004</v>
          </cell>
          <cell r="J48">
            <v>2991</v>
          </cell>
          <cell r="K48">
            <v>0</v>
          </cell>
          <cell r="L48">
            <v>2991</v>
          </cell>
          <cell r="M48">
            <v>-41</v>
          </cell>
          <cell r="N48">
            <v>0</v>
          </cell>
          <cell r="O48">
            <v>-41</v>
          </cell>
          <cell r="P48">
            <v>-1</v>
          </cell>
          <cell r="Q48">
            <v>0</v>
          </cell>
          <cell r="R48">
            <v>-1</v>
          </cell>
          <cell r="S48">
            <v>-5</v>
          </cell>
          <cell r="T48">
            <v>0</v>
          </cell>
          <cell r="U48">
            <v>-5</v>
          </cell>
          <cell r="V48">
            <v>54</v>
          </cell>
          <cell r="W48">
            <v>0</v>
          </cell>
          <cell r="X48">
            <v>54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</row>
        <row r="51">
          <cell r="F51" t="str">
            <v>225B</v>
          </cell>
          <cell r="G51">
            <v>536498</v>
          </cell>
          <cell r="H51">
            <v>17028</v>
          </cell>
          <cell r="I51">
            <v>519470</v>
          </cell>
          <cell r="J51">
            <v>537065</v>
          </cell>
          <cell r="K51">
            <v>17046</v>
          </cell>
          <cell r="L51">
            <v>520019</v>
          </cell>
          <cell r="M51">
            <v>-7373</v>
          </cell>
          <cell r="N51">
            <v>-234</v>
          </cell>
          <cell r="O51">
            <v>-7139</v>
          </cell>
          <cell r="P51">
            <v>-222</v>
          </cell>
          <cell r="Q51">
            <v>-7</v>
          </cell>
          <cell r="R51">
            <v>-215</v>
          </cell>
          <cell r="S51">
            <v>-880</v>
          </cell>
          <cell r="T51">
            <v>-28</v>
          </cell>
          <cell r="U51">
            <v>-852</v>
          </cell>
          <cell r="V51">
            <v>9777</v>
          </cell>
          <cell r="W51">
            <v>310</v>
          </cell>
          <cell r="X51">
            <v>9467</v>
          </cell>
          <cell r="Y51">
            <v>6269</v>
          </cell>
          <cell r="Z51">
            <v>524</v>
          </cell>
          <cell r="AA51">
            <v>199</v>
          </cell>
          <cell r="AB51">
            <v>17</v>
          </cell>
          <cell r="AC51">
            <v>6070</v>
          </cell>
          <cell r="AD51">
            <v>507</v>
          </cell>
          <cell r="AE51">
            <v>-9246</v>
          </cell>
          <cell r="AF51">
            <v>-834</v>
          </cell>
          <cell r="AG51">
            <v>-293</v>
          </cell>
          <cell r="AH51">
            <v>-26</v>
          </cell>
          <cell r="AI51">
            <v>-8953</v>
          </cell>
          <cell r="AJ51">
            <v>-808</v>
          </cell>
          <cell r="AL51">
            <v>75</v>
          </cell>
          <cell r="AM51">
            <v>8</v>
          </cell>
          <cell r="AN51">
            <v>2</v>
          </cell>
          <cell r="AO51">
            <v>0</v>
          </cell>
          <cell r="AP51">
            <v>73</v>
          </cell>
          <cell r="AQ51">
            <v>8</v>
          </cell>
          <cell r="AR51">
            <v>-69</v>
          </cell>
          <cell r="AS51">
            <v>-8</v>
          </cell>
          <cell r="AT51">
            <v>-2</v>
          </cell>
          <cell r="AU51">
            <v>0</v>
          </cell>
          <cell r="AV51">
            <v>-67</v>
          </cell>
          <cell r="AW51">
            <v>-8</v>
          </cell>
        </row>
        <row r="52">
          <cell r="F52" t="str">
            <v>225BE</v>
          </cell>
          <cell r="G52">
            <v>16939</v>
          </cell>
          <cell r="H52">
            <v>0</v>
          </cell>
          <cell r="I52">
            <v>16939</v>
          </cell>
          <cell r="J52">
            <v>16864</v>
          </cell>
          <cell r="K52">
            <v>0</v>
          </cell>
          <cell r="L52">
            <v>16864</v>
          </cell>
          <cell r="M52">
            <v>-232</v>
          </cell>
          <cell r="N52">
            <v>0</v>
          </cell>
          <cell r="O52">
            <v>-232</v>
          </cell>
          <cell r="P52">
            <v>-7</v>
          </cell>
          <cell r="Q52">
            <v>0</v>
          </cell>
          <cell r="R52">
            <v>-7</v>
          </cell>
          <cell r="S52">
            <v>-28</v>
          </cell>
          <cell r="T52">
            <v>0</v>
          </cell>
          <cell r="U52">
            <v>-28</v>
          </cell>
          <cell r="V52">
            <v>307</v>
          </cell>
          <cell r="W52">
            <v>0</v>
          </cell>
          <cell r="X52">
            <v>307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</row>
        <row r="53">
          <cell r="F53" t="str">
            <v>225C</v>
          </cell>
          <cell r="G53">
            <v>38830</v>
          </cell>
          <cell r="H53">
            <v>2002</v>
          </cell>
          <cell r="I53">
            <v>36828</v>
          </cell>
          <cell r="J53">
            <v>38562</v>
          </cell>
          <cell r="K53">
            <v>1988</v>
          </cell>
          <cell r="L53">
            <v>36574</v>
          </cell>
          <cell r="M53">
            <v>-529</v>
          </cell>
          <cell r="N53">
            <v>-27</v>
          </cell>
          <cell r="O53">
            <v>-502</v>
          </cell>
          <cell r="P53">
            <v>-16</v>
          </cell>
          <cell r="Q53">
            <v>-1</v>
          </cell>
          <cell r="R53">
            <v>-15</v>
          </cell>
          <cell r="S53">
            <v>-63</v>
          </cell>
          <cell r="T53">
            <v>-3</v>
          </cell>
          <cell r="U53">
            <v>-60</v>
          </cell>
          <cell r="V53">
            <v>797</v>
          </cell>
          <cell r="W53">
            <v>41</v>
          </cell>
          <cell r="X53">
            <v>756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</row>
        <row r="55">
          <cell r="F55" t="str">
            <v>300B</v>
          </cell>
          <cell r="G55">
            <v>690870</v>
          </cell>
          <cell r="H55">
            <v>39303</v>
          </cell>
          <cell r="I55">
            <v>651567</v>
          </cell>
          <cell r="J55">
            <v>670591</v>
          </cell>
          <cell r="K55">
            <v>38149</v>
          </cell>
          <cell r="L55">
            <v>632442</v>
          </cell>
          <cell r="M55">
            <v>-9207</v>
          </cell>
          <cell r="N55">
            <v>-524</v>
          </cell>
          <cell r="O55">
            <v>-8683</v>
          </cell>
          <cell r="P55">
            <v>-278</v>
          </cell>
          <cell r="Q55">
            <v>-16</v>
          </cell>
          <cell r="R55">
            <v>-262</v>
          </cell>
          <cell r="S55">
            <v>-1099</v>
          </cell>
          <cell r="T55">
            <v>-63</v>
          </cell>
          <cell r="U55">
            <v>-1036</v>
          </cell>
          <cell r="V55">
            <v>13112</v>
          </cell>
          <cell r="W55">
            <v>746</v>
          </cell>
          <cell r="X55">
            <v>12366</v>
          </cell>
          <cell r="Y55">
            <v>29422</v>
          </cell>
          <cell r="Z55">
            <v>2406</v>
          </cell>
          <cell r="AA55">
            <v>1674</v>
          </cell>
          <cell r="AB55">
            <v>137</v>
          </cell>
          <cell r="AC55">
            <v>27748</v>
          </cell>
          <cell r="AD55">
            <v>2269</v>
          </cell>
          <cell r="AE55">
            <v>-13218</v>
          </cell>
          <cell r="AF55">
            <v>-1165</v>
          </cell>
          <cell r="AG55">
            <v>-752</v>
          </cell>
          <cell r="AH55">
            <v>-66</v>
          </cell>
          <cell r="AI55">
            <v>-12466</v>
          </cell>
          <cell r="AJ55">
            <v>-1099</v>
          </cell>
          <cell r="AL55">
            <v>230</v>
          </cell>
          <cell r="AM55">
            <v>25</v>
          </cell>
          <cell r="AN55">
            <v>13</v>
          </cell>
          <cell r="AO55">
            <v>1</v>
          </cell>
          <cell r="AP55">
            <v>217</v>
          </cell>
          <cell r="AQ55">
            <v>24</v>
          </cell>
          <cell r="AR55">
            <v>-60</v>
          </cell>
          <cell r="AS55">
            <v>-7</v>
          </cell>
          <cell r="AT55">
            <v>-3</v>
          </cell>
          <cell r="AU55">
            <v>0</v>
          </cell>
          <cell r="AV55">
            <v>-57</v>
          </cell>
          <cell r="AW55">
            <v>-7</v>
          </cell>
        </row>
        <row r="56">
          <cell r="F56" t="str">
            <v>300BE</v>
          </cell>
          <cell r="G56">
            <v>559306</v>
          </cell>
          <cell r="H56">
            <v>0</v>
          </cell>
          <cell r="I56">
            <v>559306</v>
          </cell>
          <cell r="J56">
            <v>556067</v>
          </cell>
          <cell r="K56">
            <v>0</v>
          </cell>
          <cell r="L56">
            <v>556067</v>
          </cell>
          <cell r="M56">
            <v>-7634</v>
          </cell>
          <cell r="N56">
            <v>0</v>
          </cell>
          <cell r="O56">
            <v>-7634</v>
          </cell>
          <cell r="P56">
            <v>-230</v>
          </cell>
          <cell r="Q56">
            <v>0</v>
          </cell>
          <cell r="R56">
            <v>-230</v>
          </cell>
          <cell r="S56">
            <v>-912</v>
          </cell>
          <cell r="T56">
            <v>0</v>
          </cell>
          <cell r="U56">
            <v>-912</v>
          </cell>
          <cell r="V56">
            <v>10873</v>
          </cell>
          <cell r="W56">
            <v>0</v>
          </cell>
          <cell r="X56">
            <v>10873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</row>
        <row r="57">
          <cell r="F57" t="str">
            <v>300C</v>
          </cell>
          <cell r="G57">
            <v>73089</v>
          </cell>
          <cell r="H57">
            <v>29800</v>
          </cell>
          <cell r="I57">
            <v>43289</v>
          </cell>
          <cell r="J57">
            <v>65700</v>
          </cell>
          <cell r="K57">
            <v>26787</v>
          </cell>
          <cell r="L57">
            <v>38913</v>
          </cell>
          <cell r="M57">
            <v>-902</v>
          </cell>
          <cell r="N57">
            <v>-368</v>
          </cell>
          <cell r="O57">
            <v>-534</v>
          </cell>
          <cell r="P57">
            <v>-27</v>
          </cell>
          <cell r="Q57">
            <v>-11</v>
          </cell>
          <cell r="R57">
            <v>-16</v>
          </cell>
          <cell r="S57">
            <v>-108</v>
          </cell>
          <cell r="T57">
            <v>-44</v>
          </cell>
          <cell r="U57">
            <v>-64</v>
          </cell>
          <cell r="V57">
            <v>1233</v>
          </cell>
          <cell r="W57">
            <v>503</v>
          </cell>
          <cell r="X57">
            <v>730</v>
          </cell>
          <cell r="Y57">
            <v>18050</v>
          </cell>
          <cell r="Z57">
            <v>1588</v>
          </cell>
          <cell r="AA57">
            <v>7359</v>
          </cell>
          <cell r="AB57">
            <v>647</v>
          </cell>
          <cell r="AC57">
            <v>10691</v>
          </cell>
          <cell r="AD57">
            <v>941</v>
          </cell>
          <cell r="AE57">
            <v>-11117</v>
          </cell>
          <cell r="AF57">
            <v>-1057</v>
          </cell>
          <cell r="AG57">
            <v>-4533</v>
          </cell>
          <cell r="AH57">
            <v>-431</v>
          </cell>
          <cell r="AI57">
            <v>-6584</v>
          </cell>
          <cell r="AJ57">
            <v>-626</v>
          </cell>
          <cell r="AL57">
            <v>464</v>
          </cell>
          <cell r="AM57">
            <v>53</v>
          </cell>
          <cell r="AN57">
            <v>189</v>
          </cell>
          <cell r="AO57">
            <v>22</v>
          </cell>
          <cell r="AP57">
            <v>275</v>
          </cell>
          <cell r="AQ57">
            <v>31</v>
          </cell>
          <cell r="AR57">
            <v>-339</v>
          </cell>
          <cell r="AS57">
            <v>-42</v>
          </cell>
          <cell r="AT57">
            <v>-138</v>
          </cell>
          <cell r="AU57">
            <v>-17</v>
          </cell>
          <cell r="AV57">
            <v>-201</v>
          </cell>
          <cell r="AW57">
            <v>-25</v>
          </cell>
        </row>
        <row r="58">
          <cell r="F58" t="str">
            <v>300CE</v>
          </cell>
          <cell r="G58">
            <v>730114</v>
          </cell>
          <cell r="H58">
            <v>0</v>
          </cell>
          <cell r="I58">
            <v>730114</v>
          </cell>
          <cell r="J58">
            <v>726448</v>
          </cell>
          <cell r="K58">
            <v>0</v>
          </cell>
          <cell r="L58">
            <v>726448</v>
          </cell>
          <cell r="M58">
            <v>-9973</v>
          </cell>
          <cell r="N58">
            <v>0</v>
          </cell>
          <cell r="O58">
            <v>-9973</v>
          </cell>
          <cell r="P58">
            <v>-301</v>
          </cell>
          <cell r="Q58">
            <v>0</v>
          </cell>
          <cell r="R58">
            <v>-301</v>
          </cell>
          <cell r="S58">
            <v>-1191</v>
          </cell>
          <cell r="T58">
            <v>0</v>
          </cell>
          <cell r="U58">
            <v>-1191</v>
          </cell>
          <cell r="V58">
            <v>13639</v>
          </cell>
          <cell r="W58">
            <v>0</v>
          </cell>
          <cell r="X58">
            <v>13639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</row>
        <row r="64">
          <cell r="F64" t="str">
            <v>450B</v>
          </cell>
          <cell r="G64">
            <v>1171271</v>
          </cell>
          <cell r="H64">
            <v>43328</v>
          </cell>
          <cell r="I64">
            <v>1127943</v>
          </cell>
          <cell r="J64">
            <v>1170962</v>
          </cell>
          <cell r="K64">
            <v>43317</v>
          </cell>
          <cell r="L64">
            <v>1127645</v>
          </cell>
          <cell r="M64">
            <v>-16076</v>
          </cell>
          <cell r="N64">
            <v>-595</v>
          </cell>
          <cell r="O64">
            <v>-15481</v>
          </cell>
          <cell r="P64">
            <v>-485</v>
          </cell>
          <cell r="Q64">
            <v>-18</v>
          </cell>
          <cell r="R64">
            <v>-467</v>
          </cell>
          <cell r="S64">
            <v>-1920</v>
          </cell>
          <cell r="T64">
            <v>-71</v>
          </cell>
          <cell r="U64">
            <v>-1849</v>
          </cell>
          <cell r="V64">
            <v>21647</v>
          </cell>
          <cell r="W64">
            <v>801</v>
          </cell>
          <cell r="X64">
            <v>20846</v>
          </cell>
          <cell r="Y64">
            <v>23363</v>
          </cell>
          <cell r="Z64">
            <v>1866</v>
          </cell>
          <cell r="AA64">
            <v>864</v>
          </cell>
          <cell r="AB64">
            <v>69</v>
          </cell>
          <cell r="AC64">
            <v>22499</v>
          </cell>
          <cell r="AD64">
            <v>1797</v>
          </cell>
          <cell r="AE64">
            <v>-28485</v>
          </cell>
          <cell r="AF64">
            <v>-2453</v>
          </cell>
          <cell r="AG64">
            <v>-1054</v>
          </cell>
          <cell r="AH64">
            <v>-91</v>
          </cell>
          <cell r="AI64">
            <v>-27431</v>
          </cell>
          <cell r="AJ64">
            <v>-2362</v>
          </cell>
          <cell r="AL64">
            <v>108</v>
          </cell>
          <cell r="AM64">
            <v>11</v>
          </cell>
          <cell r="AN64">
            <v>4</v>
          </cell>
          <cell r="AO64">
            <v>0</v>
          </cell>
          <cell r="AP64">
            <v>104</v>
          </cell>
          <cell r="AQ64">
            <v>11</v>
          </cell>
          <cell r="AR64">
            <v>-248</v>
          </cell>
          <cell r="AS64">
            <v>-28</v>
          </cell>
          <cell r="AT64">
            <v>-9</v>
          </cell>
          <cell r="AU64">
            <v>-1</v>
          </cell>
          <cell r="AV64">
            <v>-239</v>
          </cell>
          <cell r="AW64">
            <v>-27</v>
          </cell>
        </row>
        <row r="65">
          <cell r="F65" t="str">
            <v>450BE</v>
          </cell>
          <cell r="G65">
            <v>132446</v>
          </cell>
          <cell r="H65">
            <v>0</v>
          </cell>
          <cell r="I65">
            <v>132446</v>
          </cell>
          <cell r="J65">
            <v>131819</v>
          </cell>
          <cell r="K65">
            <v>0</v>
          </cell>
          <cell r="L65">
            <v>131819</v>
          </cell>
          <cell r="M65">
            <v>-1810</v>
          </cell>
          <cell r="N65">
            <v>0</v>
          </cell>
          <cell r="O65">
            <v>-1810</v>
          </cell>
          <cell r="P65">
            <v>-55</v>
          </cell>
          <cell r="Q65">
            <v>0</v>
          </cell>
          <cell r="R65">
            <v>-55</v>
          </cell>
          <cell r="S65">
            <v>-216</v>
          </cell>
          <cell r="T65">
            <v>0</v>
          </cell>
          <cell r="U65">
            <v>-216</v>
          </cell>
          <cell r="V65">
            <v>2437</v>
          </cell>
          <cell r="W65">
            <v>0</v>
          </cell>
          <cell r="X65">
            <v>2437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</row>
        <row r="66">
          <cell r="F66" t="str">
            <v>450C</v>
          </cell>
          <cell r="G66">
            <v>387873</v>
          </cell>
          <cell r="H66">
            <v>17073</v>
          </cell>
          <cell r="I66">
            <v>370800</v>
          </cell>
          <cell r="J66">
            <v>388790</v>
          </cell>
          <cell r="K66">
            <v>17113</v>
          </cell>
          <cell r="L66">
            <v>371677</v>
          </cell>
          <cell r="M66">
            <v>-5338</v>
          </cell>
          <cell r="N66">
            <v>-235</v>
          </cell>
          <cell r="O66">
            <v>-5103</v>
          </cell>
          <cell r="P66">
            <v>-161</v>
          </cell>
          <cell r="Q66">
            <v>-7</v>
          </cell>
          <cell r="R66">
            <v>-154</v>
          </cell>
          <cell r="S66">
            <v>-637</v>
          </cell>
          <cell r="T66">
            <v>-28</v>
          </cell>
          <cell r="U66">
            <v>-609</v>
          </cell>
          <cell r="V66">
            <v>7172</v>
          </cell>
          <cell r="W66">
            <v>316</v>
          </cell>
          <cell r="X66">
            <v>6856</v>
          </cell>
          <cell r="Y66">
            <v>2265</v>
          </cell>
          <cell r="Z66">
            <v>195</v>
          </cell>
          <cell r="AA66">
            <v>100</v>
          </cell>
          <cell r="AB66">
            <v>9</v>
          </cell>
          <cell r="AC66">
            <v>2165</v>
          </cell>
          <cell r="AD66">
            <v>186</v>
          </cell>
          <cell r="AE66">
            <v>-5043</v>
          </cell>
          <cell r="AF66">
            <v>-469</v>
          </cell>
          <cell r="AG66">
            <v>-222</v>
          </cell>
          <cell r="AH66">
            <v>-21</v>
          </cell>
          <cell r="AI66">
            <v>-4821</v>
          </cell>
          <cell r="AJ66">
            <v>-448</v>
          </cell>
          <cell r="AL66">
            <v>34</v>
          </cell>
          <cell r="AM66">
            <v>4</v>
          </cell>
          <cell r="AN66">
            <v>1</v>
          </cell>
          <cell r="AO66">
            <v>0</v>
          </cell>
          <cell r="AP66">
            <v>33</v>
          </cell>
          <cell r="AQ66">
            <v>4</v>
          </cell>
          <cell r="AR66">
            <v>-7</v>
          </cell>
          <cell r="AS66">
            <v>-1</v>
          </cell>
          <cell r="AT66">
            <v>0</v>
          </cell>
          <cell r="AU66">
            <v>0</v>
          </cell>
          <cell r="AV66">
            <v>-7</v>
          </cell>
          <cell r="AW66">
            <v>-1</v>
          </cell>
        </row>
        <row r="67">
          <cell r="F67" t="str">
            <v>450CE</v>
          </cell>
          <cell r="G67">
            <v>39759</v>
          </cell>
          <cell r="H67">
            <v>0</v>
          </cell>
          <cell r="I67">
            <v>39759</v>
          </cell>
          <cell r="J67">
            <v>39572</v>
          </cell>
          <cell r="K67">
            <v>0</v>
          </cell>
          <cell r="L67">
            <v>39572</v>
          </cell>
          <cell r="M67">
            <v>-543</v>
          </cell>
          <cell r="N67">
            <v>0</v>
          </cell>
          <cell r="O67">
            <v>-543</v>
          </cell>
          <cell r="P67">
            <v>-16</v>
          </cell>
          <cell r="Q67">
            <v>0</v>
          </cell>
          <cell r="R67">
            <v>-16</v>
          </cell>
          <cell r="S67">
            <v>-65</v>
          </cell>
          <cell r="T67">
            <v>0</v>
          </cell>
          <cell r="U67">
            <v>-65</v>
          </cell>
          <cell r="V67">
            <v>730</v>
          </cell>
          <cell r="W67">
            <v>0</v>
          </cell>
          <cell r="X67">
            <v>730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</row>
        <row r="68">
          <cell r="F68" t="str">
            <v>600B</v>
          </cell>
          <cell r="G68">
            <v>703306</v>
          </cell>
          <cell r="H68">
            <v>52152</v>
          </cell>
          <cell r="I68">
            <v>651154</v>
          </cell>
          <cell r="J68">
            <v>700964</v>
          </cell>
          <cell r="K68">
            <v>51978</v>
          </cell>
          <cell r="L68">
            <v>648986</v>
          </cell>
          <cell r="M68">
            <v>-9624</v>
          </cell>
          <cell r="N68">
            <v>-714</v>
          </cell>
          <cell r="O68">
            <v>-8910</v>
          </cell>
          <cell r="P68">
            <v>-290</v>
          </cell>
          <cell r="Q68">
            <v>-22</v>
          </cell>
          <cell r="R68">
            <v>-268</v>
          </cell>
          <cell r="S68">
            <v>-1149</v>
          </cell>
          <cell r="T68">
            <v>-85</v>
          </cell>
          <cell r="U68">
            <v>-1064</v>
          </cell>
          <cell r="V68">
            <v>12592</v>
          </cell>
          <cell r="W68">
            <v>934</v>
          </cell>
          <cell r="X68">
            <v>11658</v>
          </cell>
          <cell r="Y68">
            <v>14136</v>
          </cell>
          <cell r="Z68">
            <v>1116</v>
          </cell>
          <cell r="AA68">
            <v>1048</v>
          </cell>
          <cell r="AB68">
            <v>83</v>
          </cell>
          <cell r="AC68">
            <v>13088</v>
          </cell>
          <cell r="AD68">
            <v>1033</v>
          </cell>
          <cell r="AE68">
            <v>-14810</v>
          </cell>
          <cell r="AF68">
            <v>-1260</v>
          </cell>
          <cell r="AG68">
            <v>-1098</v>
          </cell>
          <cell r="AH68">
            <v>-93</v>
          </cell>
          <cell r="AI68">
            <v>-13712</v>
          </cell>
          <cell r="AJ68">
            <v>-1167</v>
          </cell>
          <cell r="AL68">
            <v>102</v>
          </cell>
          <cell r="AM68">
            <v>10</v>
          </cell>
          <cell r="AN68">
            <v>8</v>
          </cell>
          <cell r="AO68">
            <v>1</v>
          </cell>
          <cell r="AP68">
            <v>94</v>
          </cell>
          <cell r="AQ68">
            <v>9</v>
          </cell>
          <cell r="AR68">
            <v>-54</v>
          </cell>
          <cell r="AS68">
            <v>-6</v>
          </cell>
          <cell r="AT68">
            <v>-4</v>
          </cell>
          <cell r="AU68">
            <v>0</v>
          </cell>
          <cell r="AV68">
            <v>-50</v>
          </cell>
          <cell r="AW68">
            <v>-6</v>
          </cell>
        </row>
        <row r="69">
          <cell r="F69" t="str">
            <v>600BE</v>
          </cell>
          <cell r="G69">
            <v>463704</v>
          </cell>
          <cell r="H69">
            <v>0</v>
          </cell>
          <cell r="I69">
            <v>463704</v>
          </cell>
          <cell r="J69">
            <v>461749</v>
          </cell>
          <cell r="K69">
            <v>0</v>
          </cell>
          <cell r="L69">
            <v>461749</v>
          </cell>
          <cell r="M69">
            <v>-6339</v>
          </cell>
          <cell r="N69">
            <v>0</v>
          </cell>
          <cell r="O69">
            <v>-6339</v>
          </cell>
          <cell r="P69">
            <v>-191</v>
          </cell>
          <cell r="Q69">
            <v>0</v>
          </cell>
          <cell r="R69">
            <v>-191</v>
          </cell>
          <cell r="S69">
            <v>-757</v>
          </cell>
          <cell r="T69">
            <v>0</v>
          </cell>
          <cell r="U69">
            <v>-757</v>
          </cell>
          <cell r="V69">
            <v>8294</v>
          </cell>
          <cell r="W69">
            <v>0</v>
          </cell>
          <cell r="X69">
            <v>8294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</row>
        <row r="70">
          <cell r="F70" t="str">
            <v>600C</v>
          </cell>
          <cell r="G70">
            <v>187494</v>
          </cell>
          <cell r="H70">
            <v>10001</v>
          </cell>
          <cell r="I70">
            <v>177493</v>
          </cell>
          <cell r="J70">
            <v>188379</v>
          </cell>
          <cell r="K70">
            <v>10048</v>
          </cell>
          <cell r="L70">
            <v>178331</v>
          </cell>
          <cell r="M70">
            <v>-2586</v>
          </cell>
          <cell r="N70">
            <v>-138</v>
          </cell>
          <cell r="O70">
            <v>-2448</v>
          </cell>
          <cell r="P70">
            <v>-78</v>
          </cell>
          <cell r="Q70">
            <v>-4</v>
          </cell>
          <cell r="R70">
            <v>-74</v>
          </cell>
          <cell r="S70">
            <v>-309</v>
          </cell>
          <cell r="T70">
            <v>-16</v>
          </cell>
          <cell r="U70">
            <v>-293</v>
          </cell>
          <cell r="V70">
            <v>3689</v>
          </cell>
          <cell r="W70">
            <v>197</v>
          </cell>
          <cell r="X70">
            <v>3492</v>
          </cell>
          <cell r="Y70">
            <v>861</v>
          </cell>
          <cell r="Z70">
            <v>73</v>
          </cell>
          <cell r="AA70">
            <v>46</v>
          </cell>
          <cell r="AB70">
            <v>4</v>
          </cell>
          <cell r="AC70">
            <v>815</v>
          </cell>
          <cell r="AD70">
            <v>69</v>
          </cell>
          <cell r="AE70">
            <v>-2817</v>
          </cell>
          <cell r="AF70">
            <v>-259</v>
          </cell>
          <cell r="AG70">
            <v>-150</v>
          </cell>
          <cell r="AH70">
            <v>-14</v>
          </cell>
          <cell r="AI70">
            <v>-2667</v>
          </cell>
          <cell r="AJ70">
            <v>-245</v>
          </cell>
          <cell r="AL70">
            <v>3</v>
          </cell>
          <cell r="AM70">
            <v>0</v>
          </cell>
          <cell r="AN70">
            <v>0</v>
          </cell>
          <cell r="AO70">
            <v>0</v>
          </cell>
          <cell r="AP70">
            <v>3</v>
          </cell>
          <cell r="AQ70">
            <v>0</v>
          </cell>
          <cell r="AR70">
            <v>-35</v>
          </cell>
          <cell r="AS70">
            <v>-4</v>
          </cell>
          <cell r="AT70">
            <v>-2</v>
          </cell>
          <cell r="AU70">
            <v>0</v>
          </cell>
          <cell r="AV70">
            <v>-33</v>
          </cell>
          <cell r="AW70">
            <v>-4</v>
          </cell>
        </row>
        <row r="71">
          <cell r="F71" t="str">
            <v>600CE</v>
          </cell>
          <cell r="G71">
            <v>60664</v>
          </cell>
          <cell r="H71">
            <v>0</v>
          </cell>
          <cell r="I71">
            <v>60664</v>
          </cell>
          <cell r="J71">
            <v>60311</v>
          </cell>
          <cell r="K71">
            <v>0</v>
          </cell>
          <cell r="L71">
            <v>60311</v>
          </cell>
          <cell r="M71">
            <v>-828</v>
          </cell>
          <cell r="N71">
            <v>0</v>
          </cell>
          <cell r="O71">
            <v>-828</v>
          </cell>
          <cell r="P71">
            <v>-25</v>
          </cell>
          <cell r="Q71">
            <v>0</v>
          </cell>
          <cell r="R71">
            <v>-25</v>
          </cell>
          <cell r="S71">
            <v>-99</v>
          </cell>
          <cell r="T71">
            <v>0</v>
          </cell>
          <cell r="U71">
            <v>-99</v>
          </cell>
          <cell r="V71">
            <v>1181</v>
          </cell>
          <cell r="W71">
            <v>0</v>
          </cell>
          <cell r="X71">
            <v>1181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</row>
        <row r="72">
          <cell r="F72" t="str">
            <v>700B</v>
          </cell>
          <cell r="G72">
            <v>5059</v>
          </cell>
          <cell r="H72">
            <v>190</v>
          </cell>
          <cell r="I72">
            <v>4869</v>
          </cell>
          <cell r="J72">
            <v>5039</v>
          </cell>
          <cell r="K72">
            <v>189</v>
          </cell>
          <cell r="L72">
            <v>4850</v>
          </cell>
          <cell r="M72">
            <v>-69</v>
          </cell>
          <cell r="N72">
            <v>-3</v>
          </cell>
          <cell r="O72">
            <v>-66</v>
          </cell>
          <cell r="P72">
            <v>-2</v>
          </cell>
          <cell r="Q72">
            <v>0</v>
          </cell>
          <cell r="R72">
            <v>-2</v>
          </cell>
          <cell r="S72">
            <v>-8</v>
          </cell>
          <cell r="T72">
            <v>0</v>
          </cell>
          <cell r="U72">
            <v>-8</v>
          </cell>
          <cell r="V72">
            <v>89</v>
          </cell>
          <cell r="W72">
            <v>3</v>
          </cell>
          <cell r="X72">
            <v>86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>
            <v>0</v>
          </cell>
          <cell r="AM78">
            <v>-4</v>
          </cell>
          <cell r="AN78">
            <v>0</v>
          </cell>
          <cell r="AO78">
            <v>0</v>
          </cell>
          <cell r="AP78">
            <v>0</v>
          </cell>
          <cell r="AQ78">
            <v>-4</v>
          </cell>
          <cell r="AR78">
            <v>0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4</v>
          </cell>
        </row>
        <row r="79">
          <cell r="F79" t="str">
            <v>130B</v>
          </cell>
          <cell r="G79">
            <v>448968</v>
          </cell>
          <cell r="H79">
            <v>387469</v>
          </cell>
          <cell r="I79">
            <v>61499</v>
          </cell>
          <cell r="J79">
            <v>454951</v>
          </cell>
          <cell r="K79">
            <v>392632</v>
          </cell>
          <cell r="L79">
            <v>62319</v>
          </cell>
          <cell r="M79">
            <v>-6246</v>
          </cell>
          <cell r="N79">
            <v>-5390</v>
          </cell>
          <cell r="O79">
            <v>-856</v>
          </cell>
          <cell r="P79">
            <v>-188</v>
          </cell>
          <cell r="Q79">
            <v>-162</v>
          </cell>
          <cell r="R79">
            <v>-26</v>
          </cell>
          <cell r="S79">
            <v>-746</v>
          </cell>
          <cell r="T79">
            <v>-644</v>
          </cell>
          <cell r="U79">
            <v>-102</v>
          </cell>
          <cell r="V79">
            <v>3753</v>
          </cell>
          <cell r="W79">
            <v>3239</v>
          </cell>
          <cell r="X79">
            <v>514</v>
          </cell>
          <cell r="Y79">
            <v>4350</v>
          </cell>
          <cell r="Z79">
            <v>388</v>
          </cell>
          <cell r="AA79">
            <v>3754</v>
          </cell>
          <cell r="AB79">
            <v>335</v>
          </cell>
          <cell r="AC79">
            <v>596</v>
          </cell>
          <cell r="AD79">
            <v>53</v>
          </cell>
          <cell r="AE79">
            <v>-7808</v>
          </cell>
          <cell r="AF79">
            <v>-751</v>
          </cell>
          <cell r="AG79">
            <v>-6738</v>
          </cell>
          <cell r="AH79">
            <v>-648</v>
          </cell>
          <cell r="AI79">
            <v>-1070</v>
          </cell>
          <cell r="AJ79">
            <v>-103</v>
          </cell>
          <cell r="AL79">
            <v>8</v>
          </cell>
          <cell r="AM79">
            <v>1</v>
          </cell>
          <cell r="AN79">
            <v>7</v>
          </cell>
          <cell r="AO79">
            <v>1</v>
          </cell>
          <cell r="AP79">
            <v>1</v>
          </cell>
          <cell r="AQ79">
            <v>0</v>
          </cell>
          <cell r="AR79">
            <v>-40</v>
          </cell>
          <cell r="AS79">
            <v>-5</v>
          </cell>
          <cell r="AT79">
            <v>-35</v>
          </cell>
          <cell r="AU79">
            <v>-4</v>
          </cell>
          <cell r="AV79">
            <v>-5</v>
          </cell>
          <cell r="AW79">
            <v>-1</v>
          </cell>
        </row>
        <row r="80">
          <cell r="F80" t="str">
            <v>78B</v>
          </cell>
          <cell r="G80">
            <v>9950</v>
          </cell>
          <cell r="H80">
            <v>563</v>
          </cell>
          <cell r="I80">
            <v>9387</v>
          </cell>
          <cell r="J80">
            <v>9894</v>
          </cell>
          <cell r="K80">
            <v>560</v>
          </cell>
          <cell r="L80">
            <v>9334</v>
          </cell>
          <cell r="M80">
            <v>-136</v>
          </cell>
          <cell r="N80">
            <v>-8</v>
          </cell>
          <cell r="O80">
            <v>-128</v>
          </cell>
          <cell r="P80">
            <v>-4</v>
          </cell>
          <cell r="Q80">
            <v>0</v>
          </cell>
          <cell r="R80">
            <v>-4</v>
          </cell>
          <cell r="S80">
            <v>-16</v>
          </cell>
          <cell r="T80">
            <v>-1</v>
          </cell>
          <cell r="U80">
            <v>-15</v>
          </cell>
          <cell r="V80">
            <v>192</v>
          </cell>
          <cell r="W80">
            <v>11</v>
          </cell>
          <cell r="X80">
            <v>181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</row>
        <row r="81">
          <cell r="F81" t="str">
            <v>50B</v>
          </cell>
          <cell r="G81">
            <v>13238</v>
          </cell>
          <cell r="H81">
            <v>4804</v>
          </cell>
          <cell r="I81">
            <v>8434</v>
          </cell>
          <cell r="J81">
            <v>13205</v>
          </cell>
          <cell r="K81">
            <v>4792</v>
          </cell>
          <cell r="L81">
            <v>8413</v>
          </cell>
          <cell r="M81">
            <v>-181</v>
          </cell>
          <cell r="N81">
            <v>-66</v>
          </cell>
          <cell r="O81">
            <v>-115</v>
          </cell>
          <cell r="P81">
            <v>-5</v>
          </cell>
          <cell r="Q81">
            <v>-2</v>
          </cell>
          <cell r="R81">
            <v>-3</v>
          </cell>
          <cell r="S81">
            <v>-22</v>
          </cell>
          <cell r="T81">
            <v>-8</v>
          </cell>
          <cell r="U81">
            <v>-14</v>
          </cell>
          <cell r="V81">
            <v>214</v>
          </cell>
          <cell r="W81">
            <v>78</v>
          </cell>
          <cell r="X81">
            <v>136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</row>
        <row r="82">
          <cell r="F82" t="str">
            <v>180C</v>
          </cell>
          <cell r="G82">
            <v>14799</v>
          </cell>
          <cell r="H82">
            <v>669</v>
          </cell>
          <cell r="I82">
            <v>14130</v>
          </cell>
          <cell r="J82">
            <v>16951</v>
          </cell>
          <cell r="K82">
            <v>766</v>
          </cell>
          <cell r="L82">
            <v>16185</v>
          </cell>
          <cell r="M82">
            <v>-233</v>
          </cell>
          <cell r="N82">
            <v>-11</v>
          </cell>
          <cell r="O82">
            <v>-222</v>
          </cell>
          <cell r="P82">
            <v>-7</v>
          </cell>
          <cell r="Q82">
            <v>0</v>
          </cell>
          <cell r="R82">
            <v>-7</v>
          </cell>
          <cell r="S82">
            <v>-28</v>
          </cell>
          <cell r="T82">
            <v>-1</v>
          </cell>
          <cell r="U82">
            <v>-27</v>
          </cell>
          <cell r="V82">
            <v>316</v>
          </cell>
          <cell r="W82">
            <v>14</v>
          </cell>
          <cell r="X82">
            <v>302</v>
          </cell>
          <cell r="Y82">
            <v>343</v>
          </cell>
          <cell r="Z82">
            <v>31</v>
          </cell>
          <cell r="AA82">
            <v>16</v>
          </cell>
          <cell r="AB82">
            <v>1</v>
          </cell>
          <cell r="AC82">
            <v>327</v>
          </cell>
          <cell r="AD82">
            <v>30</v>
          </cell>
          <cell r="AE82">
            <v>-2434</v>
          </cell>
          <cell r="AF82">
            <v>-241</v>
          </cell>
          <cell r="AG82">
            <v>-110</v>
          </cell>
          <cell r="AH82">
            <v>-11</v>
          </cell>
          <cell r="AI82">
            <v>-2324</v>
          </cell>
          <cell r="AJ82">
            <v>-230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-144</v>
          </cell>
          <cell r="AS82">
            <v>-19</v>
          </cell>
          <cell r="AT82">
            <v>-7</v>
          </cell>
          <cell r="AU82">
            <v>-1</v>
          </cell>
          <cell r="AV82">
            <v>-137</v>
          </cell>
          <cell r="AW82">
            <v>-18</v>
          </cell>
        </row>
        <row r="83">
          <cell r="F83" t="str">
            <v>35B</v>
          </cell>
          <cell r="G83">
            <v>1031</v>
          </cell>
          <cell r="H83">
            <v>471</v>
          </cell>
          <cell r="I83">
            <v>560</v>
          </cell>
          <cell r="J83">
            <v>1139</v>
          </cell>
          <cell r="K83">
            <v>520</v>
          </cell>
          <cell r="L83">
            <v>619</v>
          </cell>
          <cell r="M83">
            <v>-16</v>
          </cell>
          <cell r="N83">
            <v>-7</v>
          </cell>
          <cell r="O83">
            <v>-9</v>
          </cell>
          <cell r="P83">
            <v>0</v>
          </cell>
          <cell r="Q83">
            <v>0</v>
          </cell>
          <cell r="R83">
            <v>0</v>
          </cell>
          <cell r="S83">
            <v>-2</v>
          </cell>
          <cell r="T83">
            <v>-1</v>
          </cell>
          <cell r="U83">
            <v>-1</v>
          </cell>
          <cell r="V83">
            <v>23</v>
          </cell>
          <cell r="W83">
            <v>11</v>
          </cell>
          <cell r="X83">
            <v>12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-115</v>
          </cell>
          <cell r="AF83">
            <v>-15</v>
          </cell>
          <cell r="AG83">
            <v>-53</v>
          </cell>
          <cell r="AH83">
            <v>-7</v>
          </cell>
          <cell r="AI83">
            <v>-62</v>
          </cell>
          <cell r="AJ83">
            <v>-8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F84" t="str">
            <v>30B</v>
          </cell>
          <cell r="G84">
            <v>6752</v>
          </cell>
          <cell r="H84">
            <v>2263</v>
          </cell>
          <cell r="I84">
            <v>4489</v>
          </cell>
          <cell r="J84">
            <v>6681</v>
          </cell>
          <cell r="K84">
            <v>2239</v>
          </cell>
          <cell r="L84">
            <v>4442</v>
          </cell>
          <cell r="M84">
            <v>-92</v>
          </cell>
          <cell r="N84">
            <v>-31</v>
          </cell>
          <cell r="O84">
            <v>-61</v>
          </cell>
          <cell r="P84">
            <v>-3</v>
          </cell>
          <cell r="Q84">
            <v>-1</v>
          </cell>
          <cell r="R84">
            <v>-2</v>
          </cell>
          <cell r="S84">
            <v>-11</v>
          </cell>
          <cell r="T84">
            <v>-4</v>
          </cell>
          <cell r="U84">
            <v>-7</v>
          </cell>
          <cell r="V84">
            <v>163</v>
          </cell>
          <cell r="W84">
            <v>55</v>
          </cell>
          <cell r="X84">
            <v>108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</row>
        <row r="85">
          <cell r="F85" t="str">
            <v>150DE</v>
          </cell>
          <cell r="G85">
            <v>10919</v>
          </cell>
          <cell r="H85">
            <v>0</v>
          </cell>
          <cell r="I85">
            <v>10919</v>
          </cell>
          <cell r="J85">
            <v>10857</v>
          </cell>
          <cell r="K85">
            <v>0</v>
          </cell>
          <cell r="L85">
            <v>10857</v>
          </cell>
          <cell r="M85">
            <v>-149</v>
          </cell>
          <cell r="N85">
            <v>0</v>
          </cell>
          <cell r="O85">
            <v>-149</v>
          </cell>
          <cell r="P85">
            <v>-4</v>
          </cell>
          <cell r="Q85">
            <v>0</v>
          </cell>
          <cell r="R85">
            <v>-4</v>
          </cell>
          <cell r="S85">
            <v>-18</v>
          </cell>
          <cell r="T85">
            <v>0</v>
          </cell>
          <cell r="U85">
            <v>-18</v>
          </cell>
          <cell r="V85">
            <v>211</v>
          </cell>
          <cell r="W85">
            <v>0</v>
          </cell>
          <cell r="X85">
            <v>211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</row>
        <row r="93">
          <cell r="F93" t="str">
            <v>151-1500 (A)L</v>
          </cell>
          <cell r="G93">
            <v>3970580</v>
          </cell>
          <cell r="H93">
            <v>217041</v>
          </cell>
          <cell r="I93">
            <v>3753539</v>
          </cell>
          <cell r="J93">
            <v>3944404</v>
          </cell>
          <cell r="K93">
            <v>212873</v>
          </cell>
          <cell r="L93">
            <v>3731531</v>
          </cell>
          <cell r="M93">
            <v>-54153</v>
          </cell>
          <cell r="N93">
            <v>-2924</v>
          </cell>
          <cell r="O93">
            <v>-51229</v>
          </cell>
          <cell r="P93">
            <v>-1633</v>
          </cell>
          <cell r="Q93">
            <v>-88</v>
          </cell>
          <cell r="R93">
            <v>-1545</v>
          </cell>
          <cell r="S93">
            <v>-6466</v>
          </cell>
          <cell r="T93">
            <v>-348</v>
          </cell>
          <cell r="U93">
            <v>-6118</v>
          </cell>
          <cell r="V93">
            <v>73311</v>
          </cell>
          <cell r="W93">
            <v>3963</v>
          </cell>
          <cell r="X93">
            <v>69348</v>
          </cell>
          <cell r="Y93">
            <v>96651</v>
          </cell>
          <cell r="Z93">
            <v>7965</v>
          </cell>
          <cell r="AA93">
            <v>11372</v>
          </cell>
          <cell r="AB93">
            <v>973</v>
          </cell>
          <cell r="AC93">
            <v>85279</v>
          </cell>
          <cell r="AD93">
            <v>6992</v>
          </cell>
          <cell r="AE93">
            <v>-89803</v>
          </cell>
          <cell r="AF93">
            <v>-7981</v>
          </cell>
          <cell r="AG93">
            <v>-8302</v>
          </cell>
          <cell r="AH93">
            <v>-761</v>
          </cell>
          <cell r="AI93">
            <v>-81501</v>
          </cell>
          <cell r="AJ93">
            <v>-7220</v>
          </cell>
          <cell r="AK93">
            <v>0</v>
          </cell>
          <cell r="AL93">
            <v>1234</v>
          </cell>
          <cell r="AM93">
            <v>132</v>
          </cell>
          <cell r="AN93">
            <v>224</v>
          </cell>
          <cell r="AO93">
            <v>25</v>
          </cell>
          <cell r="AP93">
            <v>1010</v>
          </cell>
          <cell r="AQ93">
            <v>107</v>
          </cell>
          <cell r="AR93">
            <v>-1064</v>
          </cell>
          <cell r="AS93">
            <v>-125</v>
          </cell>
          <cell r="AT93">
            <v>-169</v>
          </cell>
          <cell r="AU93">
            <v>-19</v>
          </cell>
          <cell r="AV93">
            <v>-895</v>
          </cell>
          <cell r="AW93">
            <v>-106</v>
          </cell>
          <cell r="AX93">
            <v>0</v>
          </cell>
          <cell r="AY93">
            <v>0</v>
          </cell>
        </row>
        <row r="94">
          <cell r="F94" t="str">
            <v>151-1500 (A)E</v>
          </cell>
          <cell r="G94">
            <v>2005936</v>
          </cell>
          <cell r="H94">
            <v>0</v>
          </cell>
          <cell r="I94">
            <v>2005936</v>
          </cell>
          <cell r="J94">
            <v>1995821</v>
          </cell>
          <cell r="K94">
            <v>0</v>
          </cell>
          <cell r="L94">
            <v>1995821</v>
          </cell>
          <cell r="M94">
            <v>-27400</v>
          </cell>
          <cell r="N94">
            <v>0</v>
          </cell>
          <cell r="O94">
            <v>-27400</v>
          </cell>
          <cell r="P94">
            <v>-826</v>
          </cell>
          <cell r="Q94">
            <v>0</v>
          </cell>
          <cell r="R94">
            <v>-826</v>
          </cell>
          <cell r="S94">
            <v>-3273</v>
          </cell>
          <cell r="T94">
            <v>0</v>
          </cell>
          <cell r="U94">
            <v>-3273</v>
          </cell>
          <cell r="V94">
            <v>37515</v>
          </cell>
          <cell r="W94">
            <v>0</v>
          </cell>
          <cell r="X94">
            <v>37515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</row>
        <row r="95">
          <cell r="F95" t="str">
            <v>151-1500 (A) (L+E)</v>
          </cell>
          <cell r="G95">
            <v>5976516</v>
          </cell>
          <cell r="H95">
            <v>217041</v>
          </cell>
          <cell r="I95">
            <v>5759475</v>
          </cell>
          <cell r="J95">
            <v>5940225</v>
          </cell>
          <cell r="K95">
            <v>212873</v>
          </cell>
          <cell r="L95">
            <v>5727352</v>
          </cell>
          <cell r="M95">
            <v>-81553</v>
          </cell>
          <cell r="N95">
            <v>-2924</v>
          </cell>
          <cell r="O95">
            <v>-78629</v>
          </cell>
          <cell r="P95">
            <v>-2459</v>
          </cell>
          <cell r="Q95">
            <v>-88</v>
          </cell>
          <cell r="R95">
            <v>-2371</v>
          </cell>
          <cell r="S95">
            <v>-9739</v>
          </cell>
          <cell r="T95">
            <v>-348</v>
          </cell>
          <cell r="U95">
            <v>-9391</v>
          </cell>
          <cell r="V95">
            <v>110826</v>
          </cell>
          <cell r="W95">
            <v>3963</v>
          </cell>
          <cell r="X95">
            <v>106863</v>
          </cell>
          <cell r="Y95">
            <v>96651</v>
          </cell>
          <cell r="Z95">
            <v>7965</v>
          </cell>
          <cell r="AA95">
            <v>11372</v>
          </cell>
          <cell r="AB95">
            <v>973</v>
          </cell>
          <cell r="AC95">
            <v>85279</v>
          </cell>
          <cell r="AD95">
            <v>6992</v>
          </cell>
          <cell r="AE95">
            <v>-89803</v>
          </cell>
          <cell r="AF95">
            <v>-7981</v>
          </cell>
          <cell r="AG95">
            <v>-8302</v>
          </cell>
          <cell r="AH95">
            <v>-761</v>
          </cell>
          <cell r="AI95">
            <v>-81501</v>
          </cell>
          <cell r="AJ95">
            <v>-7220</v>
          </cell>
          <cell r="AK95">
            <v>0</v>
          </cell>
          <cell r="AL95">
            <v>1234</v>
          </cell>
          <cell r="AM95">
            <v>132</v>
          </cell>
          <cell r="AN95">
            <v>224</v>
          </cell>
          <cell r="AO95">
            <v>25</v>
          </cell>
          <cell r="AP95">
            <v>1010</v>
          </cell>
          <cell r="AQ95">
            <v>107</v>
          </cell>
          <cell r="AR95">
            <v>-1064</v>
          </cell>
          <cell r="AS95">
            <v>-125</v>
          </cell>
          <cell r="AT95">
            <v>-169</v>
          </cell>
          <cell r="AU95">
            <v>-19</v>
          </cell>
          <cell r="AV95">
            <v>-895</v>
          </cell>
          <cell r="AW95">
            <v>-106</v>
          </cell>
          <cell r="AX95">
            <v>0</v>
          </cell>
          <cell r="AY95">
            <v>0</v>
          </cell>
        </row>
      </sheetData>
      <sheetData sheetId="27">
        <row r="14">
          <cell r="F14">
            <v>1</v>
          </cell>
          <cell r="J14">
            <v>3</v>
          </cell>
          <cell r="K14">
            <v>4</v>
          </cell>
          <cell r="P14">
            <v>5</v>
          </cell>
          <cell r="Q14">
            <v>6</v>
          </cell>
          <cell r="V14">
            <v>7</v>
          </cell>
          <cell r="W14">
            <v>8</v>
          </cell>
          <cell r="AB14">
            <v>9</v>
          </cell>
          <cell r="AC14">
            <v>10</v>
          </cell>
          <cell r="AH14">
            <v>11</v>
          </cell>
          <cell r="AI14">
            <v>12</v>
          </cell>
          <cell r="AN14">
            <v>13</v>
          </cell>
          <cell r="AO14">
            <v>14</v>
          </cell>
          <cell r="AT14">
            <v>15</v>
          </cell>
          <cell r="AU14">
            <v>16</v>
          </cell>
          <cell r="AZ14">
            <v>19</v>
          </cell>
        </row>
        <row r="15">
          <cell r="F15" t="str">
            <v>Linked Info</v>
          </cell>
          <cell r="G15">
            <v>0</v>
          </cell>
          <cell r="H15">
            <v>0</v>
          </cell>
          <cell r="I15">
            <v>0</v>
          </cell>
          <cell r="J15">
            <v>12118.432000000001</v>
          </cell>
          <cell r="K15">
            <v>465256</v>
          </cell>
          <cell r="P15">
            <v>50863.815999999999</v>
          </cell>
          <cell r="Q15">
            <v>214861</v>
          </cell>
          <cell r="V15">
            <v>92.548000000000002</v>
          </cell>
          <cell r="W15">
            <v>19609</v>
          </cell>
          <cell r="AB15">
            <v>9797.1810000000005</v>
          </cell>
          <cell r="AC15">
            <v>117772</v>
          </cell>
          <cell r="AH15">
            <v>14943.939</v>
          </cell>
          <cell r="AI15">
            <v>16693</v>
          </cell>
          <cell r="AN15">
            <v>4701.7340000000004</v>
          </cell>
          <cell r="AO15">
            <v>74765</v>
          </cell>
          <cell r="AT15">
            <v>323.33</v>
          </cell>
          <cell r="AU15">
            <v>3934</v>
          </cell>
          <cell r="AZ15" t="e">
            <v>#REF!</v>
          </cell>
        </row>
        <row r="16">
          <cell r="F16" t="str">
            <v>2002-2003</v>
          </cell>
          <cell r="G16" t="str">
            <v>TOTAL</v>
          </cell>
          <cell r="H16" t="str">
            <v>INPUT</v>
          </cell>
          <cell r="I16" t="str">
            <v>INPUT</v>
          </cell>
          <cell r="J16" t="str">
            <v>WOODPULP</v>
          </cell>
          <cell r="K16" t="str">
            <v>WOODPULP</v>
          </cell>
          <cell r="L16" t="str">
            <v>WOODPULP</v>
          </cell>
          <cell r="M16" t="str">
            <v>WOODPULP</v>
          </cell>
          <cell r="N16" t="str">
            <v>WOODPULP</v>
          </cell>
          <cell r="O16" t="str">
            <v>WOODPULP</v>
          </cell>
          <cell r="P16" t="str">
            <v>WOODPULP</v>
          </cell>
          <cell r="Q16" t="str">
            <v>WOODPULP</v>
          </cell>
          <cell r="R16" t="str">
            <v>WOODPULP</v>
          </cell>
          <cell r="S16" t="str">
            <v>WOODPULP</v>
          </cell>
          <cell r="T16" t="str">
            <v>WOODPULP</v>
          </cell>
          <cell r="U16" t="str">
            <v>WOODPULP</v>
          </cell>
          <cell r="V16" t="str">
            <v>ZINK(L+I)</v>
          </cell>
          <cell r="W16" t="str">
            <v>ZINK(L+I)</v>
          </cell>
          <cell r="X16" t="str">
            <v>ZINK(L+I)</v>
          </cell>
          <cell r="Y16" t="str">
            <v>ZINK(L+I)</v>
          </cell>
          <cell r="Z16" t="str">
            <v>ZINK(L+I)</v>
          </cell>
          <cell r="AA16" t="str">
            <v>ZINK(L+I)</v>
          </cell>
          <cell r="AB16" t="str">
            <v>C.SODA</v>
          </cell>
          <cell r="AC16" t="str">
            <v>C.SODA</v>
          </cell>
          <cell r="AD16" t="str">
            <v>C.SODA</v>
          </cell>
          <cell r="AE16" t="str">
            <v>C.SODA</v>
          </cell>
          <cell r="AF16" t="str">
            <v>C.SODA</v>
          </cell>
          <cell r="AG16" t="str">
            <v>C.SODA</v>
          </cell>
          <cell r="AH16" t="str">
            <v>SUL.ACID</v>
          </cell>
          <cell r="AI16" t="str">
            <v>SUL.ACID</v>
          </cell>
          <cell r="AJ16" t="str">
            <v>SUL.ACID</v>
          </cell>
          <cell r="AK16" t="str">
            <v>SUL.ACID</v>
          </cell>
          <cell r="AL16" t="str">
            <v>SUL.ACID</v>
          </cell>
          <cell r="AM16" t="str">
            <v>SUL.ACID</v>
          </cell>
          <cell r="AN16" t="str">
            <v>CS2</v>
          </cell>
          <cell r="AO16" t="str">
            <v>CS2</v>
          </cell>
          <cell r="AP16" t="str">
            <v>CS2</v>
          </cell>
          <cell r="AQ16" t="str">
            <v>CS2</v>
          </cell>
          <cell r="AR16" t="str">
            <v>CS2</v>
          </cell>
          <cell r="AS16" t="str">
            <v>CS2</v>
          </cell>
          <cell r="AT16" t="str">
            <v>S.SULPHIDE</v>
          </cell>
          <cell r="AU16" t="str">
            <v>S.SULPHIDE</v>
          </cell>
          <cell r="AV16" t="str">
            <v>S.SULPHIDE</v>
          </cell>
          <cell r="AW16" t="str">
            <v>S.SULPHIDE</v>
          </cell>
          <cell r="AX16" t="str">
            <v>S.SULPHIDE</v>
          </cell>
          <cell r="AY16" t="str">
            <v>S.SULPHIDE</v>
          </cell>
          <cell r="AZ16" t="str">
            <v>TOTAL</v>
          </cell>
          <cell r="BA16" t="str">
            <v>TOTAL</v>
          </cell>
          <cell r="BB16" t="str">
            <v>TOTAL</v>
          </cell>
          <cell r="BC16" t="str">
            <v>DIRECT</v>
          </cell>
          <cell r="BD16" t="str">
            <v>DIRECT</v>
          </cell>
          <cell r="BE16" t="str">
            <v>DIRECT</v>
          </cell>
        </row>
        <row r="17">
          <cell r="G17" t="str">
            <v>INPUT</v>
          </cell>
          <cell r="H17" t="str">
            <v>CAKES</v>
          </cell>
          <cell r="I17" t="str">
            <v>CONES</v>
          </cell>
          <cell r="J17" t="str">
            <v>(LOCAL)</v>
          </cell>
          <cell r="K17" t="str">
            <v>(LOCAL)</v>
          </cell>
          <cell r="L17" t="str">
            <v>(LOCAL)</v>
          </cell>
          <cell r="M17" t="str">
            <v>(LOCAL)</v>
          </cell>
          <cell r="N17" t="str">
            <v>(LOCAL)</v>
          </cell>
          <cell r="O17" t="str">
            <v>(LOCAL)</v>
          </cell>
          <cell r="P17" t="str">
            <v>(IMPORTED)</v>
          </cell>
          <cell r="Q17" t="str">
            <v>(IMPORTED)</v>
          </cell>
          <cell r="R17" t="str">
            <v>(IMPORTED)</v>
          </cell>
          <cell r="S17" t="str">
            <v>(IMPORTED)</v>
          </cell>
          <cell r="T17" t="str">
            <v>(IMPORTED)</v>
          </cell>
          <cell r="U17" t="str">
            <v>(IMPORTED)</v>
          </cell>
          <cell r="AZ17" t="str">
            <v>AUX. MAT.</v>
          </cell>
          <cell r="BA17" t="str">
            <v>AUX. MAT.</v>
          </cell>
          <cell r="BB17" t="str">
            <v>AUX. MAT.</v>
          </cell>
          <cell r="BC17" t="str">
            <v>LABOUR</v>
          </cell>
          <cell r="BD17" t="str">
            <v>LABOUR</v>
          </cell>
          <cell r="BE17" t="str">
            <v>LABOUR</v>
          </cell>
        </row>
        <row r="18">
          <cell r="F18" t="str">
            <v>DENIER</v>
          </cell>
          <cell r="G18" t="str">
            <v>CNS+CKS</v>
          </cell>
          <cell r="L18" t="str">
            <v>CAKES</v>
          </cell>
          <cell r="M18" t="str">
            <v>CAKES</v>
          </cell>
          <cell r="N18" t="str">
            <v>CONES</v>
          </cell>
          <cell r="O18" t="str">
            <v>CONES</v>
          </cell>
          <cell r="R18" t="str">
            <v>CAKES</v>
          </cell>
          <cell r="S18" t="str">
            <v>CAKES</v>
          </cell>
          <cell r="T18" t="str">
            <v>CONES</v>
          </cell>
          <cell r="U18" t="str">
            <v>CONES</v>
          </cell>
          <cell r="X18" t="str">
            <v>CAKES</v>
          </cell>
          <cell r="Y18" t="str">
            <v>CAKES</v>
          </cell>
          <cell r="Z18" t="str">
            <v>CONES</v>
          </cell>
          <cell r="AA18" t="str">
            <v>CONES</v>
          </cell>
          <cell r="AD18" t="str">
            <v>CAKES</v>
          </cell>
          <cell r="AE18" t="str">
            <v>CAKES</v>
          </cell>
          <cell r="AF18" t="str">
            <v>CONES</v>
          </cell>
          <cell r="AG18" t="str">
            <v>CONES</v>
          </cell>
          <cell r="AJ18" t="str">
            <v>CAKES</v>
          </cell>
          <cell r="AK18" t="str">
            <v>CAKES</v>
          </cell>
          <cell r="AL18" t="str">
            <v>CONES</v>
          </cell>
          <cell r="AM18" t="str">
            <v>CONES</v>
          </cell>
          <cell r="AP18" t="str">
            <v>CAKES</v>
          </cell>
          <cell r="AQ18" t="str">
            <v>CAKES</v>
          </cell>
          <cell r="AR18" t="str">
            <v>CONES</v>
          </cell>
          <cell r="AS18" t="str">
            <v>CONES</v>
          </cell>
          <cell r="AV18" t="str">
            <v>CAKES</v>
          </cell>
          <cell r="AW18" t="str">
            <v>CAKES</v>
          </cell>
          <cell r="AX18" t="str">
            <v>CONES</v>
          </cell>
          <cell r="AY18" t="str">
            <v>CONES</v>
          </cell>
          <cell r="BA18" t="str">
            <v>CAKES</v>
          </cell>
          <cell r="BB18" t="str">
            <v>CONES</v>
          </cell>
          <cell r="BC18" t="str">
            <v>UPTO</v>
          </cell>
          <cell r="BD18" t="str">
            <v>CAKES</v>
          </cell>
          <cell r="BE18" t="str">
            <v>CONES</v>
          </cell>
        </row>
        <row r="19">
          <cell r="BC19" t="str">
            <v>COND.</v>
          </cell>
        </row>
        <row r="20">
          <cell r="G20" t="str">
            <v>KGS</v>
          </cell>
          <cell r="H20" t="str">
            <v>KGS</v>
          </cell>
          <cell r="I20" t="str">
            <v>KGS</v>
          </cell>
          <cell r="J20" t="str">
            <v>M . T .</v>
          </cell>
          <cell r="K20" t="str">
            <v>Rs.'000</v>
          </cell>
          <cell r="L20" t="str">
            <v>M . T .</v>
          </cell>
          <cell r="M20" t="str">
            <v>Rs.'000</v>
          </cell>
          <cell r="N20" t="str">
            <v>M . T .</v>
          </cell>
          <cell r="O20" t="str">
            <v>Rs.'000</v>
          </cell>
          <cell r="P20" t="str">
            <v>M . T .</v>
          </cell>
          <cell r="Q20" t="str">
            <v>Rs.'000</v>
          </cell>
          <cell r="R20" t="str">
            <v>M . T .</v>
          </cell>
          <cell r="S20" t="str">
            <v>Rs.'000</v>
          </cell>
          <cell r="T20" t="str">
            <v>M . T .</v>
          </cell>
          <cell r="U20" t="str">
            <v>Rs.'000</v>
          </cell>
          <cell r="V20" t="str">
            <v>M . T .</v>
          </cell>
          <cell r="W20" t="str">
            <v>Rs.'000</v>
          </cell>
          <cell r="X20" t="str">
            <v>M . T .</v>
          </cell>
          <cell r="Y20" t="str">
            <v>Rs.'000</v>
          </cell>
          <cell r="Z20" t="str">
            <v>M . T .</v>
          </cell>
          <cell r="AA20" t="str">
            <v>Rs.'000</v>
          </cell>
          <cell r="AB20" t="str">
            <v>M . T .</v>
          </cell>
          <cell r="AC20" t="str">
            <v>Rs.'000</v>
          </cell>
          <cell r="AD20" t="str">
            <v>M . T .</v>
          </cell>
          <cell r="AE20" t="str">
            <v>Rs.'000</v>
          </cell>
          <cell r="AF20" t="str">
            <v>M . T .</v>
          </cell>
          <cell r="AG20" t="str">
            <v>Rs.'000</v>
          </cell>
          <cell r="AH20" t="str">
            <v>M . T .</v>
          </cell>
          <cell r="AI20" t="str">
            <v>Rs.'000</v>
          </cell>
          <cell r="AJ20" t="str">
            <v>M . T .</v>
          </cell>
          <cell r="AK20" t="str">
            <v>Rs.'000</v>
          </cell>
          <cell r="AL20" t="str">
            <v>M . T .</v>
          </cell>
          <cell r="AM20" t="str">
            <v>Rs.'000</v>
          </cell>
          <cell r="AN20" t="str">
            <v>M . T .</v>
          </cell>
          <cell r="AO20" t="str">
            <v>Rs.'000</v>
          </cell>
          <cell r="AP20" t="str">
            <v>M . T .</v>
          </cell>
          <cell r="AQ20" t="str">
            <v>Rs.'000</v>
          </cell>
          <cell r="AR20" t="str">
            <v>M . T .</v>
          </cell>
          <cell r="AS20" t="str">
            <v>Rs.'000</v>
          </cell>
          <cell r="AT20" t="str">
            <v>M . T .</v>
          </cell>
          <cell r="AU20" t="str">
            <v>Rs.'000</v>
          </cell>
          <cell r="AV20" t="str">
            <v>M . T .</v>
          </cell>
          <cell r="AW20" t="str">
            <v>Rs.'000</v>
          </cell>
          <cell r="AX20" t="str">
            <v>M . T .</v>
          </cell>
          <cell r="AY20" t="str">
            <v>Rs.'000</v>
          </cell>
          <cell r="AZ20" t="str">
            <v>Rs.'000</v>
          </cell>
          <cell r="BA20" t="str">
            <v>M . T .</v>
          </cell>
          <cell r="BB20" t="str">
            <v>Rs.'000</v>
          </cell>
          <cell r="BC20" t="str">
            <v>Rs.'000</v>
          </cell>
          <cell r="BD20" t="str">
            <v>Rs.'000</v>
          </cell>
          <cell r="BE20" t="str">
            <v>M . T .</v>
          </cell>
        </row>
        <row r="21">
          <cell r="F21" t="str">
            <v>Rounding Off</v>
          </cell>
          <cell r="G21">
            <v>-16558371</v>
          </cell>
          <cell r="H21">
            <v>-2004543</v>
          </cell>
          <cell r="I21">
            <v>-14553828</v>
          </cell>
          <cell r="J21">
            <v>0</v>
          </cell>
          <cell r="K21">
            <v>0</v>
          </cell>
          <cell r="P21">
            <v>0</v>
          </cell>
          <cell r="Q21">
            <v>0</v>
          </cell>
          <cell r="V21">
            <v>0</v>
          </cell>
          <cell r="W21">
            <v>0</v>
          </cell>
          <cell r="AB21">
            <v>0</v>
          </cell>
          <cell r="AC21">
            <v>0</v>
          </cell>
          <cell r="AH21">
            <v>0</v>
          </cell>
          <cell r="AI21">
            <v>0</v>
          </cell>
          <cell r="AN21">
            <v>0</v>
          </cell>
          <cell r="AO21">
            <v>0</v>
          </cell>
          <cell r="AT21">
            <v>0</v>
          </cell>
          <cell r="AU21">
            <v>0</v>
          </cell>
          <cell r="AZ21" t="e">
            <v>#REF!</v>
          </cell>
        </row>
        <row r="22">
          <cell r="F22" t="str">
            <v>Total</v>
          </cell>
          <cell r="G22">
            <v>16558371</v>
          </cell>
          <cell r="H22">
            <v>2004543</v>
          </cell>
          <cell r="I22">
            <v>14553828</v>
          </cell>
          <cell r="J22">
            <v>12118.431999999997</v>
          </cell>
          <cell r="K22">
            <v>465256</v>
          </cell>
          <cell r="L22">
            <v>1472.3049999999998</v>
          </cell>
          <cell r="M22">
            <v>56527</v>
          </cell>
          <cell r="N22">
            <v>10646.127000000002</v>
          </cell>
          <cell r="O22">
            <v>408729</v>
          </cell>
          <cell r="P22">
            <v>50863.816000000013</v>
          </cell>
          <cell r="Q22">
            <v>214861</v>
          </cell>
          <cell r="R22">
            <v>6179.6090000000004</v>
          </cell>
          <cell r="S22">
            <v>26104</v>
          </cell>
          <cell r="T22">
            <v>44684.207000000009</v>
          </cell>
          <cell r="U22">
            <v>188757</v>
          </cell>
          <cell r="V22">
            <v>92.547999999999973</v>
          </cell>
          <cell r="W22">
            <v>19609</v>
          </cell>
          <cell r="X22">
            <v>11.244999999999997</v>
          </cell>
          <cell r="Y22">
            <v>2383</v>
          </cell>
          <cell r="Z22">
            <v>81.302999999999997</v>
          </cell>
          <cell r="AA22">
            <v>17226</v>
          </cell>
          <cell r="AB22">
            <v>9797.1810000000041</v>
          </cell>
          <cell r="AC22">
            <v>117772</v>
          </cell>
          <cell r="AD22">
            <v>1190.2889999999995</v>
          </cell>
          <cell r="AE22">
            <v>14307</v>
          </cell>
          <cell r="AF22">
            <v>8606.8920000000035</v>
          </cell>
          <cell r="AG22">
            <v>103465</v>
          </cell>
          <cell r="AH22">
            <v>14943.938999999998</v>
          </cell>
          <cell r="AI22">
            <v>16693</v>
          </cell>
          <cell r="AJ22">
            <v>1815.5869999999995</v>
          </cell>
          <cell r="AK22">
            <v>2029</v>
          </cell>
          <cell r="AL22">
            <v>13128.352000000004</v>
          </cell>
          <cell r="AM22">
            <v>14664</v>
          </cell>
          <cell r="AN22">
            <v>4701.7340000000004</v>
          </cell>
          <cell r="AO22">
            <v>74765</v>
          </cell>
          <cell r="AP22">
            <v>571.22600000000011</v>
          </cell>
          <cell r="AQ22">
            <v>9086</v>
          </cell>
          <cell r="AR22">
            <v>4130.5079999999998</v>
          </cell>
          <cell r="AS22">
            <v>65679</v>
          </cell>
          <cell r="AT22">
            <v>323.33000000000004</v>
          </cell>
          <cell r="AU22">
            <v>3934</v>
          </cell>
          <cell r="AV22">
            <v>39.283000000000001</v>
          </cell>
          <cell r="AW22">
            <v>476</v>
          </cell>
          <cell r="AX22">
            <v>284.04700000000003</v>
          </cell>
          <cell r="AY22">
            <v>3458</v>
          </cell>
          <cell r="AZ22">
            <v>42195</v>
          </cell>
          <cell r="BA22">
            <v>3688</v>
          </cell>
          <cell r="BB22">
            <v>38507</v>
          </cell>
          <cell r="BC22">
            <v>322585</v>
          </cell>
          <cell r="BD22">
            <v>39121</v>
          </cell>
          <cell r="BE22">
            <v>283464</v>
          </cell>
        </row>
        <row r="23">
          <cell r="F23" t="str">
            <v>Samples</v>
          </cell>
          <cell r="G23">
            <v>0</v>
          </cell>
          <cell r="H23">
            <v>0</v>
          </cell>
          <cell r="I23">
            <v>0</v>
          </cell>
        </row>
        <row r="24">
          <cell r="F24" t="str">
            <v>G.TOTAL(L+E)</v>
          </cell>
          <cell r="G24">
            <v>16558371</v>
          </cell>
          <cell r="H24">
            <v>2004543</v>
          </cell>
          <cell r="I24">
            <v>14553828</v>
          </cell>
          <cell r="J24">
            <v>12118.431999999997</v>
          </cell>
          <cell r="K24">
            <v>465256</v>
          </cell>
          <cell r="L24">
            <v>1472.3049999999998</v>
          </cell>
          <cell r="M24">
            <v>56527</v>
          </cell>
          <cell r="N24">
            <v>10646.127000000002</v>
          </cell>
          <cell r="O24">
            <v>408729</v>
          </cell>
          <cell r="P24">
            <v>50863.816000000013</v>
          </cell>
          <cell r="Q24">
            <v>214861</v>
          </cell>
          <cell r="R24">
            <v>6179.6090000000004</v>
          </cell>
          <cell r="S24">
            <v>26104</v>
          </cell>
          <cell r="T24">
            <v>44684.207000000009</v>
          </cell>
          <cell r="U24">
            <v>188757</v>
          </cell>
          <cell r="V24">
            <v>92.547999999999973</v>
          </cell>
          <cell r="W24">
            <v>19609</v>
          </cell>
          <cell r="X24">
            <v>11.244999999999997</v>
          </cell>
          <cell r="Y24">
            <v>2383</v>
          </cell>
          <cell r="Z24">
            <v>81.302999999999997</v>
          </cell>
          <cell r="AA24">
            <v>17226</v>
          </cell>
          <cell r="AB24">
            <v>9797.1810000000041</v>
          </cell>
          <cell r="AC24">
            <v>117772</v>
          </cell>
          <cell r="AD24">
            <v>1190.2889999999995</v>
          </cell>
          <cell r="AE24">
            <v>14307</v>
          </cell>
          <cell r="AF24">
            <v>8606.8920000000035</v>
          </cell>
          <cell r="AG24">
            <v>103465</v>
          </cell>
          <cell r="AH24">
            <v>14943.938999999998</v>
          </cell>
          <cell r="AI24">
            <v>16693</v>
          </cell>
          <cell r="AJ24">
            <v>1815.5869999999995</v>
          </cell>
          <cell r="AK24">
            <v>2029</v>
          </cell>
          <cell r="AL24">
            <v>13128.352000000004</v>
          </cell>
          <cell r="AM24">
            <v>14664</v>
          </cell>
          <cell r="AN24">
            <v>4701.7340000000004</v>
          </cell>
          <cell r="AO24">
            <v>74765</v>
          </cell>
          <cell r="AP24">
            <v>571.22600000000011</v>
          </cell>
          <cell r="AQ24">
            <v>9086</v>
          </cell>
          <cell r="AR24">
            <v>4130.5079999999998</v>
          </cell>
          <cell r="AS24">
            <v>65679</v>
          </cell>
          <cell r="AT24">
            <v>323.33000000000004</v>
          </cell>
          <cell r="AU24">
            <v>3934</v>
          </cell>
          <cell r="AV24">
            <v>39.283000000000001</v>
          </cell>
          <cell r="AW24">
            <v>476</v>
          </cell>
          <cell r="AX24">
            <v>284.04700000000003</v>
          </cell>
          <cell r="AY24">
            <v>3458</v>
          </cell>
          <cell r="AZ24">
            <v>42195</v>
          </cell>
          <cell r="BA24">
            <v>3688</v>
          </cell>
          <cell r="BB24">
            <v>38507</v>
          </cell>
          <cell r="BC24">
            <v>322585</v>
          </cell>
          <cell r="BD24">
            <v>39121</v>
          </cell>
          <cell r="BE24">
            <v>283464</v>
          </cell>
        </row>
        <row r="25">
          <cell r="F25" t="str">
            <v>G.TOTAL(L)</v>
          </cell>
          <cell r="G25">
            <v>13830855</v>
          </cell>
          <cell r="H25">
            <v>2004543</v>
          </cell>
          <cell r="I25">
            <v>11826312</v>
          </cell>
          <cell r="J25">
            <v>10123.060999999996</v>
          </cell>
          <cell r="K25">
            <v>388649</v>
          </cell>
          <cell r="L25">
            <v>1472.3049999999998</v>
          </cell>
          <cell r="M25">
            <v>56527</v>
          </cell>
          <cell r="N25">
            <v>8650.7560000000012</v>
          </cell>
          <cell r="O25">
            <v>332122</v>
          </cell>
          <cell r="P25">
            <v>42488.79800000001</v>
          </cell>
          <cell r="Q25">
            <v>179482</v>
          </cell>
          <cell r="R25">
            <v>6179.6090000000004</v>
          </cell>
          <cell r="S25">
            <v>26104</v>
          </cell>
          <cell r="T25">
            <v>36309.189000000013</v>
          </cell>
          <cell r="U25">
            <v>153378</v>
          </cell>
          <cell r="V25">
            <v>77.308999999999969</v>
          </cell>
          <cell r="W25">
            <v>16380</v>
          </cell>
          <cell r="X25">
            <v>11.244999999999997</v>
          </cell>
          <cell r="Y25">
            <v>2383</v>
          </cell>
          <cell r="Z25">
            <v>66.063999999999993</v>
          </cell>
          <cell r="AA25">
            <v>13997</v>
          </cell>
          <cell r="AB25">
            <v>8184.0180000000037</v>
          </cell>
          <cell r="AC25">
            <v>98379</v>
          </cell>
          <cell r="AD25">
            <v>1190.2889999999995</v>
          </cell>
          <cell r="AE25">
            <v>14307</v>
          </cell>
          <cell r="AF25">
            <v>6993.729000000003</v>
          </cell>
          <cell r="AG25">
            <v>84072</v>
          </cell>
          <cell r="AH25">
            <v>12483.334999999999</v>
          </cell>
          <cell r="AI25">
            <v>13945</v>
          </cell>
          <cell r="AJ25">
            <v>1815.5869999999995</v>
          </cell>
          <cell r="AK25">
            <v>2029</v>
          </cell>
          <cell r="AL25">
            <v>10667.748000000005</v>
          </cell>
          <cell r="AM25">
            <v>11916</v>
          </cell>
          <cell r="AN25">
            <v>3927.5640000000003</v>
          </cell>
          <cell r="AO25">
            <v>62456</v>
          </cell>
          <cell r="AP25">
            <v>571.22600000000011</v>
          </cell>
          <cell r="AQ25">
            <v>9086</v>
          </cell>
          <cell r="AR25">
            <v>3356.3379999999997</v>
          </cell>
          <cell r="AS25">
            <v>53370</v>
          </cell>
          <cell r="AT25">
            <v>270.09100000000001</v>
          </cell>
          <cell r="AU25">
            <v>3288</v>
          </cell>
          <cell r="AV25">
            <v>39.283000000000001</v>
          </cell>
          <cell r="AW25">
            <v>476</v>
          </cell>
          <cell r="AX25">
            <v>230.80800000000002</v>
          </cell>
          <cell r="AY25">
            <v>2812</v>
          </cell>
          <cell r="AZ25">
            <v>31767</v>
          </cell>
          <cell r="BA25">
            <v>3688</v>
          </cell>
          <cell r="BB25">
            <v>28079</v>
          </cell>
          <cell r="BC25">
            <v>269457</v>
          </cell>
          <cell r="BD25">
            <v>39121</v>
          </cell>
          <cell r="BE25">
            <v>230336</v>
          </cell>
        </row>
        <row r="26">
          <cell r="F26" t="str">
            <v>G.TOTAL(E</v>
          </cell>
          <cell r="G26">
            <v>2727516</v>
          </cell>
          <cell r="H26">
            <v>0</v>
          </cell>
          <cell r="I26">
            <v>2727516</v>
          </cell>
          <cell r="J26">
            <v>1995.3710000000003</v>
          </cell>
          <cell r="K26">
            <v>76607</v>
          </cell>
          <cell r="L26">
            <v>0</v>
          </cell>
          <cell r="M26">
            <v>0</v>
          </cell>
          <cell r="N26">
            <v>1995.3710000000003</v>
          </cell>
          <cell r="O26">
            <v>76607</v>
          </cell>
          <cell r="P26">
            <v>8375.018</v>
          </cell>
          <cell r="Q26">
            <v>35379</v>
          </cell>
          <cell r="R26">
            <v>0</v>
          </cell>
          <cell r="S26">
            <v>0</v>
          </cell>
          <cell r="T26">
            <v>8375.018</v>
          </cell>
          <cell r="U26">
            <v>35379</v>
          </cell>
          <cell r="V26">
            <v>15.238999999999999</v>
          </cell>
          <cell r="W26">
            <v>3229</v>
          </cell>
          <cell r="X26">
            <v>0</v>
          </cell>
          <cell r="Y26">
            <v>0</v>
          </cell>
          <cell r="Z26">
            <v>15.238999999999999</v>
          </cell>
          <cell r="AA26">
            <v>3229</v>
          </cell>
          <cell r="AB26">
            <v>1613.163</v>
          </cell>
          <cell r="AC26">
            <v>19393</v>
          </cell>
          <cell r="AD26">
            <v>0</v>
          </cell>
          <cell r="AE26">
            <v>0</v>
          </cell>
          <cell r="AF26">
            <v>1613.163</v>
          </cell>
          <cell r="AG26">
            <v>19393</v>
          </cell>
          <cell r="AH26">
            <v>2460.6039999999998</v>
          </cell>
          <cell r="AI26">
            <v>2748</v>
          </cell>
          <cell r="AJ26">
            <v>0</v>
          </cell>
          <cell r="AK26">
            <v>0</v>
          </cell>
          <cell r="AL26">
            <v>2460.6039999999998</v>
          </cell>
          <cell r="AM26">
            <v>2748</v>
          </cell>
          <cell r="AN26">
            <v>774.17</v>
          </cell>
          <cell r="AO26">
            <v>12309</v>
          </cell>
          <cell r="AP26">
            <v>0</v>
          </cell>
          <cell r="AQ26">
            <v>0</v>
          </cell>
          <cell r="AR26">
            <v>774.17</v>
          </cell>
          <cell r="AS26">
            <v>12309</v>
          </cell>
          <cell r="AT26">
            <v>53.239000000000004</v>
          </cell>
          <cell r="AU26">
            <v>646</v>
          </cell>
          <cell r="AV26">
            <v>0</v>
          </cell>
          <cell r="AW26">
            <v>0</v>
          </cell>
          <cell r="AX26">
            <v>53.239000000000004</v>
          </cell>
          <cell r="AY26">
            <v>646</v>
          </cell>
          <cell r="AZ26">
            <v>10428</v>
          </cell>
          <cell r="BA26">
            <v>0</v>
          </cell>
          <cell r="BB26">
            <v>10428</v>
          </cell>
          <cell r="BC26">
            <v>53128</v>
          </cell>
          <cell r="BD26">
            <v>0</v>
          </cell>
          <cell r="BE26">
            <v>53128</v>
          </cell>
        </row>
        <row r="28">
          <cell r="F28" t="str">
            <v>40B</v>
          </cell>
          <cell r="G28">
            <v>70430</v>
          </cell>
          <cell r="H28">
            <v>11800</v>
          </cell>
          <cell r="I28">
            <v>58630</v>
          </cell>
          <cell r="J28">
            <v>52.168999999999997</v>
          </cell>
          <cell r="K28">
            <v>2003</v>
          </cell>
          <cell r="L28">
            <v>8.7409999999999997</v>
          </cell>
          <cell r="M28">
            <v>336</v>
          </cell>
          <cell r="N28">
            <v>43.427999999999997</v>
          </cell>
          <cell r="O28">
            <v>1667</v>
          </cell>
          <cell r="P28">
            <v>218.96600000000001</v>
          </cell>
          <cell r="Q28">
            <v>925</v>
          </cell>
          <cell r="R28">
            <v>36.686</v>
          </cell>
          <cell r="S28">
            <v>155</v>
          </cell>
          <cell r="T28">
            <v>182.28</v>
          </cell>
          <cell r="U28">
            <v>770</v>
          </cell>
          <cell r="V28">
            <v>0.39800000000000002</v>
          </cell>
          <cell r="W28">
            <v>84</v>
          </cell>
          <cell r="X28">
            <v>6.7000000000000004E-2</v>
          </cell>
          <cell r="Y28">
            <v>14</v>
          </cell>
          <cell r="Z28">
            <v>0.33100000000000002</v>
          </cell>
          <cell r="AA28">
            <v>70</v>
          </cell>
          <cell r="AB28">
            <v>42.178000000000004</v>
          </cell>
          <cell r="AC28">
            <v>507</v>
          </cell>
          <cell r="AD28">
            <v>7.0670000000000002</v>
          </cell>
          <cell r="AE28">
            <v>85</v>
          </cell>
          <cell r="AF28">
            <v>35.111000000000004</v>
          </cell>
          <cell r="AG28">
            <v>422</v>
          </cell>
          <cell r="AH28">
            <v>64.332999999999998</v>
          </cell>
          <cell r="AI28">
            <v>72</v>
          </cell>
          <cell r="AJ28">
            <v>10.778</v>
          </cell>
          <cell r="AK28">
            <v>12</v>
          </cell>
          <cell r="AL28">
            <v>53.555</v>
          </cell>
          <cell r="AM28">
            <v>60</v>
          </cell>
          <cell r="AN28">
            <v>20.241</v>
          </cell>
          <cell r="AO28">
            <v>322</v>
          </cell>
          <cell r="AP28">
            <v>3.391</v>
          </cell>
          <cell r="AQ28">
            <v>54</v>
          </cell>
          <cell r="AR28">
            <v>16.850000000000001</v>
          </cell>
          <cell r="AS28">
            <v>268</v>
          </cell>
          <cell r="AT28">
            <v>1.3919999999999999</v>
          </cell>
          <cell r="AU28">
            <v>17</v>
          </cell>
          <cell r="AV28">
            <v>0.23300000000000001</v>
          </cell>
          <cell r="AW28">
            <v>3</v>
          </cell>
          <cell r="AX28">
            <v>1.1589999999999998</v>
          </cell>
          <cell r="AY28">
            <v>14</v>
          </cell>
          <cell r="AZ28">
            <v>99</v>
          </cell>
          <cell r="BA28">
            <v>17</v>
          </cell>
          <cell r="BB28">
            <v>82</v>
          </cell>
          <cell r="BC28">
            <v>1381</v>
          </cell>
          <cell r="BD28">
            <v>231</v>
          </cell>
          <cell r="BE28">
            <v>1150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</row>
        <row r="30">
          <cell r="F30" t="str">
            <v>75B</v>
          </cell>
          <cell r="G30">
            <v>408079</v>
          </cell>
          <cell r="H30">
            <v>38564</v>
          </cell>
          <cell r="I30">
            <v>369515</v>
          </cell>
          <cell r="J30">
            <v>298.49700000000001</v>
          </cell>
          <cell r="K30">
            <v>11460</v>
          </cell>
          <cell r="L30">
            <v>28.207999999999998</v>
          </cell>
          <cell r="M30">
            <v>1083</v>
          </cell>
          <cell r="N30">
            <v>270.28899999999999</v>
          </cell>
          <cell r="O30">
            <v>10377</v>
          </cell>
          <cell r="P30">
            <v>1252.8610000000001</v>
          </cell>
          <cell r="Q30">
            <v>5292</v>
          </cell>
          <cell r="R30">
            <v>118.39700000000001</v>
          </cell>
          <cell r="S30">
            <v>500</v>
          </cell>
          <cell r="T30">
            <v>1134.4640000000002</v>
          </cell>
          <cell r="U30">
            <v>4792</v>
          </cell>
          <cell r="V30">
            <v>2.2799999999999998</v>
          </cell>
          <cell r="W30">
            <v>483</v>
          </cell>
          <cell r="X30">
            <v>0.215</v>
          </cell>
          <cell r="Y30">
            <v>46</v>
          </cell>
          <cell r="Z30">
            <v>2.0649999999999999</v>
          </cell>
          <cell r="AA30">
            <v>437</v>
          </cell>
          <cell r="AB30">
            <v>241.321</v>
          </cell>
          <cell r="AC30">
            <v>2901</v>
          </cell>
          <cell r="AD30">
            <v>22.805</v>
          </cell>
          <cell r="AE30">
            <v>274</v>
          </cell>
          <cell r="AF30">
            <v>218.51599999999999</v>
          </cell>
          <cell r="AG30">
            <v>2627</v>
          </cell>
          <cell r="AH30">
            <v>368.09399999999999</v>
          </cell>
          <cell r="AI30">
            <v>411</v>
          </cell>
          <cell r="AJ30">
            <v>34.784999999999997</v>
          </cell>
          <cell r="AK30">
            <v>39</v>
          </cell>
          <cell r="AL30">
            <v>333.30899999999997</v>
          </cell>
          <cell r="AM30">
            <v>372</v>
          </cell>
          <cell r="AN30">
            <v>115.812</v>
          </cell>
          <cell r="AO30">
            <v>1842</v>
          </cell>
          <cell r="AP30">
            <v>10.944000000000001</v>
          </cell>
          <cell r="AQ30">
            <v>174</v>
          </cell>
          <cell r="AR30">
            <v>104.86799999999999</v>
          </cell>
          <cell r="AS30">
            <v>1668</v>
          </cell>
          <cell r="AT30">
            <v>7.9640000000000004</v>
          </cell>
          <cell r="AU30">
            <v>97</v>
          </cell>
          <cell r="AV30">
            <v>0.753</v>
          </cell>
          <cell r="AW30">
            <v>9</v>
          </cell>
          <cell r="AX30">
            <v>7.2110000000000003</v>
          </cell>
          <cell r="AY30">
            <v>88</v>
          </cell>
          <cell r="AZ30">
            <v>564</v>
          </cell>
          <cell r="BA30">
            <v>53</v>
          </cell>
          <cell r="BB30">
            <v>511</v>
          </cell>
          <cell r="BC30">
            <v>7948</v>
          </cell>
          <cell r="BD30">
            <v>751</v>
          </cell>
          <cell r="BE30">
            <v>7197</v>
          </cell>
        </row>
        <row r="31">
          <cell r="F31" t="str">
            <v>75BE</v>
          </cell>
          <cell r="G31">
            <v>18140</v>
          </cell>
          <cell r="H31">
            <v>0</v>
          </cell>
          <cell r="I31">
            <v>18140</v>
          </cell>
          <cell r="J31">
            <v>13.271000000000001</v>
          </cell>
          <cell r="K31">
            <v>509</v>
          </cell>
          <cell r="L31">
            <v>0</v>
          </cell>
          <cell r="M31">
            <v>0</v>
          </cell>
          <cell r="N31">
            <v>13.271000000000001</v>
          </cell>
          <cell r="O31">
            <v>509</v>
          </cell>
          <cell r="P31">
            <v>55.7</v>
          </cell>
          <cell r="Q31">
            <v>235</v>
          </cell>
          <cell r="R31">
            <v>0</v>
          </cell>
          <cell r="S31">
            <v>0</v>
          </cell>
          <cell r="T31">
            <v>55.7</v>
          </cell>
          <cell r="U31">
            <v>235</v>
          </cell>
          <cell r="V31">
            <v>0.10100000000000001</v>
          </cell>
          <cell r="W31">
            <v>21</v>
          </cell>
          <cell r="X31">
            <v>0</v>
          </cell>
          <cell r="Y31">
            <v>0</v>
          </cell>
          <cell r="Z31">
            <v>0.10100000000000001</v>
          </cell>
          <cell r="AA31">
            <v>21</v>
          </cell>
          <cell r="AB31">
            <v>10.728999999999999</v>
          </cell>
          <cell r="AC31">
            <v>129</v>
          </cell>
          <cell r="AD31">
            <v>0</v>
          </cell>
          <cell r="AE31">
            <v>0</v>
          </cell>
          <cell r="AF31">
            <v>10.728999999999999</v>
          </cell>
          <cell r="AG31">
            <v>129</v>
          </cell>
          <cell r="AH31">
            <v>16.364999999999998</v>
          </cell>
          <cell r="AI31">
            <v>18</v>
          </cell>
          <cell r="AJ31">
            <v>0</v>
          </cell>
          <cell r="AK31">
            <v>0</v>
          </cell>
          <cell r="AL31">
            <v>16.364999999999998</v>
          </cell>
          <cell r="AM31">
            <v>18</v>
          </cell>
          <cell r="AN31">
            <v>5.149</v>
          </cell>
          <cell r="AO31">
            <v>82</v>
          </cell>
          <cell r="AP31">
            <v>0</v>
          </cell>
          <cell r="AQ31">
            <v>0</v>
          </cell>
          <cell r="AR31">
            <v>5.149</v>
          </cell>
          <cell r="AS31">
            <v>82</v>
          </cell>
          <cell r="AT31">
            <v>0.35399999999999998</v>
          </cell>
          <cell r="AU31">
            <v>4</v>
          </cell>
          <cell r="AV31">
            <v>0</v>
          </cell>
          <cell r="AW31">
            <v>0</v>
          </cell>
          <cell r="AX31">
            <v>0.35399999999999998</v>
          </cell>
          <cell r="AY31">
            <v>4</v>
          </cell>
          <cell r="AZ31">
            <v>25</v>
          </cell>
          <cell r="BA31">
            <v>0</v>
          </cell>
          <cell r="BB31">
            <v>25</v>
          </cell>
          <cell r="BC31">
            <v>353</v>
          </cell>
          <cell r="BD31">
            <v>0</v>
          </cell>
          <cell r="BE31">
            <v>353</v>
          </cell>
        </row>
        <row r="32">
          <cell r="F32" t="str">
            <v>75C</v>
          </cell>
          <cell r="G32">
            <v>10480</v>
          </cell>
          <cell r="H32">
            <v>1350</v>
          </cell>
          <cell r="I32">
            <v>9130</v>
          </cell>
          <cell r="J32">
            <v>7.0830000000000002</v>
          </cell>
          <cell r="K32">
            <v>272</v>
          </cell>
          <cell r="L32">
            <v>0.91200000000000003</v>
          </cell>
          <cell r="M32">
            <v>35</v>
          </cell>
          <cell r="N32">
            <v>6.1710000000000003</v>
          </cell>
          <cell r="O32">
            <v>237</v>
          </cell>
          <cell r="P32">
            <v>29.728999999999999</v>
          </cell>
          <cell r="Q32">
            <v>126</v>
          </cell>
          <cell r="R32">
            <v>3.83</v>
          </cell>
          <cell r="S32">
            <v>16</v>
          </cell>
          <cell r="T32">
            <v>25.899000000000001</v>
          </cell>
          <cell r="U32">
            <v>110</v>
          </cell>
          <cell r="V32">
            <v>5.3999999999999999E-2</v>
          </cell>
          <cell r="W32">
            <v>11</v>
          </cell>
          <cell r="X32">
            <v>7.0000000000000001E-3</v>
          </cell>
          <cell r="Y32">
            <v>1</v>
          </cell>
          <cell r="Z32">
            <v>4.7E-2</v>
          </cell>
          <cell r="AA32">
            <v>10</v>
          </cell>
          <cell r="AB32">
            <v>5.726</v>
          </cell>
          <cell r="AC32">
            <v>69</v>
          </cell>
          <cell r="AD32">
            <v>0.73799999999999999</v>
          </cell>
          <cell r="AE32">
            <v>9</v>
          </cell>
          <cell r="AF32">
            <v>4.9879999999999995</v>
          </cell>
          <cell r="AG32">
            <v>60</v>
          </cell>
          <cell r="AH32">
            <v>8.7349999999999994</v>
          </cell>
          <cell r="AI32">
            <v>10</v>
          </cell>
          <cell r="AJ32">
            <v>1.125</v>
          </cell>
          <cell r="AK32">
            <v>1</v>
          </cell>
          <cell r="AL32">
            <v>7.6099999999999994</v>
          </cell>
          <cell r="AM32">
            <v>9</v>
          </cell>
          <cell r="AN32">
            <v>2.7480000000000002</v>
          </cell>
          <cell r="AO32">
            <v>44</v>
          </cell>
          <cell r="AP32">
            <v>0.35399999999999998</v>
          </cell>
          <cell r="AQ32">
            <v>6</v>
          </cell>
          <cell r="AR32">
            <v>2.3940000000000001</v>
          </cell>
          <cell r="AS32">
            <v>38</v>
          </cell>
          <cell r="AT32">
            <v>0.189</v>
          </cell>
          <cell r="AU32">
            <v>2</v>
          </cell>
          <cell r="AV32">
            <v>2.4E-2</v>
          </cell>
          <cell r="AW32">
            <v>0</v>
          </cell>
          <cell r="AX32">
            <v>0.16500000000000001</v>
          </cell>
          <cell r="AY32">
            <v>2</v>
          </cell>
          <cell r="AZ32">
            <v>80</v>
          </cell>
          <cell r="BA32">
            <v>10</v>
          </cell>
          <cell r="BB32">
            <v>70</v>
          </cell>
          <cell r="BC32">
            <v>196</v>
          </cell>
          <cell r="BD32">
            <v>25</v>
          </cell>
          <cell r="BE32">
            <v>171</v>
          </cell>
        </row>
        <row r="33">
          <cell r="F33" t="str">
            <v>100B</v>
          </cell>
          <cell r="G33">
            <v>2515210</v>
          </cell>
          <cell r="H33">
            <v>135095</v>
          </cell>
          <cell r="I33">
            <v>2380115</v>
          </cell>
          <cell r="J33">
            <v>1824.7670000000001</v>
          </cell>
          <cell r="K33">
            <v>70057</v>
          </cell>
          <cell r="L33">
            <v>98.01</v>
          </cell>
          <cell r="M33">
            <v>3763</v>
          </cell>
          <cell r="N33">
            <v>1726.7570000000001</v>
          </cell>
          <cell r="O33">
            <v>66294</v>
          </cell>
          <cell r="P33">
            <v>7658.9620000000004</v>
          </cell>
          <cell r="Q33">
            <v>32353</v>
          </cell>
          <cell r="R33">
            <v>411.37200000000001</v>
          </cell>
          <cell r="S33">
            <v>1738</v>
          </cell>
          <cell r="T33">
            <v>7247.59</v>
          </cell>
          <cell r="U33">
            <v>30615</v>
          </cell>
          <cell r="V33">
            <v>13.936</v>
          </cell>
          <cell r="W33">
            <v>2953</v>
          </cell>
          <cell r="X33">
            <v>0.749</v>
          </cell>
          <cell r="Y33">
            <v>159</v>
          </cell>
          <cell r="Z33">
            <v>13.186999999999999</v>
          </cell>
          <cell r="AA33">
            <v>2794</v>
          </cell>
          <cell r="AB33">
            <v>1475.2380000000001</v>
          </cell>
          <cell r="AC33">
            <v>17734</v>
          </cell>
          <cell r="AD33">
            <v>79.236999999999995</v>
          </cell>
          <cell r="AE33">
            <v>953</v>
          </cell>
          <cell r="AF33">
            <v>1396.001</v>
          </cell>
          <cell r="AG33">
            <v>16781</v>
          </cell>
          <cell r="AH33">
            <v>2250.2249999999999</v>
          </cell>
          <cell r="AI33">
            <v>2514</v>
          </cell>
          <cell r="AJ33">
            <v>120.86199999999999</v>
          </cell>
          <cell r="AK33">
            <v>135</v>
          </cell>
          <cell r="AL33">
            <v>2129.3629999999998</v>
          </cell>
          <cell r="AM33">
            <v>2379</v>
          </cell>
          <cell r="AN33">
            <v>707.97699999999998</v>
          </cell>
          <cell r="AO33">
            <v>11258</v>
          </cell>
          <cell r="AP33">
            <v>38.026000000000003</v>
          </cell>
          <cell r="AQ33">
            <v>605</v>
          </cell>
          <cell r="AR33">
            <v>669.95100000000002</v>
          </cell>
          <cell r="AS33">
            <v>10653</v>
          </cell>
          <cell r="AT33">
            <v>48.686</v>
          </cell>
          <cell r="AU33">
            <v>593</v>
          </cell>
          <cell r="AV33">
            <v>2.6150000000000002</v>
          </cell>
          <cell r="AW33">
            <v>32</v>
          </cell>
          <cell r="AX33">
            <v>46.070999999999998</v>
          </cell>
          <cell r="AY33">
            <v>561</v>
          </cell>
          <cell r="AZ33">
            <v>3448</v>
          </cell>
          <cell r="BA33">
            <v>185</v>
          </cell>
          <cell r="BB33">
            <v>3263</v>
          </cell>
          <cell r="BC33">
            <v>48785</v>
          </cell>
          <cell r="BD33">
            <v>2620</v>
          </cell>
          <cell r="BE33">
            <v>46165</v>
          </cell>
        </row>
        <row r="34">
          <cell r="F34" t="str">
            <v>100BE</v>
          </cell>
          <cell r="G34">
            <v>715</v>
          </cell>
          <cell r="H34">
            <v>0</v>
          </cell>
          <cell r="I34">
            <v>715</v>
          </cell>
          <cell r="J34">
            <v>0.52300000000000002</v>
          </cell>
          <cell r="K34">
            <v>20</v>
          </cell>
          <cell r="L34">
            <v>0</v>
          </cell>
          <cell r="M34">
            <v>0</v>
          </cell>
          <cell r="N34">
            <v>0.52300000000000002</v>
          </cell>
          <cell r="O34">
            <v>20</v>
          </cell>
          <cell r="P34">
            <v>2.1949999999999998</v>
          </cell>
          <cell r="Q34">
            <v>9</v>
          </cell>
          <cell r="R34">
            <v>0</v>
          </cell>
          <cell r="S34">
            <v>0</v>
          </cell>
          <cell r="T34">
            <v>2.1949999999999998</v>
          </cell>
          <cell r="U34">
            <v>9</v>
          </cell>
          <cell r="V34">
            <v>4.0000000000000001E-3</v>
          </cell>
          <cell r="W34">
            <v>1</v>
          </cell>
          <cell r="X34">
            <v>0</v>
          </cell>
          <cell r="Y34">
            <v>0</v>
          </cell>
          <cell r="Z34">
            <v>4.0000000000000001E-3</v>
          </cell>
          <cell r="AA34">
            <v>1</v>
          </cell>
          <cell r="AB34">
            <v>0.42299999999999999</v>
          </cell>
          <cell r="AC34">
            <v>5</v>
          </cell>
          <cell r="AD34">
            <v>0</v>
          </cell>
          <cell r="AE34">
            <v>0</v>
          </cell>
          <cell r="AF34">
            <v>0.42299999999999999</v>
          </cell>
          <cell r="AG34">
            <v>5</v>
          </cell>
          <cell r="AH34">
            <v>0.64500000000000002</v>
          </cell>
          <cell r="AI34">
            <v>1</v>
          </cell>
          <cell r="AJ34">
            <v>0</v>
          </cell>
          <cell r="AK34">
            <v>0</v>
          </cell>
          <cell r="AL34">
            <v>0.64500000000000002</v>
          </cell>
          <cell r="AM34">
            <v>1</v>
          </cell>
          <cell r="AN34">
            <v>0.20300000000000001</v>
          </cell>
          <cell r="AO34">
            <v>3</v>
          </cell>
          <cell r="AP34">
            <v>0</v>
          </cell>
          <cell r="AQ34">
            <v>0</v>
          </cell>
          <cell r="AR34">
            <v>0.20300000000000001</v>
          </cell>
          <cell r="AS34">
            <v>3</v>
          </cell>
          <cell r="AT34">
            <v>1.4E-2</v>
          </cell>
          <cell r="AU34">
            <v>0</v>
          </cell>
          <cell r="AV34">
            <v>0</v>
          </cell>
          <cell r="AW34">
            <v>0</v>
          </cell>
          <cell r="AX34">
            <v>1.4E-2</v>
          </cell>
          <cell r="AY34">
            <v>0</v>
          </cell>
          <cell r="AZ34">
            <v>1</v>
          </cell>
          <cell r="BA34">
            <v>0</v>
          </cell>
          <cell r="BB34">
            <v>1</v>
          </cell>
          <cell r="BC34">
            <v>14</v>
          </cell>
          <cell r="BD34">
            <v>0</v>
          </cell>
          <cell r="BE34">
            <v>14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F36" t="str">
            <v>120B</v>
          </cell>
          <cell r="G36">
            <v>1802349</v>
          </cell>
          <cell r="H36">
            <v>607696</v>
          </cell>
          <cell r="I36">
            <v>1194653</v>
          </cell>
          <cell r="J36">
            <v>1333.9650000000001</v>
          </cell>
          <cell r="K36">
            <v>51216</v>
          </cell>
          <cell r="L36">
            <v>449.77100000000002</v>
          </cell>
          <cell r="M36">
            <v>17268</v>
          </cell>
          <cell r="N36">
            <v>884.19400000000019</v>
          </cell>
          <cell r="O36">
            <v>33948</v>
          </cell>
          <cell r="P36">
            <v>5598.9629999999997</v>
          </cell>
          <cell r="Q36">
            <v>23648</v>
          </cell>
          <cell r="R36">
            <v>1887.796</v>
          </cell>
          <cell r="S36">
            <v>7973</v>
          </cell>
          <cell r="T36">
            <v>3711.1669999999995</v>
          </cell>
          <cell r="U36">
            <v>15675</v>
          </cell>
          <cell r="V36">
            <v>10.187999999999999</v>
          </cell>
          <cell r="W36">
            <v>2159</v>
          </cell>
          <cell r="X36">
            <v>3.4350000000000001</v>
          </cell>
          <cell r="Y36">
            <v>728</v>
          </cell>
          <cell r="Z36">
            <v>6.7529999999999983</v>
          </cell>
          <cell r="AA36">
            <v>1431</v>
          </cell>
          <cell r="AB36">
            <v>1078.4470000000001</v>
          </cell>
          <cell r="AC36">
            <v>12964</v>
          </cell>
          <cell r="AD36">
            <v>363.61900000000003</v>
          </cell>
          <cell r="AE36">
            <v>4371</v>
          </cell>
          <cell r="AF36">
            <v>714.82800000000009</v>
          </cell>
          <cell r="AG36">
            <v>8593</v>
          </cell>
          <cell r="AH36">
            <v>1644.9939999999999</v>
          </cell>
          <cell r="AI36">
            <v>1837</v>
          </cell>
          <cell r="AJ36">
            <v>554.64099999999996</v>
          </cell>
          <cell r="AK36">
            <v>619</v>
          </cell>
          <cell r="AL36">
            <v>1090.3530000000001</v>
          </cell>
          <cell r="AM36">
            <v>1218</v>
          </cell>
          <cell r="AN36">
            <v>517.553</v>
          </cell>
          <cell r="AO36">
            <v>8232</v>
          </cell>
          <cell r="AP36">
            <v>174.50299999999999</v>
          </cell>
          <cell r="AQ36">
            <v>2776</v>
          </cell>
          <cell r="AR36">
            <v>343.05</v>
          </cell>
          <cell r="AS36">
            <v>5456</v>
          </cell>
          <cell r="AT36">
            <v>35.593000000000004</v>
          </cell>
          <cell r="AU36">
            <v>434</v>
          </cell>
          <cell r="AV36">
            <v>12.000999999999999</v>
          </cell>
          <cell r="AW36">
            <v>146</v>
          </cell>
          <cell r="AX36">
            <v>23.592000000000006</v>
          </cell>
          <cell r="AY36">
            <v>288</v>
          </cell>
          <cell r="AZ36">
            <v>2523</v>
          </cell>
          <cell r="BA36">
            <v>851</v>
          </cell>
          <cell r="BB36">
            <v>1672</v>
          </cell>
          <cell r="BC36">
            <v>35310</v>
          </cell>
          <cell r="BD36">
            <v>11905</v>
          </cell>
          <cell r="BE36">
            <v>23405</v>
          </cell>
        </row>
        <row r="37">
          <cell r="F37" t="str">
            <v>120BE</v>
          </cell>
          <cell r="G37">
            <v>92655</v>
          </cell>
          <cell r="H37">
            <v>0</v>
          </cell>
          <cell r="I37">
            <v>92655</v>
          </cell>
          <cell r="J37">
            <v>67.784000000000006</v>
          </cell>
          <cell r="K37">
            <v>2602</v>
          </cell>
          <cell r="L37">
            <v>0</v>
          </cell>
          <cell r="M37">
            <v>0</v>
          </cell>
          <cell r="N37">
            <v>67.784000000000006</v>
          </cell>
          <cell r="O37">
            <v>2602</v>
          </cell>
          <cell r="P37">
            <v>284.50299999999999</v>
          </cell>
          <cell r="Q37">
            <v>1202</v>
          </cell>
          <cell r="R37">
            <v>0</v>
          </cell>
          <cell r="S37">
            <v>0</v>
          </cell>
          <cell r="T37">
            <v>284.50299999999999</v>
          </cell>
          <cell r="U37">
            <v>1202</v>
          </cell>
          <cell r="V37">
            <v>0.51800000000000002</v>
          </cell>
          <cell r="W37">
            <v>110</v>
          </cell>
          <cell r="X37">
            <v>0</v>
          </cell>
          <cell r="Y37">
            <v>0</v>
          </cell>
          <cell r="Z37">
            <v>0.51800000000000002</v>
          </cell>
          <cell r="AA37">
            <v>110</v>
          </cell>
          <cell r="AB37">
            <v>54.8</v>
          </cell>
          <cell r="AC37">
            <v>659</v>
          </cell>
          <cell r="AD37">
            <v>0</v>
          </cell>
          <cell r="AE37">
            <v>0</v>
          </cell>
          <cell r="AF37">
            <v>54.8</v>
          </cell>
          <cell r="AG37">
            <v>659</v>
          </cell>
          <cell r="AH37">
            <v>83.587999999999994</v>
          </cell>
          <cell r="AI37">
            <v>93</v>
          </cell>
          <cell r="AJ37">
            <v>0</v>
          </cell>
          <cell r="AK37">
            <v>0</v>
          </cell>
          <cell r="AL37">
            <v>83.587999999999994</v>
          </cell>
          <cell r="AM37">
            <v>93</v>
          </cell>
          <cell r="AN37">
            <v>26.298999999999999</v>
          </cell>
          <cell r="AO37">
            <v>418</v>
          </cell>
          <cell r="AP37">
            <v>0</v>
          </cell>
          <cell r="AQ37">
            <v>0</v>
          </cell>
          <cell r="AR37">
            <v>26.298999999999999</v>
          </cell>
          <cell r="AS37">
            <v>418</v>
          </cell>
          <cell r="AT37">
            <v>1.8089999999999999</v>
          </cell>
          <cell r="AU37">
            <v>22</v>
          </cell>
          <cell r="AV37">
            <v>0</v>
          </cell>
          <cell r="AW37">
            <v>0</v>
          </cell>
          <cell r="AX37">
            <v>1.8089999999999999</v>
          </cell>
          <cell r="AY37">
            <v>22</v>
          </cell>
          <cell r="AZ37">
            <v>128</v>
          </cell>
          <cell r="BA37">
            <v>0</v>
          </cell>
          <cell r="BB37">
            <v>128</v>
          </cell>
          <cell r="BC37">
            <v>1805</v>
          </cell>
          <cell r="BD37">
            <v>0</v>
          </cell>
          <cell r="BE37">
            <v>1805</v>
          </cell>
        </row>
        <row r="38">
          <cell r="F38" t="str">
            <v>120C</v>
          </cell>
          <cell r="G38">
            <v>809943</v>
          </cell>
          <cell r="H38">
            <v>44688</v>
          </cell>
          <cell r="I38">
            <v>765255</v>
          </cell>
          <cell r="J38">
            <v>590.51599999999996</v>
          </cell>
          <cell r="K38">
            <v>22671</v>
          </cell>
          <cell r="L38">
            <v>32.581000000000003</v>
          </cell>
          <cell r="M38">
            <v>1251</v>
          </cell>
          <cell r="N38">
            <v>557.93499999999995</v>
          </cell>
          <cell r="O38">
            <v>21420</v>
          </cell>
          <cell r="P38">
            <v>2478.5300000000002</v>
          </cell>
          <cell r="Q38">
            <v>10470</v>
          </cell>
          <cell r="R38">
            <v>136.751</v>
          </cell>
          <cell r="S38">
            <v>578</v>
          </cell>
          <cell r="T38">
            <v>2341.779</v>
          </cell>
          <cell r="U38">
            <v>9892</v>
          </cell>
          <cell r="V38">
            <v>4.51</v>
          </cell>
          <cell r="W38">
            <v>956</v>
          </cell>
          <cell r="X38">
            <v>0.249</v>
          </cell>
          <cell r="Y38">
            <v>53</v>
          </cell>
          <cell r="Z38">
            <v>4.2610000000000001</v>
          </cell>
          <cell r="AA38">
            <v>903</v>
          </cell>
          <cell r="AB38">
            <v>477.404</v>
          </cell>
          <cell r="AC38">
            <v>5739</v>
          </cell>
          <cell r="AD38">
            <v>26.34</v>
          </cell>
          <cell r="AE38">
            <v>317</v>
          </cell>
          <cell r="AF38">
            <v>451.06400000000002</v>
          </cell>
          <cell r="AG38">
            <v>5422</v>
          </cell>
          <cell r="AH38">
            <v>728.19899999999996</v>
          </cell>
          <cell r="AI38">
            <v>813</v>
          </cell>
          <cell r="AJ38">
            <v>40.177999999999997</v>
          </cell>
          <cell r="AK38">
            <v>45</v>
          </cell>
          <cell r="AL38">
            <v>688.02099999999996</v>
          </cell>
          <cell r="AM38">
            <v>768</v>
          </cell>
          <cell r="AN38">
            <v>229.11</v>
          </cell>
          <cell r="AO38">
            <v>3643</v>
          </cell>
          <cell r="AP38">
            <v>12.641</v>
          </cell>
          <cell r="AQ38">
            <v>201</v>
          </cell>
          <cell r="AR38">
            <v>216.46900000000002</v>
          </cell>
          <cell r="AS38">
            <v>3442</v>
          </cell>
          <cell r="AT38">
            <v>15.755000000000001</v>
          </cell>
          <cell r="AU38">
            <v>193</v>
          </cell>
          <cell r="AV38">
            <v>0.86899999999999999</v>
          </cell>
          <cell r="AW38">
            <v>11</v>
          </cell>
          <cell r="AX38">
            <v>14.886000000000001</v>
          </cell>
          <cell r="AY38">
            <v>182</v>
          </cell>
          <cell r="AZ38">
            <v>6683</v>
          </cell>
          <cell r="BA38">
            <v>369</v>
          </cell>
          <cell r="BB38">
            <v>6314</v>
          </cell>
          <cell r="BC38">
            <v>15749</v>
          </cell>
          <cell r="BD38">
            <v>867</v>
          </cell>
          <cell r="BE38">
            <v>14882</v>
          </cell>
        </row>
        <row r="39">
          <cell r="F39" t="str">
            <v>120CE</v>
          </cell>
          <cell r="G39">
            <v>2042</v>
          </cell>
          <cell r="H39">
            <v>0</v>
          </cell>
          <cell r="I39">
            <v>2042</v>
          </cell>
          <cell r="J39">
            <v>1.494</v>
          </cell>
          <cell r="K39">
            <v>57</v>
          </cell>
          <cell r="L39">
            <v>0</v>
          </cell>
          <cell r="M39">
            <v>0</v>
          </cell>
          <cell r="N39">
            <v>1.494</v>
          </cell>
          <cell r="O39">
            <v>57</v>
          </cell>
          <cell r="P39">
            <v>6.27</v>
          </cell>
          <cell r="Q39">
            <v>26</v>
          </cell>
          <cell r="R39">
            <v>0</v>
          </cell>
          <cell r="S39">
            <v>0</v>
          </cell>
          <cell r="T39">
            <v>6.27</v>
          </cell>
          <cell r="U39">
            <v>26</v>
          </cell>
          <cell r="V39">
            <v>1.0999999999999999E-2</v>
          </cell>
          <cell r="W39">
            <v>2</v>
          </cell>
          <cell r="X39">
            <v>0</v>
          </cell>
          <cell r="Y39">
            <v>0</v>
          </cell>
          <cell r="Z39">
            <v>1.0999999999999999E-2</v>
          </cell>
          <cell r="AA39">
            <v>2</v>
          </cell>
          <cell r="AB39">
            <v>1.208</v>
          </cell>
          <cell r="AC39">
            <v>15</v>
          </cell>
          <cell r="AD39">
            <v>0</v>
          </cell>
          <cell r="AE39">
            <v>0</v>
          </cell>
          <cell r="AF39">
            <v>1.208</v>
          </cell>
          <cell r="AG39">
            <v>15</v>
          </cell>
          <cell r="AH39">
            <v>1.8420000000000001</v>
          </cell>
          <cell r="AI39">
            <v>2</v>
          </cell>
          <cell r="AJ39">
            <v>0</v>
          </cell>
          <cell r="AK39">
            <v>0</v>
          </cell>
          <cell r="AL39">
            <v>1.8420000000000001</v>
          </cell>
          <cell r="AM39">
            <v>2</v>
          </cell>
          <cell r="AN39">
            <v>0.57999999999999996</v>
          </cell>
          <cell r="AO39">
            <v>9</v>
          </cell>
          <cell r="AP39">
            <v>0</v>
          </cell>
          <cell r="AQ39">
            <v>0</v>
          </cell>
          <cell r="AR39">
            <v>0.57999999999999996</v>
          </cell>
          <cell r="AS39">
            <v>9</v>
          </cell>
          <cell r="AT39">
            <v>0.04</v>
          </cell>
          <cell r="AU39">
            <v>0</v>
          </cell>
          <cell r="AV39">
            <v>0</v>
          </cell>
          <cell r="AW39">
            <v>0</v>
          </cell>
          <cell r="AX39">
            <v>0.04</v>
          </cell>
          <cell r="AY39">
            <v>0</v>
          </cell>
          <cell r="AZ39">
            <v>17</v>
          </cell>
          <cell r="BA39">
            <v>0</v>
          </cell>
          <cell r="BB39">
            <v>17</v>
          </cell>
          <cell r="BC39">
            <v>40</v>
          </cell>
          <cell r="BD39">
            <v>0</v>
          </cell>
          <cell r="BE39">
            <v>40</v>
          </cell>
        </row>
        <row r="40">
          <cell r="F40" t="str">
            <v>120D</v>
          </cell>
          <cell r="G40">
            <v>57984</v>
          </cell>
          <cell r="H40">
            <v>2727</v>
          </cell>
          <cell r="I40">
            <v>55257</v>
          </cell>
          <cell r="J40">
            <v>40.408999999999999</v>
          </cell>
          <cell r="K40">
            <v>1551</v>
          </cell>
          <cell r="L40">
            <v>1.9</v>
          </cell>
          <cell r="M40">
            <v>73</v>
          </cell>
          <cell r="N40">
            <v>38.509</v>
          </cell>
          <cell r="O40">
            <v>1478</v>
          </cell>
          <cell r="P40">
            <v>169.60599999999999</v>
          </cell>
          <cell r="Q40">
            <v>716</v>
          </cell>
          <cell r="R40">
            <v>7.9770000000000003</v>
          </cell>
          <cell r="S40">
            <v>35</v>
          </cell>
          <cell r="T40">
            <v>161.62899999999999</v>
          </cell>
          <cell r="U40">
            <v>681</v>
          </cell>
          <cell r="V40">
            <v>0.309</v>
          </cell>
          <cell r="W40">
            <v>65</v>
          </cell>
          <cell r="X40">
            <v>1.4999999999999999E-2</v>
          </cell>
          <cell r="Y40">
            <v>3</v>
          </cell>
          <cell r="Z40">
            <v>0.29399999999999998</v>
          </cell>
          <cell r="AA40">
            <v>62</v>
          </cell>
          <cell r="AB40">
            <v>32.668999999999997</v>
          </cell>
          <cell r="AC40">
            <v>393</v>
          </cell>
          <cell r="AD40">
            <v>1.536</v>
          </cell>
          <cell r="AE40">
            <v>19</v>
          </cell>
          <cell r="AF40">
            <v>31.132999999999996</v>
          </cell>
          <cell r="AG40">
            <v>374</v>
          </cell>
          <cell r="AH40">
            <v>49.831000000000003</v>
          </cell>
          <cell r="AI40">
            <v>56</v>
          </cell>
          <cell r="AJ40">
            <v>2.3439999999999999</v>
          </cell>
          <cell r="AK40">
            <v>3</v>
          </cell>
          <cell r="AL40">
            <v>47.487000000000002</v>
          </cell>
          <cell r="AM40">
            <v>53</v>
          </cell>
          <cell r="AN40">
            <v>15.678000000000001</v>
          </cell>
          <cell r="AO40">
            <v>249</v>
          </cell>
          <cell r="AP40">
            <v>0.73699999999999999</v>
          </cell>
          <cell r="AQ40">
            <v>12</v>
          </cell>
          <cell r="AR40">
            <v>14.941000000000001</v>
          </cell>
          <cell r="AS40">
            <v>237</v>
          </cell>
          <cell r="AT40">
            <v>1.0780000000000001</v>
          </cell>
          <cell r="AU40">
            <v>13</v>
          </cell>
          <cell r="AV40">
            <v>5.0999999999999997E-2</v>
          </cell>
          <cell r="AW40">
            <v>1</v>
          </cell>
          <cell r="AX40">
            <v>1.0270000000000001</v>
          </cell>
          <cell r="AY40">
            <v>12</v>
          </cell>
          <cell r="AZ40">
            <v>274</v>
          </cell>
          <cell r="BA40">
            <v>13</v>
          </cell>
          <cell r="BB40">
            <v>261</v>
          </cell>
          <cell r="BC40">
            <v>1103</v>
          </cell>
          <cell r="BD40">
            <v>52</v>
          </cell>
          <cell r="BE40">
            <v>1051</v>
          </cell>
        </row>
        <row r="41">
          <cell r="F41" t="str">
            <v>120DE</v>
          </cell>
          <cell r="G41">
            <v>2701</v>
          </cell>
          <cell r="H41">
            <v>0</v>
          </cell>
          <cell r="I41">
            <v>2701</v>
          </cell>
          <cell r="J41">
            <v>1.976</v>
          </cell>
          <cell r="K41">
            <v>76</v>
          </cell>
          <cell r="L41">
            <v>0</v>
          </cell>
          <cell r="M41">
            <v>0</v>
          </cell>
          <cell r="N41">
            <v>1.976</v>
          </cell>
          <cell r="O41">
            <v>76</v>
          </cell>
          <cell r="P41">
            <v>8.2940000000000005</v>
          </cell>
          <cell r="Q41">
            <v>35</v>
          </cell>
          <cell r="R41">
            <v>0</v>
          </cell>
          <cell r="S41">
            <v>0</v>
          </cell>
          <cell r="T41">
            <v>8.2940000000000005</v>
          </cell>
          <cell r="U41">
            <v>35</v>
          </cell>
          <cell r="V41">
            <v>1.4999999999999999E-2</v>
          </cell>
          <cell r="W41">
            <v>3</v>
          </cell>
          <cell r="X41">
            <v>0</v>
          </cell>
          <cell r="Y41">
            <v>0</v>
          </cell>
          <cell r="Z41">
            <v>1.4999999999999999E-2</v>
          </cell>
          <cell r="AA41">
            <v>3</v>
          </cell>
          <cell r="AB41">
            <v>1.597</v>
          </cell>
          <cell r="AC41">
            <v>19</v>
          </cell>
          <cell r="AD41">
            <v>0</v>
          </cell>
          <cell r="AE41">
            <v>0</v>
          </cell>
          <cell r="AF41">
            <v>1.597</v>
          </cell>
          <cell r="AG41">
            <v>19</v>
          </cell>
          <cell r="AH41">
            <v>2.4369999999999998</v>
          </cell>
          <cell r="AI41">
            <v>3</v>
          </cell>
          <cell r="AJ41">
            <v>0</v>
          </cell>
          <cell r="AK41">
            <v>0</v>
          </cell>
          <cell r="AL41">
            <v>2.4369999999999998</v>
          </cell>
          <cell r="AM41">
            <v>3</v>
          </cell>
          <cell r="AN41">
            <v>0.76700000000000002</v>
          </cell>
          <cell r="AO41">
            <v>12</v>
          </cell>
          <cell r="AP41">
            <v>0</v>
          </cell>
          <cell r="AQ41">
            <v>0</v>
          </cell>
          <cell r="AR41">
            <v>0.76700000000000002</v>
          </cell>
          <cell r="AS41">
            <v>12</v>
          </cell>
          <cell r="AT41">
            <v>5.2999999999999999E-2</v>
          </cell>
          <cell r="AU41">
            <v>1</v>
          </cell>
          <cell r="AV41">
            <v>0</v>
          </cell>
          <cell r="AW41">
            <v>0</v>
          </cell>
          <cell r="AX41">
            <v>5.2999999999999999E-2</v>
          </cell>
          <cell r="AY41">
            <v>1</v>
          </cell>
          <cell r="AZ41">
            <v>14</v>
          </cell>
          <cell r="BA41">
            <v>0</v>
          </cell>
          <cell r="BB41">
            <v>14</v>
          </cell>
          <cell r="BC41">
            <v>53</v>
          </cell>
          <cell r="BD41">
            <v>0</v>
          </cell>
          <cell r="BE41">
            <v>53</v>
          </cell>
        </row>
        <row r="42">
          <cell r="F42" t="str">
            <v>150B</v>
          </cell>
          <cell r="G42">
            <v>3415677</v>
          </cell>
          <cell r="H42">
            <v>522699</v>
          </cell>
          <cell r="I42">
            <v>2892978</v>
          </cell>
          <cell r="J42">
            <v>2509.5520000000001</v>
          </cell>
          <cell r="K42">
            <v>96348</v>
          </cell>
          <cell r="L42">
            <v>384.03500000000003</v>
          </cell>
          <cell r="M42">
            <v>14744</v>
          </cell>
          <cell r="N42">
            <v>2125.5170000000003</v>
          </cell>
          <cell r="O42">
            <v>81604</v>
          </cell>
          <cell r="P42">
            <v>10533.159</v>
          </cell>
          <cell r="Q42">
            <v>44495</v>
          </cell>
          <cell r="R42">
            <v>1611.883</v>
          </cell>
          <cell r="S42">
            <v>6809</v>
          </cell>
          <cell r="T42">
            <v>8921.2759999999998</v>
          </cell>
          <cell r="U42">
            <v>37686</v>
          </cell>
          <cell r="V42">
            <v>19.164999999999999</v>
          </cell>
          <cell r="W42">
            <v>4061</v>
          </cell>
          <cell r="X42">
            <v>2.9329999999999998</v>
          </cell>
          <cell r="Y42">
            <v>621</v>
          </cell>
          <cell r="Z42">
            <v>16.231999999999999</v>
          </cell>
          <cell r="AA42">
            <v>3440</v>
          </cell>
          <cell r="AB42">
            <v>2028.854</v>
          </cell>
          <cell r="AC42">
            <v>24389</v>
          </cell>
          <cell r="AD42">
            <v>310.47399999999999</v>
          </cell>
          <cell r="AE42">
            <v>3732</v>
          </cell>
          <cell r="AF42">
            <v>1718.38</v>
          </cell>
          <cell r="AG42">
            <v>20657</v>
          </cell>
          <cell r="AH42">
            <v>3094.6729999999998</v>
          </cell>
          <cell r="AI42">
            <v>3457</v>
          </cell>
          <cell r="AJ42">
            <v>473.57600000000002</v>
          </cell>
          <cell r="AK42">
            <v>529</v>
          </cell>
          <cell r="AL42">
            <v>2621.0969999999998</v>
          </cell>
          <cell r="AM42">
            <v>2928</v>
          </cell>
          <cell r="AN42">
            <v>973.66099999999994</v>
          </cell>
          <cell r="AO42">
            <v>15483</v>
          </cell>
          <cell r="AP42">
            <v>148.999</v>
          </cell>
          <cell r="AQ42">
            <v>2369</v>
          </cell>
          <cell r="AR42">
            <v>824.66199999999992</v>
          </cell>
          <cell r="AS42">
            <v>13114</v>
          </cell>
          <cell r="AT42">
            <v>66.956999999999994</v>
          </cell>
          <cell r="AU42">
            <v>816</v>
          </cell>
          <cell r="AV42">
            <v>10.246</v>
          </cell>
          <cell r="AW42">
            <v>125</v>
          </cell>
          <cell r="AX42">
            <v>56.710999999999991</v>
          </cell>
          <cell r="AY42">
            <v>691</v>
          </cell>
          <cell r="AZ42">
            <v>4742</v>
          </cell>
          <cell r="BA42">
            <v>726</v>
          </cell>
          <cell r="BB42">
            <v>4016</v>
          </cell>
          <cell r="BC42">
            <v>66675</v>
          </cell>
          <cell r="BD42">
            <v>10203</v>
          </cell>
          <cell r="BE42">
            <v>56472</v>
          </cell>
        </row>
        <row r="43">
          <cell r="F43" t="str">
            <v>150BE</v>
          </cell>
          <cell r="G43">
            <v>468942</v>
          </cell>
          <cell r="H43">
            <v>0</v>
          </cell>
          <cell r="I43">
            <v>468942</v>
          </cell>
          <cell r="J43">
            <v>343.06400000000002</v>
          </cell>
          <cell r="K43">
            <v>13171</v>
          </cell>
          <cell r="L43">
            <v>0</v>
          </cell>
          <cell r="M43">
            <v>0</v>
          </cell>
          <cell r="N43">
            <v>343.06400000000002</v>
          </cell>
          <cell r="O43">
            <v>13171</v>
          </cell>
          <cell r="P43">
            <v>1439.9169999999999</v>
          </cell>
          <cell r="Q43">
            <v>6083</v>
          </cell>
          <cell r="R43">
            <v>0</v>
          </cell>
          <cell r="S43">
            <v>0</v>
          </cell>
          <cell r="T43">
            <v>1439.9169999999999</v>
          </cell>
          <cell r="U43">
            <v>6083</v>
          </cell>
          <cell r="V43">
            <v>2.62</v>
          </cell>
          <cell r="W43">
            <v>555</v>
          </cell>
          <cell r="X43">
            <v>0</v>
          </cell>
          <cell r="Y43">
            <v>0</v>
          </cell>
          <cell r="Z43">
            <v>2.62</v>
          </cell>
          <cell r="AA43">
            <v>555</v>
          </cell>
          <cell r="AB43">
            <v>277.351</v>
          </cell>
          <cell r="AC43">
            <v>3334</v>
          </cell>
          <cell r="AD43">
            <v>0</v>
          </cell>
          <cell r="AE43">
            <v>0</v>
          </cell>
          <cell r="AF43">
            <v>277.351</v>
          </cell>
          <cell r="AG43">
            <v>3334</v>
          </cell>
          <cell r="AH43">
            <v>423.05200000000002</v>
          </cell>
          <cell r="AI43">
            <v>473</v>
          </cell>
          <cell r="AJ43">
            <v>0</v>
          </cell>
          <cell r="AK43">
            <v>0</v>
          </cell>
          <cell r="AL43">
            <v>423.05200000000002</v>
          </cell>
          <cell r="AM43">
            <v>473</v>
          </cell>
          <cell r="AN43">
            <v>133.10300000000001</v>
          </cell>
          <cell r="AO43">
            <v>2117</v>
          </cell>
          <cell r="AP43">
            <v>0</v>
          </cell>
          <cell r="AQ43">
            <v>0</v>
          </cell>
          <cell r="AR43">
            <v>133.10300000000001</v>
          </cell>
          <cell r="AS43">
            <v>2117</v>
          </cell>
          <cell r="AT43">
            <v>9.1530000000000005</v>
          </cell>
          <cell r="AU43">
            <v>111</v>
          </cell>
          <cell r="AV43">
            <v>0</v>
          </cell>
          <cell r="AW43">
            <v>0</v>
          </cell>
          <cell r="AX43">
            <v>9.1530000000000005</v>
          </cell>
          <cell r="AY43">
            <v>111</v>
          </cell>
          <cell r="AZ43">
            <v>648</v>
          </cell>
          <cell r="BA43">
            <v>0</v>
          </cell>
          <cell r="BB43">
            <v>648</v>
          </cell>
          <cell r="BC43">
            <v>9134</v>
          </cell>
          <cell r="BD43">
            <v>0</v>
          </cell>
          <cell r="BE43">
            <v>9134</v>
          </cell>
        </row>
        <row r="44">
          <cell r="F44" t="str">
            <v>150C</v>
          </cell>
          <cell r="G44">
            <v>276371</v>
          </cell>
          <cell r="H44">
            <v>26283</v>
          </cell>
          <cell r="I44">
            <v>250088</v>
          </cell>
          <cell r="J44">
            <v>202.62799999999999</v>
          </cell>
          <cell r="K44">
            <v>7779</v>
          </cell>
          <cell r="L44">
            <v>19.27</v>
          </cell>
          <cell r="M44">
            <v>740</v>
          </cell>
          <cell r="N44">
            <v>183.35799999999998</v>
          </cell>
          <cell r="O44">
            <v>7039</v>
          </cell>
          <cell r="P44">
            <v>850.476</v>
          </cell>
          <cell r="Q44">
            <v>3593</v>
          </cell>
          <cell r="R44">
            <v>80.881</v>
          </cell>
          <cell r="S44">
            <v>342</v>
          </cell>
          <cell r="T44">
            <v>769.59500000000003</v>
          </cell>
          <cell r="U44">
            <v>3251</v>
          </cell>
          <cell r="V44">
            <v>1.5469999999999999</v>
          </cell>
          <cell r="W44">
            <v>328</v>
          </cell>
          <cell r="X44">
            <v>0.14699999999999999</v>
          </cell>
          <cell r="Y44">
            <v>31</v>
          </cell>
          <cell r="Z44">
            <v>1.4</v>
          </cell>
          <cell r="AA44">
            <v>297</v>
          </cell>
          <cell r="AB44">
            <v>163.815</v>
          </cell>
          <cell r="AC44">
            <v>1969</v>
          </cell>
          <cell r="AD44">
            <v>15.579000000000001</v>
          </cell>
          <cell r="AE44">
            <v>187</v>
          </cell>
          <cell r="AF44">
            <v>148.23599999999999</v>
          </cell>
          <cell r="AG44">
            <v>1782</v>
          </cell>
          <cell r="AH44">
            <v>249.87200000000001</v>
          </cell>
          <cell r="AI44">
            <v>279</v>
          </cell>
          <cell r="AJ44">
            <v>23.763000000000002</v>
          </cell>
          <cell r="AK44">
            <v>27</v>
          </cell>
          <cell r="AL44">
            <v>226.10900000000001</v>
          </cell>
          <cell r="AM44">
            <v>252</v>
          </cell>
          <cell r="AN44">
            <v>78.616</v>
          </cell>
          <cell r="AO44">
            <v>1250</v>
          </cell>
          <cell r="AP44">
            <v>7.476</v>
          </cell>
          <cell r="AQ44">
            <v>119</v>
          </cell>
          <cell r="AR44">
            <v>71.14</v>
          </cell>
          <cell r="AS44">
            <v>1131</v>
          </cell>
          <cell r="AT44">
            <v>5.4059999999999997</v>
          </cell>
          <cell r="AU44">
            <v>66</v>
          </cell>
          <cell r="AV44">
            <v>0.51400000000000001</v>
          </cell>
          <cell r="AW44">
            <v>6</v>
          </cell>
          <cell r="AX44">
            <v>4.8919999999999995</v>
          </cell>
          <cell r="AY44">
            <v>60</v>
          </cell>
          <cell r="AZ44">
            <v>2294</v>
          </cell>
          <cell r="BA44">
            <v>218</v>
          </cell>
          <cell r="BB44">
            <v>2076</v>
          </cell>
          <cell r="BC44">
            <v>5390</v>
          </cell>
          <cell r="BD44">
            <v>513</v>
          </cell>
          <cell r="BE44">
            <v>4877</v>
          </cell>
        </row>
        <row r="45">
          <cell r="F45" t="str">
            <v>150CE</v>
          </cell>
          <cell r="G45">
            <v>125466</v>
          </cell>
          <cell r="H45">
            <v>0</v>
          </cell>
          <cell r="I45">
            <v>125466</v>
          </cell>
          <cell r="J45">
            <v>91.787000000000006</v>
          </cell>
          <cell r="K45">
            <v>3524</v>
          </cell>
          <cell r="L45">
            <v>0</v>
          </cell>
          <cell r="M45">
            <v>0</v>
          </cell>
          <cell r="N45">
            <v>91.787000000000006</v>
          </cell>
          <cell r="O45">
            <v>3524</v>
          </cell>
          <cell r="P45">
            <v>385.25200000000001</v>
          </cell>
          <cell r="Q45">
            <v>1627</v>
          </cell>
          <cell r="R45">
            <v>0</v>
          </cell>
          <cell r="S45">
            <v>0</v>
          </cell>
          <cell r="T45">
            <v>385.25200000000001</v>
          </cell>
          <cell r="U45">
            <v>1627</v>
          </cell>
          <cell r="V45">
            <v>0.70099999999999996</v>
          </cell>
          <cell r="W45">
            <v>149</v>
          </cell>
          <cell r="X45">
            <v>0</v>
          </cell>
          <cell r="Y45">
            <v>0</v>
          </cell>
          <cell r="Z45">
            <v>0.70099999999999996</v>
          </cell>
          <cell r="AA45">
            <v>149</v>
          </cell>
          <cell r="AB45">
            <v>74.206000000000003</v>
          </cell>
          <cell r="AC45">
            <v>892</v>
          </cell>
          <cell r="AD45">
            <v>0</v>
          </cell>
          <cell r="AE45">
            <v>0</v>
          </cell>
          <cell r="AF45">
            <v>74.206000000000003</v>
          </cell>
          <cell r="AG45">
            <v>892</v>
          </cell>
          <cell r="AH45">
            <v>113.188</v>
          </cell>
          <cell r="AI45">
            <v>126</v>
          </cell>
          <cell r="AJ45">
            <v>0</v>
          </cell>
          <cell r="AK45">
            <v>0</v>
          </cell>
          <cell r="AL45">
            <v>113.188</v>
          </cell>
          <cell r="AM45">
            <v>126</v>
          </cell>
          <cell r="AN45">
            <v>35.612000000000002</v>
          </cell>
          <cell r="AO45">
            <v>566</v>
          </cell>
          <cell r="AP45">
            <v>0</v>
          </cell>
          <cell r="AQ45">
            <v>0</v>
          </cell>
          <cell r="AR45">
            <v>35.612000000000002</v>
          </cell>
          <cell r="AS45">
            <v>566</v>
          </cell>
          <cell r="AT45">
            <v>2.4489999999999998</v>
          </cell>
          <cell r="AU45">
            <v>30</v>
          </cell>
          <cell r="AV45">
            <v>0</v>
          </cell>
          <cell r="AW45">
            <v>0</v>
          </cell>
          <cell r="AX45">
            <v>2.4489999999999998</v>
          </cell>
          <cell r="AY45">
            <v>30</v>
          </cell>
          <cell r="AZ45">
            <v>1039</v>
          </cell>
          <cell r="BA45">
            <v>0</v>
          </cell>
          <cell r="BB45">
            <v>1039</v>
          </cell>
          <cell r="BC45">
            <v>2444</v>
          </cell>
          <cell r="BD45">
            <v>0</v>
          </cell>
          <cell r="BE45">
            <v>2444</v>
          </cell>
        </row>
        <row r="46">
          <cell r="F46" t="str">
            <v>150D</v>
          </cell>
          <cell r="G46">
            <v>13813</v>
          </cell>
          <cell r="H46">
            <v>1030</v>
          </cell>
          <cell r="I46">
            <v>12783</v>
          </cell>
          <cell r="J46">
            <v>10.105</v>
          </cell>
          <cell r="K46">
            <v>388</v>
          </cell>
          <cell r="L46">
            <v>0.754</v>
          </cell>
          <cell r="M46">
            <v>29</v>
          </cell>
          <cell r="N46">
            <v>9.3510000000000009</v>
          </cell>
          <cell r="O46">
            <v>359</v>
          </cell>
          <cell r="P46">
            <v>42.414000000000001</v>
          </cell>
          <cell r="Q46">
            <v>179</v>
          </cell>
          <cell r="R46">
            <v>3.1629999999999998</v>
          </cell>
          <cell r="S46">
            <v>13</v>
          </cell>
          <cell r="T46">
            <v>39.251000000000005</v>
          </cell>
          <cell r="U46">
            <v>166</v>
          </cell>
          <cell r="V46">
            <v>7.6999999999999999E-2</v>
          </cell>
          <cell r="W46">
            <v>16</v>
          </cell>
          <cell r="X46">
            <v>6.0000000000000001E-3</v>
          </cell>
          <cell r="Y46">
            <v>1</v>
          </cell>
          <cell r="Z46">
            <v>7.0999999999999994E-2</v>
          </cell>
          <cell r="AA46">
            <v>15</v>
          </cell>
          <cell r="AB46">
            <v>8.17</v>
          </cell>
          <cell r="AC46">
            <v>98</v>
          </cell>
          <cell r="AD46">
            <v>0.60899999999999999</v>
          </cell>
          <cell r="AE46">
            <v>7</v>
          </cell>
          <cell r="AF46">
            <v>7.5609999999999999</v>
          </cell>
          <cell r="AG46">
            <v>91</v>
          </cell>
          <cell r="AH46">
            <v>12.461</v>
          </cell>
          <cell r="AI46">
            <v>14</v>
          </cell>
          <cell r="AJ46">
            <v>0.92900000000000005</v>
          </cell>
          <cell r="AK46">
            <v>1</v>
          </cell>
          <cell r="AL46">
            <v>11.532</v>
          </cell>
          <cell r="AM46">
            <v>13</v>
          </cell>
          <cell r="AN46">
            <v>3.9209999999999998</v>
          </cell>
          <cell r="AO46">
            <v>62</v>
          </cell>
          <cell r="AP46">
            <v>0.29199999999999998</v>
          </cell>
          <cell r="AQ46">
            <v>5</v>
          </cell>
          <cell r="AR46">
            <v>3.629</v>
          </cell>
          <cell r="AS46">
            <v>57</v>
          </cell>
          <cell r="AT46">
            <v>0.27</v>
          </cell>
          <cell r="AU46">
            <v>3</v>
          </cell>
          <cell r="AV46">
            <v>0.02</v>
          </cell>
          <cell r="AW46">
            <v>0</v>
          </cell>
          <cell r="AX46">
            <v>0.25</v>
          </cell>
          <cell r="AY46">
            <v>3</v>
          </cell>
          <cell r="AZ46">
            <v>69</v>
          </cell>
          <cell r="BA46">
            <v>5</v>
          </cell>
          <cell r="BB46">
            <v>64</v>
          </cell>
          <cell r="BC46">
            <v>269</v>
          </cell>
          <cell r="BD46">
            <v>20</v>
          </cell>
          <cell r="BE46">
            <v>249</v>
          </cell>
        </row>
        <row r="47">
          <cell r="F47" t="str">
            <v>180B</v>
          </cell>
          <cell r="G47">
            <v>161491</v>
          </cell>
          <cell r="H47">
            <v>5495</v>
          </cell>
          <cell r="I47">
            <v>155996</v>
          </cell>
          <cell r="J47">
            <v>118.56699999999999</v>
          </cell>
          <cell r="K47">
            <v>4552</v>
          </cell>
          <cell r="L47">
            <v>4.0339999999999998</v>
          </cell>
          <cell r="M47">
            <v>155</v>
          </cell>
          <cell r="N47">
            <v>114.53299999999999</v>
          </cell>
          <cell r="O47">
            <v>4397</v>
          </cell>
          <cell r="P47">
            <v>497.65300000000002</v>
          </cell>
          <cell r="Q47">
            <v>2102</v>
          </cell>
          <cell r="R47">
            <v>16.933</v>
          </cell>
          <cell r="S47">
            <v>72</v>
          </cell>
          <cell r="T47">
            <v>480.72</v>
          </cell>
          <cell r="U47">
            <v>2030</v>
          </cell>
          <cell r="V47">
            <v>0.90500000000000003</v>
          </cell>
          <cell r="W47">
            <v>192</v>
          </cell>
          <cell r="X47">
            <v>3.1E-2</v>
          </cell>
          <cell r="Y47">
            <v>7</v>
          </cell>
          <cell r="Z47">
            <v>0.874</v>
          </cell>
          <cell r="AA47">
            <v>185</v>
          </cell>
          <cell r="AB47">
            <v>95.855999999999995</v>
          </cell>
          <cell r="AC47">
            <v>1152</v>
          </cell>
          <cell r="AD47">
            <v>3.262</v>
          </cell>
          <cell r="AE47">
            <v>39</v>
          </cell>
          <cell r="AF47">
            <v>92.593999999999994</v>
          </cell>
          <cell r="AG47">
            <v>1113</v>
          </cell>
          <cell r="AH47">
            <v>146.21199999999999</v>
          </cell>
          <cell r="AI47">
            <v>163</v>
          </cell>
          <cell r="AJ47">
            <v>4.9749999999999996</v>
          </cell>
          <cell r="AK47">
            <v>6</v>
          </cell>
          <cell r="AL47">
            <v>141.23699999999999</v>
          </cell>
          <cell r="AM47">
            <v>157</v>
          </cell>
          <cell r="AN47">
            <v>46.002000000000002</v>
          </cell>
          <cell r="AO47">
            <v>732</v>
          </cell>
          <cell r="AP47">
            <v>1.5649999999999999</v>
          </cell>
          <cell r="AQ47">
            <v>25</v>
          </cell>
          <cell r="AR47">
            <v>44.437000000000005</v>
          </cell>
          <cell r="AS47">
            <v>707</v>
          </cell>
          <cell r="AT47">
            <v>3.1629999999999998</v>
          </cell>
          <cell r="AU47">
            <v>38</v>
          </cell>
          <cell r="AV47">
            <v>0.108</v>
          </cell>
          <cell r="AW47">
            <v>1</v>
          </cell>
          <cell r="AX47">
            <v>3.0549999999999997</v>
          </cell>
          <cell r="AY47">
            <v>37</v>
          </cell>
          <cell r="AZ47">
            <v>224</v>
          </cell>
          <cell r="BA47">
            <v>8</v>
          </cell>
          <cell r="BB47">
            <v>216</v>
          </cell>
          <cell r="BC47">
            <v>3150</v>
          </cell>
          <cell r="BD47">
            <v>107</v>
          </cell>
          <cell r="BE47">
            <v>3043</v>
          </cell>
        </row>
        <row r="48">
          <cell r="F48" t="str">
            <v>180BE</v>
          </cell>
          <cell r="G48">
            <v>3004</v>
          </cell>
          <cell r="H48">
            <v>0</v>
          </cell>
          <cell r="I48">
            <v>3004</v>
          </cell>
          <cell r="J48">
            <v>2.198</v>
          </cell>
          <cell r="K48">
            <v>84</v>
          </cell>
          <cell r="L48">
            <v>0</v>
          </cell>
          <cell r="M48">
            <v>0</v>
          </cell>
          <cell r="N48">
            <v>2.198</v>
          </cell>
          <cell r="O48">
            <v>84</v>
          </cell>
          <cell r="P48">
            <v>9.2240000000000002</v>
          </cell>
          <cell r="Q48">
            <v>39</v>
          </cell>
          <cell r="R48">
            <v>0</v>
          </cell>
          <cell r="S48">
            <v>0</v>
          </cell>
          <cell r="T48">
            <v>9.2240000000000002</v>
          </cell>
          <cell r="U48">
            <v>39</v>
          </cell>
          <cell r="V48">
            <v>1.7000000000000001E-2</v>
          </cell>
          <cell r="W48">
            <v>4</v>
          </cell>
          <cell r="X48">
            <v>0</v>
          </cell>
          <cell r="Y48">
            <v>0</v>
          </cell>
          <cell r="Z48">
            <v>1.7000000000000001E-2</v>
          </cell>
          <cell r="AA48">
            <v>4</v>
          </cell>
          <cell r="AB48">
            <v>1.7769999999999999</v>
          </cell>
          <cell r="AC48">
            <v>21</v>
          </cell>
          <cell r="AD48">
            <v>0</v>
          </cell>
          <cell r="AE48">
            <v>0</v>
          </cell>
          <cell r="AF48">
            <v>1.7769999999999999</v>
          </cell>
          <cell r="AG48">
            <v>21</v>
          </cell>
          <cell r="AH48">
            <v>2.71</v>
          </cell>
          <cell r="AI48">
            <v>3</v>
          </cell>
          <cell r="AJ48">
            <v>0</v>
          </cell>
          <cell r="AK48">
            <v>0</v>
          </cell>
          <cell r="AL48">
            <v>2.71</v>
          </cell>
          <cell r="AM48">
            <v>3</v>
          </cell>
          <cell r="AN48">
            <v>0.85299999999999998</v>
          </cell>
          <cell r="AO48">
            <v>14</v>
          </cell>
          <cell r="AP48">
            <v>0</v>
          </cell>
          <cell r="AQ48">
            <v>0</v>
          </cell>
          <cell r="AR48">
            <v>0.85299999999999998</v>
          </cell>
          <cell r="AS48">
            <v>14</v>
          </cell>
          <cell r="AT48">
            <v>5.8999999999999997E-2</v>
          </cell>
          <cell r="AU48">
            <v>1</v>
          </cell>
          <cell r="AV48">
            <v>0</v>
          </cell>
          <cell r="AW48">
            <v>0</v>
          </cell>
          <cell r="AX48">
            <v>5.8999999999999997E-2</v>
          </cell>
          <cell r="AY48">
            <v>1</v>
          </cell>
          <cell r="AZ48">
            <v>4</v>
          </cell>
          <cell r="BA48">
            <v>0</v>
          </cell>
          <cell r="BB48">
            <v>4</v>
          </cell>
          <cell r="BC48">
            <v>59</v>
          </cell>
          <cell r="BD48">
            <v>0</v>
          </cell>
          <cell r="BE48">
            <v>59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</row>
        <row r="51">
          <cell r="F51" t="str">
            <v>225B</v>
          </cell>
          <cell r="G51">
            <v>536498</v>
          </cell>
          <cell r="H51">
            <v>17028</v>
          </cell>
          <cell r="I51">
            <v>519470</v>
          </cell>
          <cell r="J51">
            <v>394.65899999999999</v>
          </cell>
          <cell r="K51">
            <v>15152</v>
          </cell>
          <cell r="L51">
            <v>12.526</v>
          </cell>
          <cell r="M51">
            <v>481</v>
          </cell>
          <cell r="N51">
            <v>382.13299999999998</v>
          </cell>
          <cell r="O51">
            <v>14671</v>
          </cell>
          <cell r="P51">
            <v>1656.4749999999999</v>
          </cell>
          <cell r="Q51">
            <v>6997</v>
          </cell>
          <cell r="R51">
            <v>52.575000000000003</v>
          </cell>
          <cell r="S51">
            <v>222</v>
          </cell>
          <cell r="T51">
            <v>1603.8999999999999</v>
          </cell>
          <cell r="U51">
            <v>6775</v>
          </cell>
          <cell r="V51">
            <v>3.0139999999999998</v>
          </cell>
          <cell r="W51">
            <v>639</v>
          </cell>
          <cell r="X51">
            <v>9.6000000000000002E-2</v>
          </cell>
          <cell r="Y51">
            <v>20</v>
          </cell>
          <cell r="Z51">
            <v>2.9179999999999997</v>
          </cell>
          <cell r="AA51">
            <v>619</v>
          </cell>
          <cell r="AB51">
            <v>319.06299999999999</v>
          </cell>
          <cell r="AC51">
            <v>3835</v>
          </cell>
          <cell r="AD51">
            <v>10.127000000000001</v>
          </cell>
          <cell r="AE51">
            <v>122</v>
          </cell>
          <cell r="AF51">
            <v>308.93599999999998</v>
          </cell>
          <cell r="AG51">
            <v>3713</v>
          </cell>
          <cell r="AH51">
            <v>486.67700000000002</v>
          </cell>
          <cell r="AI51">
            <v>544</v>
          </cell>
          <cell r="AJ51">
            <v>15.446999999999999</v>
          </cell>
          <cell r="AK51">
            <v>17</v>
          </cell>
          <cell r="AL51">
            <v>471.23</v>
          </cell>
          <cell r="AM51">
            <v>527</v>
          </cell>
          <cell r="AN51">
            <v>153.12100000000001</v>
          </cell>
          <cell r="AO51">
            <v>2435</v>
          </cell>
          <cell r="AP51">
            <v>4.8600000000000003</v>
          </cell>
          <cell r="AQ51">
            <v>77</v>
          </cell>
          <cell r="AR51">
            <v>148.261</v>
          </cell>
          <cell r="AS51">
            <v>2358</v>
          </cell>
          <cell r="AT51">
            <v>10.53</v>
          </cell>
          <cell r="AU51">
            <v>128</v>
          </cell>
          <cell r="AV51">
            <v>0.33400000000000002</v>
          </cell>
          <cell r="AW51">
            <v>4</v>
          </cell>
          <cell r="AX51">
            <v>10.196</v>
          </cell>
          <cell r="AY51">
            <v>124</v>
          </cell>
          <cell r="AZ51">
            <v>746</v>
          </cell>
          <cell r="BA51">
            <v>24</v>
          </cell>
          <cell r="BB51">
            <v>722</v>
          </cell>
          <cell r="BC51">
            <v>10479</v>
          </cell>
          <cell r="BD51">
            <v>333</v>
          </cell>
          <cell r="BE51">
            <v>10146</v>
          </cell>
        </row>
        <row r="52">
          <cell r="F52" t="str">
            <v>225BE</v>
          </cell>
          <cell r="G52">
            <v>16939</v>
          </cell>
          <cell r="H52">
            <v>0</v>
          </cell>
          <cell r="I52">
            <v>16939</v>
          </cell>
          <cell r="J52">
            <v>12.391999999999999</v>
          </cell>
          <cell r="K52">
            <v>476</v>
          </cell>
          <cell r="L52">
            <v>0</v>
          </cell>
          <cell r="M52">
            <v>0</v>
          </cell>
          <cell r="N52">
            <v>12.391999999999999</v>
          </cell>
          <cell r="O52">
            <v>476</v>
          </cell>
          <cell r="P52">
            <v>52.012</v>
          </cell>
          <cell r="Q52">
            <v>220</v>
          </cell>
          <cell r="R52">
            <v>0</v>
          </cell>
          <cell r="S52">
            <v>0</v>
          </cell>
          <cell r="T52">
            <v>52.012</v>
          </cell>
          <cell r="U52">
            <v>220</v>
          </cell>
          <cell r="V52">
            <v>9.5000000000000001E-2</v>
          </cell>
          <cell r="W52">
            <v>20</v>
          </cell>
          <cell r="X52">
            <v>0</v>
          </cell>
          <cell r="Y52">
            <v>0</v>
          </cell>
          <cell r="Z52">
            <v>9.5000000000000001E-2</v>
          </cell>
          <cell r="AA52">
            <v>20</v>
          </cell>
          <cell r="AB52">
            <v>10.018000000000001</v>
          </cell>
          <cell r="AC52">
            <v>120</v>
          </cell>
          <cell r="AD52">
            <v>0</v>
          </cell>
          <cell r="AE52">
            <v>0</v>
          </cell>
          <cell r="AF52">
            <v>10.018000000000001</v>
          </cell>
          <cell r="AG52">
            <v>120</v>
          </cell>
          <cell r="AH52">
            <v>15.281000000000001</v>
          </cell>
          <cell r="AI52">
            <v>17</v>
          </cell>
          <cell r="AJ52">
            <v>0</v>
          </cell>
          <cell r="AK52">
            <v>0</v>
          </cell>
          <cell r="AL52">
            <v>15.281000000000001</v>
          </cell>
          <cell r="AM52">
            <v>17</v>
          </cell>
          <cell r="AN52">
            <v>4.8079999999999998</v>
          </cell>
          <cell r="AO52">
            <v>76</v>
          </cell>
          <cell r="AP52">
            <v>0</v>
          </cell>
          <cell r="AQ52">
            <v>0</v>
          </cell>
          <cell r="AR52">
            <v>4.8079999999999998</v>
          </cell>
          <cell r="AS52">
            <v>76</v>
          </cell>
          <cell r="AT52">
            <v>0.33100000000000002</v>
          </cell>
          <cell r="AU52">
            <v>4</v>
          </cell>
          <cell r="AV52">
            <v>0</v>
          </cell>
          <cell r="AW52">
            <v>0</v>
          </cell>
          <cell r="AX52">
            <v>0.33100000000000002</v>
          </cell>
          <cell r="AY52">
            <v>4</v>
          </cell>
          <cell r="AZ52">
            <v>23</v>
          </cell>
          <cell r="BA52">
            <v>0</v>
          </cell>
          <cell r="BB52">
            <v>23</v>
          </cell>
          <cell r="BC52">
            <v>330</v>
          </cell>
          <cell r="BD52">
            <v>0</v>
          </cell>
          <cell r="BE52">
            <v>330</v>
          </cell>
        </row>
        <row r="53">
          <cell r="F53" t="str">
            <v>225C</v>
          </cell>
          <cell r="G53">
            <v>38830</v>
          </cell>
          <cell r="H53">
            <v>2002</v>
          </cell>
          <cell r="I53">
            <v>36828</v>
          </cell>
          <cell r="J53">
            <v>28.407</v>
          </cell>
          <cell r="K53">
            <v>1091</v>
          </cell>
          <cell r="L53">
            <v>1.4650000000000001</v>
          </cell>
          <cell r="M53">
            <v>56</v>
          </cell>
          <cell r="N53">
            <v>26.942</v>
          </cell>
          <cell r="O53">
            <v>1035</v>
          </cell>
          <cell r="P53">
            <v>119.23</v>
          </cell>
          <cell r="Q53">
            <v>504</v>
          </cell>
          <cell r="R53">
            <v>6.1470000000000002</v>
          </cell>
          <cell r="S53">
            <v>26</v>
          </cell>
          <cell r="T53">
            <v>113.083</v>
          </cell>
          <cell r="U53">
            <v>478</v>
          </cell>
          <cell r="V53">
            <v>0.217</v>
          </cell>
          <cell r="W53">
            <v>46</v>
          </cell>
          <cell r="X53">
            <v>1.0999999999999999E-2</v>
          </cell>
          <cell r="Y53">
            <v>2</v>
          </cell>
          <cell r="Z53">
            <v>0.20599999999999999</v>
          </cell>
          <cell r="AA53">
            <v>44</v>
          </cell>
          <cell r="AB53">
            <v>22.966000000000001</v>
          </cell>
          <cell r="AC53">
            <v>276</v>
          </cell>
          <cell r="AD53">
            <v>1.1839999999999999</v>
          </cell>
          <cell r="AE53">
            <v>14</v>
          </cell>
          <cell r="AF53">
            <v>21.782</v>
          </cell>
          <cell r="AG53">
            <v>262</v>
          </cell>
          <cell r="AH53">
            <v>35.03</v>
          </cell>
          <cell r="AI53">
            <v>39</v>
          </cell>
          <cell r="AJ53">
            <v>1.806</v>
          </cell>
          <cell r="AK53">
            <v>2</v>
          </cell>
          <cell r="AL53">
            <v>33.224000000000004</v>
          </cell>
          <cell r="AM53">
            <v>37</v>
          </cell>
          <cell r="AN53">
            <v>11.021000000000001</v>
          </cell>
          <cell r="AO53">
            <v>175</v>
          </cell>
          <cell r="AP53">
            <v>0.56799999999999995</v>
          </cell>
          <cell r="AQ53">
            <v>9</v>
          </cell>
          <cell r="AR53">
            <v>10.453000000000001</v>
          </cell>
          <cell r="AS53">
            <v>166</v>
          </cell>
          <cell r="AT53">
            <v>0.75800000000000001</v>
          </cell>
          <cell r="AU53">
            <v>9</v>
          </cell>
          <cell r="AV53">
            <v>3.9E-2</v>
          </cell>
          <cell r="AW53">
            <v>0</v>
          </cell>
          <cell r="AX53">
            <v>0.71899999999999997</v>
          </cell>
          <cell r="AY53">
            <v>9</v>
          </cell>
          <cell r="AZ53">
            <v>322</v>
          </cell>
          <cell r="BA53">
            <v>17</v>
          </cell>
          <cell r="BB53">
            <v>305</v>
          </cell>
          <cell r="BC53">
            <v>756</v>
          </cell>
          <cell r="BD53">
            <v>39</v>
          </cell>
          <cell r="BE53">
            <v>717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</row>
        <row r="55">
          <cell r="F55" t="str">
            <v>300B</v>
          </cell>
          <cell r="G55">
            <v>690870</v>
          </cell>
          <cell r="H55">
            <v>39303</v>
          </cell>
          <cell r="I55">
            <v>651567</v>
          </cell>
          <cell r="J55">
            <v>493.44099999999997</v>
          </cell>
          <cell r="K55">
            <v>18944</v>
          </cell>
          <cell r="L55">
            <v>28.071000000000002</v>
          </cell>
          <cell r="M55">
            <v>1078</v>
          </cell>
          <cell r="N55">
            <v>465.36999999999995</v>
          </cell>
          <cell r="O55">
            <v>17866</v>
          </cell>
          <cell r="P55">
            <v>2071.0839999999998</v>
          </cell>
          <cell r="Q55">
            <v>8749</v>
          </cell>
          <cell r="R55">
            <v>117.822</v>
          </cell>
          <cell r="S55">
            <v>498</v>
          </cell>
          <cell r="T55">
            <v>1953.2619999999997</v>
          </cell>
          <cell r="U55">
            <v>8251</v>
          </cell>
          <cell r="V55">
            <v>3.7679999999999998</v>
          </cell>
          <cell r="W55">
            <v>798</v>
          </cell>
          <cell r="X55">
            <v>0.214</v>
          </cell>
          <cell r="Y55">
            <v>45</v>
          </cell>
          <cell r="Z55">
            <v>3.5539999999999998</v>
          </cell>
          <cell r="AA55">
            <v>753</v>
          </cell>
          <cell r="AB55">
            <v>398.92399999999998</v>
          </cell>
          <cell r="AC55">
            <v>4795</v>
          </cell>
          <cell r="AD55">
            <v>22.693999999999999</v>
          </cell>
          <cell r="AE55">
            <v>273</v>
          </cell>
          <cell r="AF55">
            <v>376.22999999999996</v>
          </cell>
          <cell r="AG55">
            <v>4522</v>
          </cell>
          <cell r="AH55">
            <v>608.49099999999999</v>
          </cell>
          <cell r="AI55">
            <v>680</v>
          </cell>
          <cell r="AJ55">
            <v>34.616999999999997</v>
          </cell>
          <cell r="AK55">
            <v>39</v>
          </cell>
          <cell r="AL55">
            <v>573.87400000000002</v>
          </cell>
          <cell r="AM55">
            <v>641</v>
          </cell>
          <cell r="AN55">
            <v>191.446</v>
          </cell>
          <cell r="AO55">
            <v>3044</v>
          </cell>
          <cell r="AP55">
            <v>10.891</v>
          </cell>
          <cell r="AQ55">
            <v>173</v>
          </cell>
          <cell r="AR55">
            <v>180.55500000000001</v>
          </cell>
          <cell r="AS55">
            <v>2871</v>
          </cell>
          <cell r="AT55">
            <v>13.164999999999999</v>
          </cell>
          <cell r="AU55">
            <v>160</v>
          </cell>
          <cell r="AV55">
            <v>0.749</v>
          </cell>
          <cell r="AW55">
            <v>9</v>
          </cell>
          <cell r="AX55">
            <v>12.415999999999999</v>
          </cell>
          <cell r="AY55">
            <v>151</v>
          </cell>
          <cell r="AZ55">
            <v>932</v>
          </cell>
          <cell r="BA55">
            <v>53</v>
          </cell>
          <cell r="BB55">
            <v>879</v>
          </cell>
          <cell r="BC55">
            <v>13295</v>
          </cell>
          <cell r="BD55">
            <v>756</v>
          </cell>
          <cell r="BE55">
            <v>12539</v>
          </cell>
        </row>
        <row r="56">
          <cell r="F56" t="str">
            <v>300BE</v>
          </cell>
          <cell r="G56">
            <v>559306</v>
          </cell>
          <cell r="H56">
            <v>0</v>
          </cell>
          <cell r="I56">
            <v>559306</v>
          </cell>
          <cell r="J56">
            <v>409.17200000000003</v>
          </cell>
          <cell r="K56">
            <v>15709</v>
          </cell>
          <cell r="L56">
            <v>0</v>
          </cell>
          <cell r="M56">
            <v>0</v>
          </cell>
          <cell r="N56">
            <v>409.17200000000003</v>
          </cell>
          <cell r="O56">
            <v>15709</v>
          </cell>
          <cell r="P56">
            <v>1717.386</v>
          </cell>
          <cell r="Q56">
            <v>7255</v>
          </cell>
          <cell r="R56">
            <v>0</v>
          </cell>
          <cell r="S56">
            <v>0</v>
          </cell>
          <cell r="T56">
            <v>1717.386</v>
          </cell>
          <cell r="U56">
            <v>7255</v>
          </cell>
          <cell r="V56">
            <v>3.125</v>
          </cell>
          <cell r="W56">
            <v>662</v>
          </cell>
          <cell r="X56">
            <v>0</v>
          </cell>
          <cell r="Y56">
            <v>0</v>
          </cell>
          <cell r="Z56">
            <v>3.125</v>
          </cell>
          <cell r="AA56">
            <v>662</v>
          </cell>
          <cell r="AB56">
            <v>330.79599999999999</v>
          </cell>
          <cell r="AC56">
            <v>3977</v>
          </cell>
          <cell r="AD56">
            <v>0</v>
          </cell>
          <cell r="AE56">
            <v>0</v>
          </cell>
          <cell r="AF56">
            <v>330.79599999999999</v>
          </cell>
          <cell r="AG56">
            <v>3977</v>
          </cell>
          <cell r="AH56">
            <v>504.57299999999998</v>
          </cell>
          <cell r="AI56">
            <v>564</v>
          </cell>
          <cell r="AJ56">
            <v>0</v>
          </cell>
          <cell r="AK56">
            <v>0</v>
          </cell>
          <cell r="AL56">
            <v>504.57299999999998</v>
          </cell>
          <cell r="AM56">
            <v>564</v>
          </cell>
          <cell r="AN56">
            <v>158.751</v>
          </cell>
          <cell r="AO56">
            <v>2524</v>
          </cell>
          <cell r="AP56">
            <v>0</v>
          </cell>
          <cell r="AQ56">
            <v>0</v>
          </cell>
          <cell r="AR56">
            <v>158.751</v>
          </cell>
          <cell r="AS56">
            <v>2524</v>
          </cell>
          <cell r="AT56">
            <v>10.917</v>
          </cell>
          <cell r="AU56">
            <v>133</v>
          </cell>
          <cell r="AV56">
            <v>0</v>
          </cell>
          <cell r="AW56">
            <v>0</v>
          </cell>
          <cell r="AX56">
            <v>10.917</v>
          </cell>
          <cell r="AY56">
            <v>133</v>
          </cell>
          <cell r="AZ56">
            <v>773</v>
          </cell>
          <cell r="BA56">
            <v>0</v>
          </cell>
          <cell r="BB56">
            <v>773</v>
          </cell>
          <cell r="BC56">
            <v>10894</v>
          </cell>
          <cell r="BD56">
            <v>0</v>
          </cell>
          <cell r="BE56">
            <v>10894</v>
          </cell>
        </row>
        <row r="57">
          <cell r="F57" t="str">
            <v>300C</v>
          </cell>
          <cell r="G57">
            <v>73089</v>
          </cell>
          <cell r="H57">
            <v>29800</v>
          </cell>
          <cell r="I57">
            <v>43289</v>
          </cell>
          <cell r="J57">
            <v>48.305999999999997</v>
          </cell>
          <cell r="K57">
            <v>1855</v>
          </cell>
          <cell r="L57">
            <v>19.695</v>
          </cell>
          <cell r="M57">
            <v>756</v>
          </cell>
          <cell r="N57">
            <v>28.610999999999997</v>
          </cell>
          <cell r="O57">
            <v>1099</v>
          </cell>
          <cell r="P57">
            <v>202.75299999999999</v>
          </cell>
          <cell r="Q57">
            <v>856</v>
          </cell>
          <cell r="R57">
            <v>82.667000000000002</v>
          </cell>
          <cell r="S57">
            <v>349</v>
          </cell>
          <cell r="T57">
            <v>120.08599999999998</v>
          </cell>
          <cell r="U57">
            <v>507</v>
          </cell>
          <cell r="V57">
            <v>0.36899999999999999</v>
          </cell>
          <cell r="W57">
            <v>78</v>
          </cell>
          <cell r="X57">
            <v>0.15</v>
          </cell>
          <cell r="Y57">
            <v>32</v>
          </cell>
          <cell r="Z57">
            <v>0.219</v>
          </cell>
          <cell r="AA57">
            <v>46</v>
          </cell>
          <cell r="AB57">
            <v>39.052999999999997</v>
          </cell>
          <cell r="AC57">
            <v>469</v>
          </cell>
          <cell r="AD57">
            <v>15.923</v>
          </cell>
          <cell r="AE57">
            <v>191</v>
          </cell>
          <cell r="AF57">
            <v>23.129999999999995</v>
          </cell>
          <cell r="AG57">
            <v>278</v>
          </cell>
          <cell r="AH57">
            <v>59.569000000000003</v>
          </cell>
          <cell r="AI57">
            <v>67</v>
          </cell>
          <cell r="AJ57">
            <v>24.288</v>
          </cell>
          <cell r="AK57">
            <v>27</v>
          </cell>
          <cell r="AL57">
            <v>35.281000000000006</v>
          </cell>
          <cell r="AM57">
            <v>40</v>
          </cell>
          <cell r="AN57">
            <v>18.742000000000001</v>
          </cell>
          <cell r="AO57">
            <v>298</v>
          </cell>
          <cell r="AP57">
            <v>7.6420000000000003</v>
          </cell>
          <cell r="AQ57">
            <v>122</v>
          </cell>
          <cell r="AR57">
            <v>11.100000000000001</v>
          </cell>
          <cell r="AS57">
            <v>176</v>
          </cell>
          <cell r="AT57">
            <v>1.2889999999999999</v>
          </cell>
          <cell r="AU57">
            <v>16</v>
          </cell>
          <cell r="AV57">
            <v>0.52600000000000002</v>
          </cell>
          <cell r="AW57">
            <v>7</v>
          </cell>
          <cell r="AX57">
            <v>0.7629999999999999</v>
          </cell>
          <cell r="AY57">
            <v>9</v>
          </cell>
          <cell r="AZ57">
            <v>547</v>
          </cell>
          <cell r="BA57">
            <v>223</v>
          </cell>
          <cell r="BB57">
            <v>324</v>
          </cell>
          <cell r="BC57">
            <v>1354</v>
          </cell>
          <cell r="BD57">
            <v>553</v>
          </cell>
          <cell r="BE57">
            <v>801</v>
          </cell>
        </row>
        <row r="58">
          <cell r="F58" t="str">
            <v>300CE</v>
          </cell>
          <cell r="G58">
            <v>730114</v>
          </cell>
          <cell r="H58">
            <v>0</v>
          </cell>
          <cell r="I58">
            <v>730114</v>
          </cell>
          <cell r="J58">
            <v>534.13</v>
          </cell>
          <cell r="K58">
            <v>20507</v>
          </cell>
          <cell r="L58">
            <v>0</v>
          </cell>
          <cell r="M58">
            <v>0</v>
          </cell>
          <cell r="N58">
            <v>534.13</v>
          </cell>
          <cell r="O58">
            <v>20507</v>
          </cell>
          <cell r="P58">
            <v>2241.8629999999998</v>
          </cell>
          <cell r="Q58">
            <v>9470</v>
          </cell>
          <cell r="R58">
            <v>0</v>
          </cell>
          <cell r="S58">
            <v>0</v>
          </cell>
          <cell r="T58">
            <v>2241.8629999999998</v>
          </cell>
          <cell r="U58">
            <v>9470</v>
          </cell>
          <cell r="V58">
            <v>4.0789999999999997</v>
          </cell>
          <cell r="W58">
            <v>864</v>
          </cell>
          <cell r="X58">
            <v>0</v>
          </cell>
          <cell r="Y58">
            <v>0</v>
          </cell>
          <cell r="Z58">
            <v>4.0789999999999997</v>
          </cell>
          <cell r="AA58">
            <v>864</v>
          </cell>
          <cell r="AB58">
            <v>431.81900000000002</v>
          </cell>
          <cell r="AC58">
            <v>5191</v>
          </cell>
          <cell r="AD58">
            <v>0</v>
          </cell>
          <cell r="AE58">
            <v>0</v>
          </cell>
          <cell r="AF58">
            <v>431.81900000000002</v>
          </cell>
          <cell r="AG58">
            <v>5191</v>
          </cell>
          <cell r="AH58">
            <v>658.66600000000005</v>
          </cell>
          <cell r="AI58">
            <v>736</v>
          </cell>
          <cell r="AJ58">
            <v>0</v>
          </cell>
          <cell r="AK58">
            <v>0</v>
          </cell>
          <cell r="AL58">
            <v>658.66600000000005</v>
          </cell>
          <cell r="AM58">
            <v>736</v>
          </cell>
          <cell r="AN58">
            <v>207.233</v>
          </cell>
          <cell r="AO58">
            <v>3295</v>
          </cell>
          <cell r="AP58">
            <v>0</v>
          </cell>
          <cell r="AQ58">
            <v>0</v>
          </cell>
          <cell r="AR58">
            <v>207.233</v>
          </cell>
          <cell r="AS58">
            <v>3295</v>
          </cell>
          <cell r="AT58">
            <v>14.250999999999999</v>
          </cell>
          <cell r="AU58">
            <v>173</v>
          </cell>
          <cell r="AV58">
            <v>0</v>
          </cell>
          <cell r="AW58">
            <v>0</v>
          </cell>
          <cell r="AX58">
            <v>14.250999999999999</v>
          </cell>
          <cell r="AY58">
            <v>173</v>
          </cell>
          <cell r="AZ58">
            <v>6046</v>
          </cell>
          <cell r="BA58">
            <v>0</v>
          </cell>
          <cell r="BB58">
            <v>6046</v>
          </cell>
          <cell r="BC58">
            <v>14221</v>
          </cell>
          <cell r="BD58">
            <v>0</v>
          </cell>
          <cell r="BE58">
            <v>14221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</row>
        <row r="64">
          <cell r="F64" t="str">
            <v>450B</v>
          </cell>
          <cell r="G64">
            <v>1171271</v>
          </cell>
          <cell r="H64">
            <v>43328</v>
          </cell>
          <cell r="I64">
            <v>1127943</v>
          </cell>
          <cell r="J64">
            <v>860.71600000000001</v>
          </cell>
          <cell r="K64">
            <v>33045</v>
          </cell>
          <cell r="L64">
            <v>31.84</v>
          </cell>
          <cell r="M64">
            <v>1222</v>
          </cell>
          <cell r="N64">
            <v>828.87599999999998</v>
          </cell>
          <cell r="O64">
            <v>31823</v>
          </cell>
          <cell r="P64">
            <v>3612.6219999999998</v>
          </cell>
          <cell r="Q64">
            <v>15261</v>
          </cell>
          <cell r="R64">
            <v>133.63900000000001</v>
          </cell>
          <cell r="S64">
            <v>565</v>
          </cell>
          <cell r="T64">
            <v>3478.9829999999997</v>
          </cell>
          <cell r="U64">
            <v>14696</v>
          </cell>
          <cell r="V64">
            <v>6.5730000000000004</v>
          </cell>
          <cell r="W64">
            <v>1393</v>
          </cell>
          <cell r="X64">
            <v>0.24299999999999999</v>
          </cell>
          <cell r="Y64">
            <v>52</v>
          </cell>
          <cell r="Z64">
            <v>6.33</v>
          </cell>
          <cell r="AA64">
            <v>1341</v>
          </cell>
          <cell r="AB64">
            <v>695.84900000000005</v>
          </cell>
          <cell r="AC64">
            <v>8365</v>
          </cell>
          <cell r="AD64">
            <v>25.741</v>
          </cell>
          <cell r="AE64">
            <v>309</v>
          </cell>
          <cell r="AF64">
            <v>670.10800000000006</v>
          </cell>
          <cell r="AG64">
            <v>8056</v>
          </cell>
          <cell r="AH64">
            <v>1061.3989999999999</v>
          </cell>
          <cell r="AI64">
            <v>1186</v>
          </cell>
          <cell r="AJ64">
            <v>39.264000000000003</v>
          </cell>
          <cell r="AK64">
            <v>44</v>
          </cell>
          <cell r="AL64">
            <v>1022.1349999999999</v>
          </cell>
          <cell r="AM64">
            <v>1142</v>
          </cell>
          <cell r="AN64">
            <v>333.94200000000001</v>
          </cell>
          <cell r="AO64">
            <v>5310</v>
          </cell>
          <cell r="AP64">
            <v>12.353</v>
          </cell>
          <cell r="AQ64">
            <v>196</v>
          </cell>
          <cell r="AR64">
            <v>321.589</v>
          </cell>
          <cell r="AS64">
            <v>5114</v>
          </cell>
          <cell r="AT64">
            <v>22.965</v>
          </cell>
          <cell r="AU64">
            <v>279</v>
          </cell>
          <cell r="AV64">
            <v>0.85</v>
          </cell>
          <cell r="AW64">
            <v>10</v>
          </cell>
          <cell r="AX64">
            <v>22.114999999999998</v>
          </cell>
          <cell r="AY64">
            <v>269</v>
          </cell>
          <cell r="AZ64">
            <v>1626</v>
          </cell>
          <cell r="BA64">
            <v>60</v>
          </cell>
          <cell r="BB64">
            <v>1566</v>
          </cell>
          <cell r="BC64">
            <v>22866</v>
          </cell>
          <cell r="BD64">
            <v>846</v>
          </cell>
          <cell r="BE64">
            <v>22020</v>
          </cell>
        </row>
        <row r="65">
          <cell r="F65" t="str">
            <v>450BE</v>
          </cell>
          <cell r="G65">
            <v>132446</v>
          </cell>
          <cell r="H65">
            <v>0</v>
          </cell>
          <cell r="I65">
            <v>132446</v>
          </cell>
          <cell r="J65">
            <v>96.894000000000005</v>
          </cell>
          <cell r="K65">
            <v>3720</v>
          </cell>
          <cell r="L65">
            <v>0</v>
          </cell>
          <cell r="M65">
            <v>0</v>
          </cell>
          <cell r="N65">
            <v>96.894000000000005</v>
          </cell>
          <cell r="O65">
            <v>3720</v>
          </cell>
          <cell r="P65">
            <v>406.68400000000003</v>
          </cell>
          <cell r="Q65">
            <v>1718</v>
          </cell>
          <cell r="R65">
            <v>0</v>
          </cell>
          <cell r="S65">
            <v>0</v>
          </cell>
          <cell r="T65">
            <v>406.68400000000003</v>
          </cell>
          <cell r="U65">
            <v>1718</v>
          </cell>
          <cell r="V65">
            <v>0.74</v>
          </cell>
          <cell r="W65">
            <v>157</v>
          </cell>
          <cell r="X65">
            <v>0</v>
          </cell>
          <cell r="Y65">
            <v>0</v>
          </cell>
          <cell r="Z65">
            <v>0.74</v>
          </cell>
          <cell r="AA65">
            <v>157</v>
          </cell>
          <cell r="AB65">
            <v>78.334000000000003</v>
          </cell>
          <cell r="AC65">
            <v>942</v>
          </cell>
          <cell r="AD65">
            <v>0</v>
          </cell>
          <cell r="AE65">
            <v>0</v>
          </cell>
          <cell r="AF65">
            <v>78.334000000000003</v>
          </cell>
          <cell r="AG65">
            <v>942</v>
          </cell>
          <cell r="AH65">
            <v>119.485</v>
          </cell>
          <cell r="AI65">
            <v>133</v>
          </cell>
          <cell r="AJ65">
            <v>0</v>
          </cell>
          <cell r="AK65">
            <v>0</v>
          </cell>
          <cell r="AL65">
            <v>119.485</v>
          </cell>
          <cell r="AM65">
            <v>133</v>
          </cell>
          <cell r="AN65">
            <v>37.593000000000004</v>
          </cell>
          <cell r="AO65">
            <v>598</v>
          </cell>
          <cell r="AP65">
            <v>0</v>
          </cell>
          <cell r="AQ65">
            <v>0</v>
          </cell>
          <cell r="AR65">
            <v>37.593000000000004</v>
          </cell>
          <cell r="AS65">
            <v>598</v>
          </cell>
          <cell r="AT65">
            <v>2.585</v>
          </cell>
          <cell r="AU65">
            <v>31</v>
          </cell>
          <cell r="AV65">
            <v>0</v>
          </cell>
          <cell r="AW65">
            <v>0</v>
          </cell>
          <cell r="AX65">
            <v>2.585</v>
          </cell>
          <cell r="AY65">
            <v>31</v>
          </cell>
          <cell r="AZ65">
            <v>183</v>
          </cell>
          <cell r="BA65">
            <v>0</v>
          </cell>
          <cell r="BB65">
            <v>183</v>
          </cell>
          <cell r="BC65">
            <v>2580</v>
          </cell>
          <cell r="BD65">
            <v>0</v>
          </cell>
          <cell r="BE65">
            <v>2580</v>
          </cell>
        </row>
        <row r="66">
          <cell r="F66" t="str">
            <v>450C</v>
          </cell>
          <cell r="G66">
            <v>387873</v>
          </cell>
          <cell r="H66">
            <v>17073</v>
          </cell>
          <cell r="I66">
            <v>370800</v>
          </cell>
          <cell r="J66">
            <v>285.76900000000001</v>
          </cell>
          <cell r="K66">
            <v>10971</v>
          </cell>
          <cell r="L66">
            <v>12.579000000000001</v>
          </cell>
          <cell r="M66">
            <v>483</v>
          </cell>
          <cell r="N66">
            <v>273.19</v>
          </cell>
          <cell r="O66">
            <v>10488</v>
          </cell>
          <cell r="P66">
            <v>1199.4369999999999</v>
          </cell>
          <cell r="Q66">
            <v>5067</v>
          </cell>
          <cell r="R66">
            <v>52.795999999999999</v>
          </cell>
          <cell r="S66">
            <v>223</v>
          </cell>
          <cell r="T66">
            <v>1146.6409999999998</v>
          </cell>
          <cell r="U66">
            <v>4844</v>
          </cell>
          <cell r="V66">
            <v>2.1819999999999999</v>
          </cell>
          <cell r="W66">
            <v>462</v>
          </cell>
          <cell r="X66">
            <v>9.6000000000000002E-2</v>
          </cell>
          <cell r="Y66">
            <v>20</v>
          </cell>
          <cell r="Z66">
            <v>2.0859999999999999</v>
          </cell>
          <cell r="AA66">
            <v>442</v>
          </cell>
          <cell r="AB66">
            <v>231.03100000000001</v>
          </cell>
          <cell r="AC66">
            <v>2777</v>
          </cell>
          <cell r="AD66">
            <v>10.169</v>
          </cell>
          <cell r="AE66">
            <v>122</v>
          </cell>
          <cell r="AF66">
            <v>220.86199999999999</v>
          </cell>
          <cell r="AG66">
            <v>2655</v>
          </cell>
          <cell r="AH66">
            <v>352.39800000000002</v>
          </cell>
          <cell r="AI66">
            <v>394</v>
          </cell>
          <cell r="AJ66">
            <v>15.510999999999999</v>
          </cell>
          <cell r="AK66">
            <v>17</v>
          </cell>
          <cell r="AL66">
            <v>336.887</v>
          </cell>
          <cell r="AM66">
            <v>377</v>
          </cell>
          <cell r="AN66">
            <v>110.873</v>
          </cell>
          <cell r="AO66">
            <v>1763</v>
          </cell>
          <cell r="AP66">
            <v>4.88</v>
          </cell>
          <cell r="AQ66">
            <v>78</v>
          </cell>
          <cell r="AR66">
            <v>105.99300000000001</v>
          </cell>
          <cell r="AS66">
            <v>1685</v>
          </cell>
          <cell r="AT66">
            <v>7.625</v>
          </cell>
          <cell r="AU66">
            <v>93</v>
          </cell>
          <cell r="AV66">
            <v>0.33600000000000002</v>
          </cell>
          <cell r="AW66">
            <v>4</v>
          </cell>
          <cell r="AX66">
            <v>7.2889999999999997</v>
          </cell>
          <cell r="AY66">
            <v>89</v>
          </cell>
          <cell r="AZ66">
            <v>3235</v>
          </cell>
          <cell r="BA66">
            <v>142</v>
          </cell>
          <cell r="BB66">
            <v>3093</v>
          </cell>
          <cell r="BC66">
            <v>7581</v>
          </cell>
          <cell r="BD66">
            <v>333</v>
          </cell>
          <cell r="BE66">
            <v>7248</v>
          </cell>
        </row>
        <row r="67">
          <cell r="F67" t="str">
            <v>450CE</v>
          </cell>
          <cell r="G67">
            <v>39759</v>
          </cell>
          <cell r="H67">
            <v>0</v>
          </cell>
          <cell r="I67">
            <v>39759</v>
          </cell>
          <cell r="J67">
            <v>29.085999999999999</v>
          </cell>
          <cell r="K67">
            <v>1117</v>
          </cell>
          <cell r="L67">
            <v>0</v>
          </cell>
          <cell r="M67">
            <v>0</v>
          </cell>
          <cell r="N67">
            <v>29.085999999999999</v>
          </cell>
          <cell r="O67">
            <v>1117</v>
          </cell>
          <cell r="P67">
            <v>122.083</v>
          </cell>
          <cell r="Q67">
            <v>516</v>
          </cell>
          <cell r="R67">
            <v>0</v>
          </cell>
          <cell r="S67">
            <v>0</v>
          </cell>
          <cell r="T67">
            <v>122.083</v>
          </cell>
          <cell r="U67">
            <v>516</v>
          </cell>
          <cell r="V67">
            <v>0.222</v>
          </cell>
          <cell r="W67">
            <v>47</v>
          </cell>
          <cell r="X67">
            <v>0</v>
          </cell>
          <cell r="Y67">
            <v>0</v>
          </cell>
          <cell r="Z67">
            <v>0.222</v>
          </cell>
          <cell r="AA67">
            <v>47</v>
          </cell>
          <cell r="AB67">
            <v>23.515000000000001</v>
          </cell>
          <cell r="AC67">
            <v>283</v>
          </cell>
          <cell r="AD67">
            <v>0</v>
          </cell>
          <cell r="AE67">
            <v>0</v>
          </cell>
          <cell r="AF67">
            <v>23.515000000000001</v>
          </cell>
          <cell r="AG67">
            <v>283</v>
          </cell>
          <cell r="AH67">
            <v>35.868000000000002</v>
          </cell>
          <cell r="AI67">
            <v>40</v>
          </cell>
          <cell r="AJ67">
            <v>0</v>
          </cell>
          <cell r="AK67">
            <v>0</v>
          </cell>
          <cell r="AL67">
            <v>35.868000000000002</v>
          </cell>
          <cell r="AM67">
            <v>40</v>
          </cell>
          <cell r="AN67">
            <v>11.285</v>
          </cell>
          <cell r="AO67">
            <v>179</v>
          </cell>
          <cell r="AP67">
            <v>0</v>
          </cell>
          <cell r="AQ67">
            <v>0</v>
          </cell>
          <cell r="AR67">
            <v>11.285</v>
          </cell>
          <cell r="AS67">
            <v>179</v>
          </cell>
          <cell r="AT67">
            <v>0.77600000000000002</v>
          </cell>
          <cell r="AU67">
            <v>9</v>
          </cell>
          <cell r="AV67">
            <v>0</v>
          </cell>
          <cell r="AW67">
            <v>0</v>
          </cell>
          <cell r="AX67">
            <v>0.77600000000000002</v>
          </cell>
          <cell r="AY67">
            <v>9</v>
          </cell>
          <cell r="AZ67">
            <v>329</v>
          </cell>
          <cell r="BA67">
            <v>0</v>
          </cell>
          <cell r="BB67">
            <v>329</v>
          </cell>
          <cell r="BC67">
            <v>774</v>
          </cell>
          <cell r="BD67">
            <v>0</v>
          </cell>
          <cell r="BE67">
            <v>774</v>
          </cell>
        </row>
        <row r="68">
          <cell r="F68" t="str">
            <v>600B</v>
          </cell>
          <cell r="G68">
            <v>703306</v>
          </cell>
          <cell r="H68">
            <v>52152</v>
          </cell>
          <cell r="I68">
            <v>651154</v>
          </cell>
          <cell r="J68">
            <v>514.976</v>
          </cell>
          <cell r="K68">
            <v>19771</v>
          </cell>
          <cell r="L68">
            <v>38.186999999999998</v>
          </cell>
          <cell r="M68">
            <v>1466</v>
          </cell>
          <cell r="N68">
            <v>476.78899999999999</v>
          </cell>
          <cell r="O68">
            <v>18305</v>
          </cell>
          <cell r="P68">
            <v>2161.4699999999998</v>
          </cell>
          <cell r="Q68">
            <v>9131</v>
          </cell>
          <cell r="R68">
            <v>160.279</v>
          </cell>
          <cell r="S68">
            <v>677</v>
          </cell>
          <cell r="T68">
            <v>2001.1909999999998</v>
          </cell>
          <cell r="U68">
            <v>8454</v>
          </cell>
          <cell r="V68">
            <v>3.9329999999999998</v>
          </cell>
          <cell r="W68">
            <v>833</v>
          </cell>
          <cell r="X68">
            <v>0.29199999999999998</v>
          </cell>
          <cell r="Y68">
            <v>62</v>
          </cell>
          <cell r="Z68">
            <v>3.641</v>
          </cell>
          <cell r="AA68">
            <v>771</v>
          </cell>
          <cell r="AB68">
            <v>416.33300000000003</v>
          </cell>
          <cell r="AC68">
            <v>5005</v>
          </cell>
          <cell r="AD68">
            <v>30.872</v>
          </cell>
          <cell r="AE68">
            <v>371</v>
          </cell>
          <cell r="AF68">
            <v>385.46100000000001</v>
          </cell>
          <cell r="AG68">
            <v>4634</v>
          </cell>
          <cell r="AH68">
            <v>635.04600000000005</v>
          </cell>
          <cell r="AI68">
            <v>709</v>
          </cell>
          <cell r="AJ68">
            <v>47.09</v>
          </cell>
          <cell r="AK68">
            <v>53</v>
          </cell>
          <cell r="AL68">
            <v>587.95600000000002</v>
          </cell>
          <cell r="AM68">
            <v>656</v>
          </cell>
          <cell r="AN68">
            <v>199.80099999999999</v>
          </cell>
          <cell r="AO68">
            <v>3177</v>
          </cell>
          <cell r="AP68">
            <v>14.816000000000001</v>
          </cell>
          <cell r="AQ68">
            <v>236</v>
          </cell>
          <cell r="AR68">
            <v>184.98499999999999</v>
          </cell>
          <cell r="AS68">
            <v>2941</v>
          </cell>
          <cell r="AT68">
            <v>13.74</v>
          </cell>
          <cell r="AU68">
            <v>167</v>
          </cell>
          <cell r="AV68">
            <v>1.0189999999999999</v>
          </cell>
          <cell r="AW68">
            <v>12</v>
          </cell>
          <cell r="AX68">
            <v>12.721</v>
          </cell>
          <cell r="AY68">
            <v>155</v>
          </cell>
          <cell r="AZ68">
            <v>973</v>
          </cell>
          <cell r="BA68">
            <v>72</v>
          </cell>
          <cell r="BB68">
            <v>901</v>
          </cell>
          <cell r="BC68">
            <v>13704</v>
          </cell>
          <cell r="BD68">
            <v>1016</v>
          </cell>
          <cell r="BE68">
            <v>12688</v>
          </cell>
        </row>
        <row r="69">
          <cell r="F69" t="str">
            <v>600BE</v>
          </cell>
          <cell r="G69">
            <v>463704</v>
          </cell>
          <cell r="H69">
            <v>0</v>
          </cell>
          <cell r="I69">
            <v>463704</v>
          </cell>
          <cell r="J69">
            <v>339.23200000000003</v>
          </cell>
          <cell r="K69">
            <v>13024</v>
          </cell>
          <cell r="L69">
            <v>0</v>
          </cell>
          <cell r="M69">
            <v>0</v>
          </cell>
          <cell r="N69">
            <v>339.23200000000003</v>
          </cell>
          <cell r="O69">
            <v>13024</v>
          </cell>
          <cell r="P69">
            <v>1423.8340000000001</v>
          </cell>
          <cell r="Q69">
            <v>6015</v>
          </cell>
          <cell r="R69">
            <v>0</v>
          </cell>
          <cell r="S69">
            <v>0</v>
          </cell>
          <cell r="T69">
            <v>1423.8340000000001</v>
          </cell>
          <cell r="U69">
            <v>6015</v>
          </cell>
          <cell r="V69">
            <v>2.5910000000000002</v>
          </cell>
          <cell r="W69">
            <v>549</v>
          </cell>
          <cell r="X69">
            <v>0</v>
          </cell>
          <cell r="Y69">
            <v>0</v>
          </cell>
          <cell r="Z69">
            <v>2.5910000000000002</v>
          </cell>
          <cell r="AA69">
            <v>549</v>
          </cell>
          <cell r="AB69">
            <v>274.25299999999999</v>
          </cell>
          <cell r="AC69">
            <v>3297</v>
          </cell>
          <cell r="AD69">
            <v>0</v>
          </cell>
          <cell r="AE69">
            <v>0</v>
          </cell>
          <cell r="AF69">
            <v>274.25299999999999</v>
          </cell>
          <cell r="AG69">
            <v>3297</v>
          </cell>
          <cell r="AH69">
            <v>418.327</v>
          </cell>
          <cell r="AI69">
            <v>467</v>
          </cell>
          <cell r="AJ69">
            <v>0</v>
          </cell>
          <cell r="AK69">
            <v>0</v>
          </cell>
          <cell r="AL69">
            <v>418.327</v>
          </cell>
          <cell r="AM69">
            <v>467</v>
          </cell>
          <cell r="AN69">
            <v>131.61600000000001</v>
          </cell>
          <cell r="AO69">
            <v>2093</v>
          </cell>
          <cell r="AP69">
            <v>0</v>
          </cell>
          <cell r="AQ69">
            <v>0</v>
          </cell>
          <cell r="AR69">
            <v>131.61600000000001</v>
          </cell>
          <cell r="AS69">
            <v>2093</v>
          </cell>
          <cell r="AT69">
            <v>9.0510000000000002</v>
          </cell>
          <cell r="AU69">
            <v>110</v>
          </cell>
          <cell r="AV69">
            <v>0</v>
          </cell>
          <cell r="AW69">
            <v>0</v>
          </cell>
          <cell r="AX69">
            <v>9.0510000000000002</v>
          </cell>
          <cell r="AY69">
            <v>110</v>
          </cell>
          <cell r="AZ69">
            <v>641</v>
          </cell>
          <cell r="BA69">
            <v>0</v>
          </cell>
          <cell r="BB69">
            <v>641</v>
          </cell>
          <cell r="BC69">
            <v>9032</v>
          </cell>
          <cell r="BD69">
            <v>0</v>
          </cell>
          <cell r="BE69">
            <v>9032</v>
          </cell>
        </row>
        <row r="70">
          <cell r="F70" t="str">
            <v>600C</v>
          </cell>
          <cell r="G70">
            <v>187494</v>
          </cell>
          <cell r="H70">
            <v>10001</v>
          </cell>
          <cell r="I70">
            <v>177493</v>
          </cell>
          <cell r="J70">
            <v>138.619</v>
          </cell>
          <cell r="K70">
            <v>5322</v>
          </cell>
          <cell r="L70">
            <v>7.3940000000000001</v>
          </cell>
          <cell r="M70">
            <v>284</v>
          </cell>
          <cell r="N70">
            <v>131.22499999999999</v>
          </cell>
          <cell r="O70">
            <v>5038</v>
          </cell>
          <cell r="P70">
            <v>581.81700000000001</v>
          </cell>
          <cell r="Q70">
            <v>2458</v>
          </cell>
          <cell r="R70">
            <v>31.033999999999999</v>
          </cell>
          <cell r="S70">
            <v>131</v>
          </cell>
          <cell r="T70">
            <v>550.78300000000002</v>
          </cell>
          <cell r="U70">
            <v>2327</v>
          </cell>
          <cell r="V70">
            <v>1.0589999999999999</v>
          </cell>
          <cell r="W70">
            <v>224</v>
          </cell>
          <cell r="X70">
            <v>5.6000000000000001E-2</v>
          </cell>
          <cell r="Y70">
            <v>12</v>
          </cell>
          <cell r="Z70">
            <v>1.0029999999999999</v>
          </cell>
          <cell r="AA70">
            <v>212</v>
          </cell>
          <cell r="AB70">
            <v>112.06699999999999</v>
          </cell>
          <cell r="AC70">
            <v>1347</v>
          </cell>
          <cell r="AD70">
            <v>5.9779999999999998</v>
          </cell>
          <cell r="AE70">
            <v>72</v>
          </cell>
          <cell r="AF70">
            <v>106.089</v>
          </cell>
          <cell r="AG70">
            <v>1275</v>
          </cell>
          <cell r="AH70">
            <v>170.94</v>
          </cell>
          <cell r="AI70">
            <v>191</v>
          </cell>
          <cell r="AJ70">
            <v>9.1180000000000003</v>
          </cell>
          <cell r="AK70">
            <v>10</v>
          </cell>
          <cell r="AL70">
            <v>161.822</v>
          </cell>
          <cell r="AM70">
            <v>181</v>
          </cell>
          <cell r="AN70">
            <v>53.781999999999996</v>
          </cell>
          <cell r="AO70">
            <v>855</v>
          </cell>
          <cell r="AP70">
            <v>2.8690000000000002</v>
          </cell>
          <cell r="AQ70">
            <v>46</v>
          </cell>
          <cell r="AR70">
            <v>50.912999999999997</v>
          </cell>
          <cell r="AS70">
            <v>809</v>
          </cell>
          <cell r="AT70">
            <v>3.698</v>
          </cell>
          <cell r="AU70">
            <v>45</v>
          </cell>
          <cell r="AV70">
            <v>0.19700000000000001</v>
          </cell>
          <cell r="AW70">
            <v>2</v>
          </cell>
          <cell r="AX70">
            <v>3.5009999999999999</v>
          </cell>
          <cell r="AY70">
            <v>43</v>
          </cell>
          <cell r="AZ70">
            <v>1569</v>
          </cell>
          <cell r="BA70">
            <v>84</v>
          </cell>
          <cell r="BB70">
            <v>1485</v>
          </cell>
          <cell r="BC70">
            <v>3672</v>
          </cell>
          <cell r="BD70">
            <v>196</v>
          </cell>
          <cell r="BE70">
            <v>3476</v>
          </cell>
        </row>
        <row r="71">
          <cell r="F71" t="str">
            <v>600CE</v>
          </cell>
          <cell r="G71">
            <v>60664</v>
          </cell>
          <cell r="H71">
            <v>0</v>
          </cell>
          <cell r="I71">
            <v>60664</v>
          </cell>
          <cell r="J71">
            <v>44.38</v>
          </cell>
          <cell r="K71">
            <v>1704</v>
          </cell>
          <cell r="L71">
            <v>0</v>
          </cell>
          <cell r="M71">
            <v>0</v>
          </cell>
          <cell r="N71">
            <v>44.38</v>
          </cell>
          <cell r="O71">
            <v>1704</v>
          </cell>
          <cell r="P71">
            <v>186.273</v>
          </cell>
          <cell r="Q71">
            <v>787</v>
          </cell>
          <cell r="R71">
            <v>0</v>
          </cell>
          <cell r="S71">
            <v>0</v>
          </cell>
          <cell r="T71">
            <v>186.273</v>
          </cell>
          <cell r="U71">
            <v>787</v>
          </cell>
          <cell r="V71">
            <v>0.33900000000000002</v>
          </cell>
          <cell r="W71">
            <v>72</v>
          </cell>
          <cell r="X71">
            <v>0</v>
          </cell>
          <cell r="Y71">
            <v>0</v>
          </cell>
          <cell r="Z71">
            <v>0.33900000000000002</v>
          </cell>
          <cell r="AA71">
            <v>72</v>
          </cell>
          <cell r="AB71">
            <v>35.878999999999998</v>
          </cell>
          <cell r="AC71">
            <v>431</v>
          </cell>
          <cell r="AD71">
            <v>0</v>
          </cell>
          <cell r="AE71">
            <v>0</v>
          </cell>
          <cell r="AF71">
            <v>35.878999999999998</v>
          </cell>
          <cell r="AG71">
            <v>431</v>
          </cell>
          <cell r="AH71">
            <v>54.726999999999997</v>
          </cell>
          <cell r="AI71">
            <v>61</v>
          </cell>
          <cell r="AJ71">
            <v>0</v>
          </cell>
          <cell r="AK71">
            <v>0</v>
          </cell>
          <cell r="AL71">
            <v>54.726999999999997</v>
          </cell>
          <cell r="AM71">
            <v>61</v>
          </cell>
          <cell r="AN71">
            <v>17.219000000000001</v>
          </cell>
          <cell r="AO71">
            <v>274</v>
          </cell>
          <cell r="AP71">
            <v>0</v>
          </cell>
          <cell r="AQ71">
            <v>0</v>
          </cell>
          <cell r="AR71">
            <v>17.219000000000001</v>
          </cell>
          <cell r="AS71">
            <v>274</v>
          </cell>
          <cell r="AT71">
            <v>1.1839999999999999</v>
          </cell>
          <cell r="AU71">
            <v>14</v>
          </cell>
          <cell r="AV71">
            <v>0</v>
          </cell>
          <cell r="AW71">
            <v>0</v>
          </cell>
          <cell r="AX71">
            <v>1.1839999999999999</v>
          </cell>
          <cell r="AY71">
            <v>14</v>
          </cell>
          <cell r="AZ71">
            <v>503</v>
          </cell>
          <cell r="BA71">
            <v>0</v>
          </cell>
          <cell r="BB71">
            <v>503</v>
          </cell>
          <cell r="BC71">
            <v>1182</v>
          </cell>
          <cell r="BD71">
            <v>0</v>
          </cell>
          <cell r="BE71">
            <v>1182</v>
          </cell>
        </row>
        <row r="72">
          <cell r="F72" t="str">
            <v>700B</v>
          </cell>
          <cell r="G72">
            <v>5059</v>
          </cell>
          <cell r="H72">
            <v>190</v>
          </cell>
          <cell r="I72">
            <v>4869</v>
          </cell>
          <cell r="J72">
            <v>3.7010000000000001</v>
          </cell>
          <cell r="K72">
            <v>142</v>
          </cell>
          <cell r="L72">
            <v>0.13900000000000001</v>
          </cell>
          <cell r="M72">
            <v>5</v>
          </cell>
          <cell r="N72">
            <v>3.5620000000000003</v>
          </cell>
          <cell r="O72">
            <v>137</v>
          </cell>
          <cell r="P72">
            <v>15.534000000000001</v>
          </cell>
          <cell r="Q72">
            <v>66</v>
          </cell>
          <cell r="R72">
            <v>0.58299999999999996</v>
          </cell>
          <cell r="S72">
            <v>2</v>
          </cell>
          <cell r="T72">
            <v>14.951000000000001</v>
          </cell>
          <cell r="U72">
            <v>64</v>
          </cell>
          <cell r="V72">
            <v>2.8000000000000001E-2</v>
          </cell>
          <cell r="W72">
            <v>6</v>
          </cell>
          <cell r="X72">
            <v>1E-3</v>
          </cell>
          <cell r="Y72">
            <v>0</v>
          </cell>
          <cell r="Z72">
            <v>2.7E-2</v>
          </cell>
          <cell r="AA72">
            <v>6</v>
          </cell>
          <cell r="AB72">
            <v>2.992</v>
          </cell>
          <cell r="AC72">
            <v>36</v>
          </cell>
          <cell r="AD72">
            <v>0.112</v>
          </cell>
          <cell r="AE72">
            <v>1</v>
          </cell>
          <cell r="AF72">
            <v>2.88</v>
          </cell>
          <cell r="AG72">
            <v>35</v>
          </cell>
          <cell r="AH72">
            <v>4.5640000000000001</v>
          </cell>
          <cell r="AI72">
            <v>5</v>
          </cell>
          <cell r="AJ72">
            <v>0.17100000000000001</v>
          </cell>
          <cell r="AK72">
            <v>0</v>
          </cell>
          <cell r="AL72">
            <v>4.3929999999999998</v>
          </cell>
          <cell r="AM72">
            <v>5</v>
          </cell>
          <cell r="AN72">
            <v>1.4359999999999999</v>
          </cell>
          <cell r="AO72">
            <v>23</v>
          </cell>
          <cell r="AP72">
            <v>5.3999999999999999E-2</v>
          </cell>
          <cell r="AQ72">
            <v>1</v>
          </cell>
          <cell r="AR72">
            <v>1.3819999999999999</v>
          </cell>
          <cell r="AS72">
            <v>22</v>
          </cell>
          <cell r="AT72">
            <v>9.9000000000000005E-2</v>
          </cell>
          <cell r="AU72">
            <v>1</v>
          </cell>
          <cell r="AV72">
            <v>4.0000000000000001E-3</v>
          </cell>
          <cell r="AW72">
            <v>0</v>
          </cell>
          <cell r="AX72">
            <v>9.5000000000000001E-2</v>
          </cell>
          <cell r="AY72">
            <v>1</v>
          </cell>
          <cell r="AZ72">
            <v>7</v>
          </cell>
          <cell r="BA72">
            <v>0</v>
          </cell>
          <cell r="BB72">
            <v>7</v>
          </cell>
          <cell r="BC72">
            <v>99</v>
          </cell>
          <cell r="BD72">
            <v>4</v>
          </cell>
          <cell r="BE72">
            <v>95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1</v>
          </cell>
          <cell r="BB73">
            <v>-1</v>
          </cell>
          <cell r="BC73">
            <v>0</v>
          </cell>
          <cell r="BD73">
            <v>1</v>
          </cell>
          <cell r="BE73">
            <v>-1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1</v>
          </cell>
          <cell r="BE76">
            <v>-1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</row>
        <row r="79">
          <cell r="F79" t="str">
            <v>130B</v>
          </cell>
          <cell r="G79">
            <v>448968</v>
          </cell>
          <cell r="H79">
            <v>387469</v>
          </cell>
          <cell r="I79">
            <v>61499</v>
          </cell>
          <cell r="J79">
            <v>331.005</v>
          </cell>
          <cell r="K79">
            <v>12708</v>
          </cell>
          <cell r="L79">
            <v>285.66399999999999</v>
          </cell>
          <cell r="M79">
            <v>10967</v>
          </cell>
          <cell r="N79">
            <v>45.341000000000008</v>
          </cell>
          <cell r="O79">
            <v>1741</v>
          </cell>
          <cell r="P79">
            <v>1389.3019999999999</v>
          </cell>
          <cell r="Q79">
            <v>5869</v>
          </cell>
          <cell r="R79">
            <v>1198.9970000000001</v>
          </cell>
          <cell r="S79">
            <v>5065</v>
          </cell>
          <cell r="T79">
            <v>190.30499999999984</v>
          </cell>
          <cell r="U79">
            <v>804</v>
          </cell>
          <cell r="V79">
            <v>2.528</v>
          </cell>
          <cell r="W79">
            <v>536</v>
          </cell>
          <cell r="X79">
            <v>2.1819999999999999</v>
          </cell>
          <cell r="Y79">
            <v>463</v>
          </cell>
          <cell r="Z79">
            <v>0.34600000000000009</v>
          </cell>
          <cell r="AA79">
            <v>73</v>
          </cell>
          <cell r="AB79">
            <v>267.60199999999998</v>
          </cell>
          <cell r="AC79">
            <v>3217</v>
          </cell>
          <cell r="AD79">
            <v>230.946</v>
          </cell>
          <cell r="AE79">
            <v>2776</v>
          </cell>
          <cell r="AF79">
            <v>36.655999999999977</v>
          </cell>
          <cell r="AG79">
            <v>441</v>
          </cell>
          <cell r="AH79">
            <v>408.18099999999998</v>
          </cell>
          <cell r="AI79">
            <v>456</v>
          </cell>
          <cell r="AJ79">
            <v>352.26900000000001</v>
          </cell>
          <cell r="AK79">
            <v>394</v>
          </cell>
          <cell r="AL79">
            <v>55.911999999999978</v>
          </cell>
          <cell r="AM79">
            <v>62</v>
          </cell>
          <cell r="AN79">
            <v>128.42400000000001</v>
          </cell>
          <cell r="AO79">
            <v>2042</v>
          </cell>
          <cell r="AP79">
            <v>110.833</v>
          </cell>
          <cell r="AQ79">
            <v>1762</v>
          </cell>
          <cell r="AR79">
            <v>17.591000000000008</v>
          </cell>
          <cell r="AS79">
            <v>280</v>
          </cell>
          <cell r="AT79">
            <v>8.8309999999999995</v>
          </cell>
          <cell r="AU79">
            <v>107</v>
          </cell>
          <cell r="AV79">
            <v>7.6210000000000004</v>
          </cell>
          <cell r="AW79">
            <v>92</v>
          </cell>
          <cell r="AX79">
            <v>1.2099999999999991</v>
          </cell>
          <cell r="AY79">
            <v>15</v>
          </cell>
          <cell r="AZ79">
            <v>625</v>
          </cell>
          <cell r="BA79">
            <v>539</v>
          </cell>
          <cell r="BB79">
            <v>86</v>
          </cell>
          <cell r="BC79">
            <v>8779</v>
          </cell>
          <cell r="BD79">
            <v>7576</v>
          </cell>
          <cell r="BE79">
            <v>1203</v>
          </cell>
        </row>
        <row r="80">
          <cell r="F80" t="str">
            <v>78B</v>
          </cell>
          <cell r="G80">
            <v>9950</v>
          </cell>
          <cell r="H80">
            <v>563</v>
          </cell>
          <cell r="I80">
            <v>9387</v>
          </cell>
          <cell r="J80">
            <v>7.2789999999999999</v>
          </cell>
          <cell r="K80">
            <v>279</v>
          </cell>
          <cell r="L80">
            <v>0.41199999999999998</v>
          </cell>
          <cell r="M80">
            <v>16</v>
          </cell>
          <cell r="N80">
            <v>6.867</v>
          </cell>
          <cell r="O80">
            <v>263</v>
          </cell>
          <cell r="P80">
            <v>30.552</v>
          </cell>
          <cell r="Q80">
            <v>129</v>
          </cell>
          <cell r="R80">
            <v>1.7290000000000001</v>
          </cell>
          <cell r="S80">
            <v>7</v>
          </cell>
          <cell r="T80">
            <v>28.823</v>
          </cell>
          <cell r="U80">
            <v>122</v>
          </cell>
          <cell r="V80">
            <v>5.6000000000000001E-2</v>
          </cell>
          <cell r="W80">
            <v>12</v>
          </cell>
          <cell r="X80">
            <v>3.0000000000000001E-3</v>
          </cell>
          <cell r="Y80">
            <v>1</v>
          </cell>
          <cell r="Z80">
            <v>5.2999999999999999E-2</v>
          </cell>
          <cell r="AA80">
            <v>11</v>
          </cell>
          <cell r="AB80">
            <v>5.8849999999999998</v>
          </cell>
          <cell r="AC80">
            <v>71</v>
          </cell>
          <cell r="AD80">
            <v>0.33300000000000002</v>
          </cell>
          <cell r="AE80">
            <v>4</v>
          </cell>
          <cell r="AF80">
            <v>5.5519999999999996</v>
          </cell>
          <cell r="AG80">
            <v>67</v>
          </cell>
          <cell r="AH80">
            <v>8.9760000000000009</v>
          </cell>
          <cell r="AI80">
            <v>10</v>
          </cell>
          <cell r="AJ80">
            <v>0.50800000000000001</v>
          </cell>
          <cell r="AK80">
            <v>1</v>
          </cell>
          <cell r="AL80">
            <v>8.468</v>
          </cell>
          <cell r="AM80">
            <v>9</v>
          </cell>
          <cell r="AN80">
            <v>2.8239999999999998</v>
          </cell>
          <cell r="AO80">
            <v>45</v>
          </cell>
          <cell r="AP80">
            <v>0.16</v>
          </cell>
          <cell r="AQ80">
            <v>3</v>
          </cell>
          <cell r="AR80">
            <v>2.6639999999999997</v>
          </cell>
          <cell r="AS80">
            <v>42</v>
          </cell>
          <cell r="AT80">
            <v>0.19400000000000001</v>
          </cell>
          <cell r="AU80">
            <v>2</v>
          </cell>
          <cell r="AV80">
            <v>1.0999999999999999E-2</v>
          </cell>
          <cell r="AW80">
            <v>0</v>
          </cell>
          <cell r="AX80">
            <v>0.183</v>
          </cell>
          <cell r="AY80">
            <v>2</v>
          </cell>
          <cell r="AZ80">
            <v>14</v>
          </cell>
          <cell r="BA80">
            <v>1</v>
          </cell>
          <cell r="BB80">
            <v>13</v>
          </cell>
          <cell r="BC80">
            <v>194</v>
          </cell>
          <cell r="BD80">
            <v>11</v>
          </cell>
          <cell r="BE80">
            <v>183</v>
          </cell>
        </row>
        <row r="81">
          <cell r="F81" t="str">
            <v>50B</v>
          </cell>
          <cell r="G81">
            <v>13238</v>
          </cell>
          <cell r="H81">
            <v>4804</v>
          </cell>
          <cell r="I81">
            <v>8434</v>
          </cell>
          <cell r="J81">
            <v>9.6850000000000005</v>
          </cell>
          <cell r="K81">
            <v>372</v>
          </cell>
          <cell r="L81">
            <v>3.5150000000000001</v>
          </cell>
          <cell r="M81">
            <v>135</v>
          </cell>
          <cell r="N81">
            <v>6.17</v>
          </cell>
          <cell r="O81">
            <v>237</v>
          </cell>
          <cell r="P81">
            <v>40.648000000000003</v>
          </cell>
          <cell r="Q81">
            <v>172</v>
          </cell>
          <cell r="R81">
            <v>14.750999999999999</v>
          </cell>
          <cell r="S81">
            <v>62</v>
          </cell>
          <cell r="T81">
            <v>25.897000000000006</v>
          </cell>
          <cell r="U81">
            <v>110</v>
          </cell>
          <cell r="V81">
            <v>7.3999999999999996E-2</v>
          </cell>
          <cell r="W81">
            <v>16</v>
          </cell>
          <cell r="X81">
            <v>2.7E-2</v>
          </cell>
          <cell r="Y81">
            <v>6</v>
          </cell>
          <cell r="Z81">
            <v>4.7E-2</v>
          </cell>
          <cell r="AA81">
            <v>10</v>
          </cell>
          <cell r="AB81">
            <v>7.8289999999999997</v>
          </cell>
          <cell r="AC81">
            <v>94</v>
          </cell>
          <cell r="AD81">
            <v>2.8410000000000002</v>
          </cell>
          <cell r="AE81">
            <v>34</v>
          </cell>
          <cell r="AF81">
            <v>4.9879999999999995</v>
          </cell>
          <cell r="AG81">
            <v>60</v>
          </cell>
          <cell r="AH81">
            <v>11.943</v>
          </cell>
          <cell r="AI81">
            <v>13</v>
          </cell>
          <cell r="AJ81">
            <v>4.3339999999999996</v>
          </cell>
          <cell r="AK81">
            <v>5</v>
          </cell>
          <cell r="AL81">
            <v>7.609</v>
          </cell>
          <cell r="AM81">
            <v>8</v>
          </cell>
          <cell r="AN81">
            <v>3.7570000000000001</v>
          </cell>
          <cell r="AO81">
            <v>60</v>
          </cell>
          <cell r="AP81">
            <v>1.363</v>
          </cell>
          <cell r="AQ81">
            <v>22</v>
          </cell>
          <cell r="AR81">
            <v>2.3940000000000001</v>
          </cell>
          <cell r="AS81">
            <v>38</v>
          </cell>
          <cell r="AT81">
            <v>0.25800000000000001</v>
          </cell>
          <cell r="AU81">
            <v>3</v>
          </cell>
          <cell r="AV81">
            <v>9.4E-2</v>
          </cell>
          <cell r="AW81">
            <v>1</v>
          </cell>
          <cell r="AX81">
            <v>0.16400000000000001</v>
          </cell>
          <cell r="AY81">
            <v>2</v>
          </cell>
          <cell r="AZ81">
            <v>18</v>
          </cell>
          <cell r="BA81">
            <v>7</v>
          </cell>
          <cell r="BB81">
            <v>11</v>
          </cell>
          <cell r="BC81">
            <v>258</v>
          </cell>
          <cell r="BD81">
            <v>94</v>
          </cell>
          <cell r="BE81">
            <v>164</v>
          </cell>
        </row>
        <row r="82">
          <cell r="F82" t="str">
            <v>180C</v>
          </cell>
          <cell r="G82">
            <v>14799</v>
          </cell>
          <cell r="H82">
            <v>669</v>
          </cell>
          <cell r="I82">
            <v>14130</v>
          </cell>
          <cell r="J82">
            <v>12.462</v>
          </cell>
          <cell r="K82">
            <v>478</v>
          </cell>
          <cell r="L82">
            <v>0.56299999999999994</v>
          </cell>
          <cell r="M82">
            <v>22</v>
          </cell>
          <cell r="N82">
            <v>11.898999999999999</v>
          </cell>
          <cell r="O82">
            <v>456</v>
          </cell>
          <cell r="P82">
            <v>52.304000000000002</v>
          </cell>
          <cell r="Q82">
            <v>221</v>
          </cell>
          <cell r="R82">
            <v>2.3639999999999999</v>
          </cell>
          <cell r="S82">
            <v>10</v>
          </cell>
          <cell r="T82">
            <v>49.940000000000005</v>
          </cell>
          <cell r="U82">
            <v>211</v>
          </cell>
          <cell r="V82">
            <v>9.5000000000000001E-2</v>
          </cell>
          <cell r="W82">
            <v>20</v>
          </cell>
          <cell r="X82">
            <v>4.0000000000000001E-3</v>
          </cell>
          <cell r="Y82">
            <v>1</v>
          </cell>
          <cell r="Z82">
            <v>9.0999999999999998E-2</v>
          </cell>
          <cell r="AA82">
            <v>19</v>
          </cell>
          <cell r="AB82">
            <v>10.074999999999999</v>
          </cell>
          <cell r="AC82">
            <v>121</v>
          </cell>
          <cell r="AD82">
            <v>0.45500000000000002</v>
          </cell>
          <cell r="AE82">
            <v>5</v>
          </cell>
          <cell r="AF82">
            <v>9.6199999999999992</v>
          </cell>
          <cell r="AG82">
            <v>116</v>
          </cell>
          <cell r="AH82">
            <v>15.367000000000001</v>
          </cell>
          <cell r="AI82">
            <v>17</v>
          </cell>
          <cell r="AJ82">
            <v>0.69499999999999995</v>
          </cell>
          <cell r="AK82">
            <v>1</v>
          </cell>
          <cell r="AL82">
            <v>14.672000000000001</v>
          </cell>
          <cell r="AM82">
            <v>16</v>
          </cell>
          <cell r="AN82">
            <v>4.835</v>
          </cell>
          <cell r="AO82">
            <v>77</v>
          </cell>
          <cell r="AP82">
            <v>0.219</v>
          </cell>
          <cell r="AQ82">
            <v>3</v>
          </cell>
          <cell r="AR82">
            <v>4.6159999999999997</v>
          </cell>
          <cell r="AS82">
            <v>74</v>
          </cell>
          <cell r="AT82">
            <v>0.33200000000000002</v>
          </cell>
          <cell r="AU82">
            <v>4</v>
          </cell>
          <cell r="AV82">
            <v>1.4999999999999999E-2</v>
          </cell>
          <cell r="AW82">
            <v>0</v>
          </cell>
          <cell r="AX82">
            <v>0.317</v>
          </cell>
          <cell r="AY82">
            <v>4</v>
          </cell>
          <cell r="AZ82">
            <v>142</v>
          </cell>
          <cell r="BA82">
            <v>6</v>
          </cell>
          <cell r="BB82">
            <v>136</v>
          </cell>
          <cell r="BC82">
            <v>311</v>
          </cell>
          <cell r="BD82">
            <v>14</v>
          </cell>
          <cell r="BE82">
            <v>297</v>
          </cell>
        </row>
        <row r="83">
          <cell r="F83" t="str">
            <v>35B</v>
          </cell>
          <cell r="G83">
            <v>1031</v>
          </cell>
          <cell r="H83">
            <v>471</v>
          </cell>
          <cell r="I83">
            <v>560</v>
          </cell>
          <cell r="J83">
            <v>0.83799999999999997</v>
          </cell>
          <cell r="K83">
            <v>32</v>
          </cell>
          <cell r="L83">
            <v>0.38300000000000001</v>
          </cell>
          <cell r="M83">
            <v>15</v>
          </cell>
          <cell r="N83">
            <v>0.45499999999999996</v>
          </cell>
          <cell r="O83">
            <v>17</v>
          </cell>
          <cell r="P83">
            <v>3.5190000000000001</v>
          </cell>
          <cell r="Q83">
            <v>15</v>
          </cell>
          <cell r="R83">
            <v>1.6080000000000001</v>
          </cell>
          <cell r="S83">
            <v>7</v>
          </cell>
          <cell r="T83">
            <v>1.911</v>
          </cell>
          <cell r="U83">
            <v>8</v>
          </cell>
          <cell r="V83">
            <v>6.0000000000000001E-3</v>
          </cell>
          <cell r="W83">
            <v>1</v>
          </cell>
          <cell r="X83">
            <v>3.0000000000000001E-3</v>
          </cell>
          <cell r="Y83">
            <v>0</v>
          </cell>
          <cell r="Z83">
            <v>3.0000000000000001E-3</v>
          </cell>
          <cell r="AA83">
            <v>1</v>
          </cell>
          <cell r="AB83">
            <v>0.67800000000000005</v>
          </cell>
          <cell r="AC83">
            <v>8</v>
          </cell>
          <cell r="AD83">
            <v>0.31</v>
          </cell>
          <cell r="AE83">
            <v>4</v>
          </cell>
          <cell r="AF83">
            <v>0.36800000000000005</v>
          </cell>
          <cell r="AG83">
            <v>4</v>
          </cell>
          <cell r="AH83">
            <v>1.034</v>
          </cell>
          <cell r="AI83">
            <v>1</v>
          </cell>
          <cell r="AJ83">
            <v>0.47199999999999998</v>
          </cell>
          <cell r="AK83">
            <v>0</v>
          </cell>
          <cell r="AL83">
            <v>0.56200000000000006</v>
          </cell>
          <cell r="AM83">
            <v>1</v>
          </cell>
          <cell r="AN83">
            <v>0.32500000000000001</v>
          </cell>
          <cell r="AO83">
            <v>5</v>
          </cell>
          <cell r="AP83">
            <v>0.14799999999999999</v>
          </cell>
          <cell r="AQ83">
            <v>2</v>
          </cell>
          <cell r="AR83">
            <v>0.17700000000000002</v>
          </cell>
          <cell r="AS83">
            <v>3</v>
          </cell>
          <cell r="AT83">
            <v>2.1999999999999999E-2</v>
          </cell>
          <cell r="AU83">
            <v>0</v>
          </cell>
          <cell r="AV83">
            <v>0.01</v>
          </cell>
          <cell r="AW83">
            <v>0</v>
          </cell>
          <cell r="AX83">
            <v>1.1999999999999999E-2</v>
          </cell>
          <cell r="AY83">
            <v>0</v>
          </cell>
          <cell r="AZ83">
            <v>2</v>
          </cell>
          <cell r="BA83">
            <v>1</v>
          </cell>
          <cell r="BB83">
            <v>1</v>
          </cell>
          <cell r="BC83">
            <v>21</v>
          </cell>
          <cell r="BD83">
            <v>10</v>
          </cell>
          <cell r="BE83">
            <v>11</v>
          </cell>
        </row>
        <row r="84">
          <cell r="F84" t="str">
            <v>30B</v>
          </cell>
          <cell r="G84">
            <v>6752</v>
          </cell>
          <cell r="H84">
            <v>2263</v>
          </cell>
          <cell r="I84">
            <v>4489</v>
          </cell>
          <cell r="J84">
            <v>4.9400000000000004</v>
          </cell>
          <cell r="K84">
            <v>190</v>
          </cell>
          <cell r="L84">
            <v>1.6559999999999999</v>
          </cell>
          <cell r="M84">
            <v>64</v>
          </cell>
          <cell r="N84">
            <v>3.2840000000000007</v>
          </cell>
          <cell r="O84">
            <v>126</v>
          </cell>
          <cell r="P84">
            <v>20.731999999999999</v>
          </cell>
          <cell r="Q84">
            <v>88</v>
          </cell>
          <cell r="R84">
            <v>6.9489999999999998</v>
          </cell>
          <cell r="S84">
            <v>29</v>
          </cell>
          <cell r="T84">
            <v>13.782999999999999</v>
          </cell>
          <cell r="U84">
            <v>59</v>
          </cell>
          <cell r="V84">
            <v>3.7999999999999999E-2</v>
          </cell>
          <cell r="W84">
            <v>8</v>
          </cell>
          <cell r="X84">
            <v>1.2999999999999999E-2</v>
          </cell>
          <cell r="Y84">
            <v>3</v>
          </cell>
          <cell r="Z84">
            <v>2.5000000000000001E-2</v>
          </cell>
          <cell r="AA84">
            <v>5</v>
          </cell>
          <cell r="AB84">
            <v>3.9929999999999999</v>
          </cell>
          <cell r="AC84">
            <v>48</v>
          </cell>
          <cell r="AD84">
            <v>1.3380000000000001</v>
          </cell>
          <cell r="AE84">
            <v>16</v>
          </cell>
          <cell r="AF84">
            <v>2.6549999999999998</v>
          </cell>
          <cell r="AG84">
            <v>32</v>
          </cell>
          <cell r="AH84">
            <v>6.0910000000000002</v>
          </cell>
          <cell r="AI84">
            <v>7</v>
          </cell>
          <cell r="AJ84">
            <v>2.0409999999999999</v>
          </cell>
          <cell r="AK84">
            <v>2</v>
          </cell>
          <cell r="AL84">
            <v>4.0500000000000007</v>
          </cell>
          <cell r="AM84">
            <v>5</v>
          </cell>
          <cell r="AN84">
            <v>1.9159999999999999</v>
          </cell>
          <cell r="AO84">
            <v>30</v>
          </cell>
          <cell r="AP84">
            <v>0.64200000000000002</v>
          </cell>
          <cell r="AQ84">
            <v>10</v>
          </cell>
          <cell r="AR84">
            <v>1.274</v>
          </cell>
          <cell r="AS84">
            <v>20</v>
          </cell>
          <cell r="AT84">
            <v>0.13200000000000001</v>
          </cell>
          <cell r="AU84">
            <v>2</v>
          </cell>
          <cell r="AV84">
            <v>4.3999999999999997E-2</v>
          </cell>
          <cell r="AW84">
            <v>1</v>
          </cell>
          <cell r="AX84">
            <v>8.8000000000000009E-2</v>
          </cell>
          <cell r="AY84">
            <v>1</v>
          </cell>
          <cell r="AZ84">
            <v>9</v>
          </cell>
          <cell r="BA84">
            <v>3</v>
          </cell>
          <cell r="BB84">
            <v>6</v>
          </cell>
          <cell r="BC84">
            <v>132</v>
          </cell>
          <cell r="BD84">
            <v>44</v>
          </cell>
          <cell r="BE84">
            <v>88</v>
          </cell>
        </row>
        <row r="85">
          <cell r="F85" t="str">
            <v>150DE</v>
          </cell>
          <cell r="G85">
            <v>10919</v>
          </cell>
          <cell r="H85">
            <v>0</v>
          </cell>
          <cell r="I85">
            <v>10919</v>
          </cell>
          <cell r="J85">
            <v>7.9880000000000004</v>
          </cell>
          <cell r="K85">
            <v>307</v>
          </cell>
          <cell r="L85">
            <v>0</v>
          </cell>
          <cell r="M85">
            <v>0</v>
          </cell>
          <cell r="N85">
            <v>7.9880000000000004</v>
          </cell>
          <cell r="O85">
            <v>307</v>
          </cell>
          <cell r="P85">
            <v>33.527999999999999</v>
          </cell>
          <cell r="Q85">
            <v>142</v>
          </cell>
          <cell r="R85">
            <v>0</v>
          </cell>
          <cell r="S85">
            <v>0</v>
          </cell>
          <cell r="T85">
            <v>33.527999999999999</v>
          </cell>
          <cell r="U85">
            <v>142</v>
          </cell>
          <cell r="V85">
            <v>6.0999999999999999E-2</v>
          </cell>
          <cell r="W85">
            <v>13</v>
          </cell>
          <cell r="X85">
            <v>0</v>
          </cell>
          <cell r="Y85">
            <v>0</v>
          </cell>
          <cell r="Z85">
            <v>6.0999999999999999E-2</v>
          </cell>
          <cell r="AA85">
            <v>13</v>
          </cell>
          <cell r="AB85">
            <v>6.4580000000000002</v>
          </cell>
          <cell r="AC85">
            <v>78</v>
          </cell>
          <cell r="AD85">
            <v>0</v>
          </cell>
          <cell r="AE85">
            <v>0</v>
          </cell>
          <cell r="AF85">
            <v>6.4580000000000002</v>
          </cell>
          <cell r="AG85">
            <v>78</v>
          </cell>
          <cell r="AH85">
            <v>9.85</v>
          </cell>
          <cell r="AI85">
            <v>11</v>
          </cell>
          <cell r="AJ85">
            <v>0</v>
          </cell>
          <cell r="AK85">
            <v>0</v>
          </cell>
          <cell r="AL85">
            <v>9.85</v>
          </cell>
          <cell r="AM85">
            <v>11</v>
          </cell>
          <cell r="AN85">
            <v>3.0990000000000002</v>
          </cell>
          <cell r="AO85">
            <v>49</v>
          </cell>
          <cell r="AP85">
            <v>0</v>
          </cell>
          <cell r="AQ85">
            <v>0</v>
          </cell>
          <cell r="AR85">
            <v>3.0990000000000002</v>
          </cell>
          <cell r="AS85">
            <v>49</v>
          </cell>
          <cell r="AT85">
            <v>0.21299999999999999</v>
          </cell>
          <cell r="AU85">
            <v>3</v>
          </cell>
          <cell r="AV85">
            <v>0</v>
          </cell>
          <cell r="AW85">
            <v>0</v>
          </cell>
          <cell r="AX85">
            <v>0.21299999999999999</v>
          </cell>
          <cell r="AY85">
            <v>3</v>
          </cell>
          <cell r="AZ85">
            <v>54</v>
          </cell>
          <cell r="BA85">
            <v>0</v>
          </cell>
          <cell r="BB85">
            <v>54</v>
          </cell>
          <cell r="BC85">
            <v>213</v>
          </cell>
          <cell r="BD85">
            <v>0</v>
          </cell>
          <cell r="BE85">
            <v>213</v>
          </cell>
        </row>
        <row r="93">
          <cell r="F93" t="str">
            <v>151-1500 (A)L</v>
          </cell>
          <cell r="G93">
            <v>3970580</v>
          </cell>
          <cell r="H93">
            <v>217041</v>
          </cell>
          <cell r="I93">
            <v>3753539</v>
          </cell>
          <cell r="J93">
            <v>2899.623</v>
          </cell>
          <cell r="K93">
            <v>111323</v>
          </cell>
          <cell r="L93">
            <v>156.49299999999999</v>
          </cell>
          <cell r="M93">
            <v>6008</v>
          </cell>
          <cell r="N93">
            <v>2743.1299999999992</v>
          </cell>
          <cell r="O93">
            <v>105315</v>
          </cell>
          <cell r="P93">
            <v>12170.378999999997</v>
          </cell>
          <cell r="Q93">
            <v>51412</v>
          </cell>
          <cell r="R93">
            <v>656.83899999999994</v>
          </cell>
          <cell r="S93">
            <v>2775</v>
          </cell>
          <cell r="T93">
            <v>11513.539999999997</v>
          </cell>
          <cell r="U93">
            <v>48637</v>
          </cell>
          <cell r="V93">
            <v>22.142999999999997</v>
          </cell>
          <cell r="W93">
            <v>4691</v>
          </cell>
          <cell r="X93">
            <v>1.194</v>
          </cell>
          <cell r="Y93">
            <v>253</v>
          </cell>
          <cell r="Z93">
            <v>20.948999999999998</v>
          </cell>
          <cell r="AA93">
            <v>4438</v>
          </cell>
          <cell r="AB93">
            <v>2344.2089999999998</v>
          </cell>
          <cell r="AC93">
            <v>28178</v>
          </cell>
          <cell r="AD93">
            <v>126.51699999999998</v>
          </cell>
          <cell r="AE93">
            <v>1519</v>
          </cell>
          <cell r="AF93">
            <v>2217.692</v>
          </cell>
          <cell r="AG93">
            <v>26659</v>
          </cell>
          <cell r="AH93">
            <v>3575.6930000000002</v>
          </cell>
          <cell r="AI93">
            <v>3995</v>
          </cell>
          <cell r="AJ93">
            <v>192.98199999999997</v>
          </cell>
          <cell r="AK93">
            <v>216</v>
          </cell>
          <cell r="AL93">
            <v>3382.7110000000002</v>
          </cell>
          <cell r="AM93">
            <v>3779</v>
          </cell>
          <cell r="AN93">
            <v>1125.001</v>
          </cell>
          <cell r="AO93">
            <v>17889</v>
          </cell>
          <cell r="AP93">
            <v>60.717000000000006</v>
          </cell>
          <cell r="AQ93">
            <v>966</v>
          </cell>
          <cell r="AR93">
            <v>1064.2840000000001</v>
          </cell>
          <cell r="AS93">
            <v>16923</v>
          </cell>
          <cell r="AT93">
            <v>77.36399999999999</v>
          </cell>
          <cell r="AU93">
            <v>940</v>
          </cell>
          <cell r="AV93">
            <v>4.1769999999999987</v>
          </cell>
          <cell r="AW93">
            <v>49</v>
          </cell>
          <cell r="AX93">
            <v>73.186999999999998</v>
          </cell>
          <cell r="AY93">
            <v>891</v>
          </cell>
          <cell r="AZ93">
            <v>10323</v>
          </cell>
          <cell r="BA93">
            <v>690</v>
          </cell>
          <cell r="BB93">
            <v>9633</v>
          </cell>
          <cell r="BC93">
            <v>77267</v>
          </cell>
          <cell r="BD93">
            <v>4199</v>
          </cell>
          <cell r="BE93">
            <v>73068</v>
          </cell>
          <cell r="BF93">
            <v>0</v>
          </cell>
          <cell r="BG93">
            <v>0</v>
          </cell>
        </row>
        <row r="94">
          <cell r="F94" t="str">
            <v>151-1500 (A)E</v>
          </cell>
          <cell r="G94">
            <v>2005936</v>
          </cell>
          <cell r="H94">
            <v>0</v>
          </cell>
          <cell r="I94">
            <v>2005936</v>
          </cell>
          <cell r="J94">
            <v>1467.4840000000002</v>
          </cell>
          <cell r="K94">
            <v>56341</v>
          </cell>
          <cell r="L94">
            <v>0</v>
          </cell>
          <cell r="M94">
            <v>0</v>
          </cell>
          <cell r="N94">
            <v>1467.4840000000002</v>
          </cell>
          <cell r="O94">
            <v>56341</v>
          </cell>
          <cell r="P94">
            <v>6159.3589999999995</v>
          </cell>
          <cell r="Q94">
            <v>26020</v>
          </cell>
          <cell r="R94">
            <v>0</v>
          </cell>
          <cell r="S94">
            <v>0</v>
          </cell>
          <cell r="T94">
            <v>6159.3589999999995</v>
          </cell>
          <cell r="U94">
            <v>26020</v>
          </cell>
          <cell r="V94">
            <v>11.208</v>
          </cell>
          <cell r="W94">
            <v>2375</v>
          </cell>
          <cell r="X94">
            <v>0</v>
          </cell>
          <cell r="Y94">
            <v>0</v>
          </cell>
          <cell r="Z94">
            <v>11.208</v>
          </cell>
          <cell r="AA94">
            <v>2375</v>
          </cell>
          <cell r="AB94">
            <v>1186.3910000000001</v>
          </cell>
          <cell r="AC94">
            <v>14262</v>
          </cell>
          <cell r="AD94">
            <v>0</v>
          </cell>
          <cell r="AE94">
            <v>0</v>
          </cell>
          <cell r="AF94">
            <v>1186.3910000000001</v>
          </cell>
          <cell r="AG94">
            <v>14262</v>
          </cell>
          <cell r="AH94">
            <v>1809.6369999999999</v>
          </cell>
          <cell r="AI94">
            <v>2021</v>
          </cell>
          <cell r="AJ94">
            <v>0</v>
          </cell>
          <cell r="AK94">
            <v>0</v>
          </cell>
          <cell r="AL94">
            <v>1809.6369999999999</v>
          </cell>
          <cell r="AM94">
            <v>2021</v>
          </cell>
          <cell r="AN94">
            <v>569.35800000000006</v>
          </cell>
          <cell r="AO94">
            <v>9053</v>
          </cell>
          <cell r="AP94">
            <v>0</v>
          </cell>
          <cell r="AQ94">
            <v>0</v>
          </cell>
          <cell r="AR94">
            <v>569.35800000000006</v>
          </cell>
          <cell r="AS94">
            <v>9053</v>
          </cell>
          <cell r="AT94">
            <v>39.153999999999996</v>
          </cell>
          <cell r="AU94">
            <v>475</v>
          </cell>
          <cell r="AV94">
            <v>0</v>
          </cell>
          <cell r="AW94">
            <v>0</v>
          </cell>
          <cell r="AX94">
            <v>39.153999999999996</v>
          </cell>
          <cell r="AY94">
            <v>475</v>
          </cell>
          <cell r="AZ94">
            <v>8502</v>
          </cell>
          <cell r="BA94">
            <v>0</v>
          </cell>
          <cell r="BB94">
            <v>8502</v>
          </cell>
          <cell r="BC94">
            <v>39072</v>
          </cell>
          <cell r="BD94">
            <v>0</v>
          </cell>
          <cell r="BE94">
            <v>39072</v>
          </cell>
          <cell r="BF94">
            <v>0</v>
          </cell>
          <cell r="BG94">
            <v>0</v>
          </cell>
        </row>
        <row r="95">
          <cell r="F95" t="str">
            <v>151-1500 (A) (L+E)</v>
          </cell>
          <cell r="G95">
            <v>5976516</v>
          </cell>
          <cell r="H95">
            <v>217041</v>
          </cell>
          <cell r="I95">
            <v>5759475</v>
          </cell>
          <cell r="J95">
            <v>4367.107</v>
          </cell>
          <cell r="K95">
            <v>167664</v>
          </cell>
          <cell r="L95">
            <v>156.49299999999999</v>
          </cell>
          <cell r="M95">
            <v>6008</v>
          </cell>
          <cell r="N95">
            <v>4210.6140000000005</v>
          </cell>
          <cell r="O95">
            <v>161656</v>
          </cell>
          <cell r="P95">
            <v>18329.737999999998</v>
          </cell>
          <cell r="Q95">
            <v>77432</v>
          </cell>
          <cell r="R95">
            <v>656.83899999999994</v>
          </cell>
          <cell r="S95">
            <v>2775</v>
          </cell>
          <cell r="T95">
            <v>17672.898999999998</v>
          </cell>
          <cell r="U95">
            <v>74657</v>
          </cell>
          <cell r="V95">
            <v>33.350999999999992</v>
          </cell>
          <cell r="W95">
            <v>7066</v>
          </cell>
          <cell r="X95">
            <v>1.194</v>
          </cell>
          <cell r="Y95">
            <v>253</v>
          </cell>
          <cell r="Z95">
            <v>32.157000000000004</v>
          </cell>
          <cell r="AA95">
            <v>6813</v>
          </cell>
          <cell r="AB95">
            <v>3530.6</v>
          </cell>
          <cell r="AC95">
            <v>42440</v>
          </cell>
          <cell r="AD95">
            <v>126.51699999999998</v>
          </cell>
          <cell r="AE95">
            <v>1519</v>
          </cell>
          <cell r="AF95">
            <v>3404.0830000000001</v>
          </cell>
          <cell r="AG95">
            <v>40921</v>
          </cell>
          <cell r="AH95">
            <v>5385.33</v>
          </cell>
          <cell r="AI95">
            <v>6016</v>
          </cell>
          <cell r="AJ95">
            <v>192.98199999999997</v>
          </cell>
          <cell r="AK95">
            <v>216</v>
          </cell>
          <cell r="AL95">
            <v>5192.348</v>
          </cell>
          <cell r="AM95">
            <v>5800</v>
          </cell>
          <cell r="AN95">
            <v>1694.3589999999999</v>
          </cell>
          <cell r="AO95">
            <v>26942</v>
          </cell>
          <cell r="AP95">
            <v>60.717000000000006</v>
          </cell>
          <cell r="AQ95">
            <v>966</v>
          </cell>
          <cell r="AR95">
            <v>1633.6420000000001</v>
          </cell>
          <cell r="AS95">
            <v>25976</v>
          </cell>
          <cell r="AT95">
            <v>116.51799999999997</v>
          </cell>
          <cell r="AU95">
            <v>1415</v>
          </cell>
          <cell r="AV95">
            <v>4.1769999999999987</v>
          </cell>
          <cell r="AW95">
            <v>49</v>
          </cell>
          <cell r="AX95">
            <v>112.34099999999998</v>
          </cell>
          <cell r="AY95">
            <v>1366</v>
          </cell>
          <cell r="AZ95">
            <v>18825</v>
          </cell>
          <cell r="BA95">
            <v>690</v>
          </cell>
          <cell r="BB95">
            <v>18135</v>
          </cell>
          <cell r="BC95">
            <v>116339</v>
          </cell>
          <cell r="BD95">
            <v>4199</v>
          </cell>
          <cell r="BE95">
            <v>112140</v>
          </cell>
          <cell r="BF95">
            <v>0</v>
          </cell>
          <cell r="BG95">
            <v>0</v>
          </cell>
        </row>
      </sheetData>
      <sheetData sheetId="28">
        <row r="14">
          <cell r="F14">
            <v>1</v>
          </cell>
        </row>
        <row r="15">
          <cell r="F15" t="str">
            <v>Linked Info</v>
          </cell>
          <cell r="G15">
            <v>0</v>
          </cell>
          <cell r="H15">
            <v>0</v>
          </cell>
          <cell r="I15">
            <v>0</v>
          </cell>
        </row>
        <row r="16">
          <cell r="F16" t="str">
            <v>2002-2003</v>
          </cell>
          <cell r="G16" t="str">
            <v>TOTAL</v>
          </cell>
          <cell r="H16" t="str">
            <v>INPUT</v>
          </cell>
          <cell r="I16" t="str">
            <v>INPUT</v>
          </cell>
          <cell r="J16" t="str">
            <v>POWER</v>
          </cell>
          <cell r="K16" t="str">
            <v>POWER</v>
          </cell>
          <cell r="L16" t="str">
            <v>POWER</v>
          </cell>
          <cell r="M16" t="str">
            <v>POWER</v>
          </cell>
          <cell r="N16" t="str">
            <v>POWER</v>
          </cell>
          <cell r="O16" t="str">
            <v>POWER</v>
          </cell>
          <cell r="P16" t="str">
            <v>POWER</v>
          </cell>
          <cell r="Q16" t="str">
            <v>POWER</v>
          </cell>
          <cell r="R16" t="str">
            <v>WATER</v>
          </cell>
          <cell r="S16" t="str">
            <v>WATER</v>
          </cell>
          <cell r="T16" t="str">
            <v>WATER</v>
          </cell>
          <cell r="U16" t="str">
            <v>WATER</v>
          </cell>
          <cell r="V16" t="str">
            <v>WATER</v>
          </cell>
          <cell r="W16" t="str">
            <v>WATER</v>
          </cell>
          <cell r="X16" t="str">
            <v>STEAM</v>
          </cell>
          <cell r="Y16" t="str">
            <v>STEAM</v>
          </cell>
          <cell r="Z16" t="str">
            <v>STEAM</v>
          </cell>
          <cell r="AA16" t="str">
            <v>STEAM</v>
          </cell>
          <cell r="AB16" t="str">
            <v>STEAM</v>
          </cell>
          <cell r="AC16" t="str">
            <v>STEAM</v>
          </cell>
          <cell r="AD16" t="str">
            <v>A/C</v>
          </cell>
          <cell r="AE16" t="str">
            <v>A/C</v>
          </cell>
          <cell r="AF16" t="str">
            <v>A/C</v>
          </cell>
        </row>
        <row r="17">
          <cell r="G17" t="str">
            <v>INPUT</v>
          </cell>
          <cell r="H17" t="str">
            <v>CAKES</v>
          </cell>
          <cell r="I17" t="str">
            <v>CONES</v>
          </cell>
          <cell r="J17" t="str">
            <v>PURCHASED</v>
          </cell>
          <cell r="K17" t="str">
            <v>PURCHASED</v>
          </cell>
          <cell r="L17" t="str">
            <v>PURCHASED</v>
          </cell>
          <cell r="M17" t="str">
            <v>PURCHASED</v>
          </cell>
          <cell r="N17" t="str">
            <v>GENERATED</v>
          </cell>
          <cell r="O17" t="str">
            <v>GENERATED</v>
          </cell>
          <cell r="P17" t="str">
            <v>GENERATED</v>
          </cell>
          <cell r="Q17" t="str">
            <v>GENERATED</v>
          </cell>
        </row>
        <row r="18">
          <cell r="F18" t="str">
            <v>DENIER</v>
          </cell>
          <cell r="G18" t="str">
            <v>CNS+CKS</v>
          </cell>
          <cell r="J18" t="str">
            <v>CONES</v>
          </cell>
          <cell r="K18" t="str">
            <v>CONES</v>
          </cell>
          <cell r="L18" t="str">
            <v>CAKES</v>
          </cell>
          <cell r="M18" t="str">
            <v>CAKES</v>
          </cell>
          <cell r="N18" t="str">
            <v>CONES</v>
          </cell>
          <cell r="O18" t="str">
            <v>CONES</v>
          </cell>
          <cell r="P18" t="str">
            <v>CAKES</v>
          </cell>
          <cell r="Q18" t="str">
            <v>CAKES</v>
          </cell>
          <cell r="T18" t="str">
            <v>CAKES</v>
          </cell>
          <cell r="U18" t="str">
            <v>CAKES</v>
          </cell>
          <cell r="V18" t="str">
            <v>CONES</v>
          </cell>
          <cell r="W18" t="str">
            <v>CONES</v>
          </cell>
          <cell r="Z18" t="str">
            <v>CAKES</v>
          </cell>
          <cell r="AA18" t="str">
            <v>CAKES</v>
          </cell>
          <cell r="AB18" t="str">
            <v>CONES</v>
          </cell>
          <cell r="AC18" t="str">
            <v>CONES</v>
          </cell>
          <cell r="AE18" t="str">
            <v>CAKES</v>
          </cell>
          <cell r="AF18" t="str">
            <v>CONES</v>
          </cell>
        </row>
        <row r="20">
          <cell r="G20" t="str">
            <v>KGS</v>
          </cell>
          <cell r="H20" t="str">
            <v>KGS</v>
          </cell>
          <cell r="I20" t="str">
            <v>KGS</v>
          </cell>
          <cell r="J20" t="str">
            <v>KWH</v>
          </cell>
          <cell r="K20" t="str">
            <v>Rs.'000</v>
          </cell>
          <cell r="L20" t="str">
            <v>KWH</v>
          </cell>
          <cell r="M20" t="str">
            <v>Rs.'000</v>
          </cell>
          <cell r="N20" t="str">
            <v>KWH</v>
          </cell>
          <cell r="O20" t="str">
            <v>Rs.'000</v>
          </cell>
          <cell r="P20" t="str">
            <v>KWH</v>
          </cell>
          <cell r="Q20" t="str">
            <v>Rs.'000</v>
          </cell>
          <cell r="R20" t="str">
            <v xml:space="preserve"> Glns 000</v>
          </cell>
          <cell r="S20" t="str">
            <v>Rs.'000</v>
          </cell>
          <cell r="X20" t="str">
            <v>M.T</v>
          </cell>
          <cell r="Y20" t="str">
            <v>Rs.'000</v>
          </cell>
          <cell r="AD20" t="str">
            <v>Rs.'000</v>
          </cell>
        </row>
        <row r="21">
          <cell r="F21" t="str">
            <v>Rounding Off</v>
          </cell>
          <cell r="G21">
            <v>-16558371</v>
          </cell>
          <cell r="H21">
            <v>-2004543</v>
          </cell>
          <cell r="I21">
            <v>-14553828</v>
          </cell>
        </row>
        <row r="22">
          <cell r="F22" t="str">
            <v>Total</v>
          </cell>
          <cell r="G22">
            <v>16558371</v>
          </cell>
          <cell r="H22">
            <v>2004543</v>
          </cell>
          <cell r="I22">
            <v>14553828</v>
          </cell>
          <cell r="J22">
            <v>16596178</v>
          </cell>
          <cell r="K22">
            <v>62902</v>
          </cell>
          <cell r="L22">
            <v>2606240</v>
          </cell>
          <cell r="M22">
            <v>9880</v>
          </cell>
          <cell r="N22">
            <v>32802093</v>
          </cell>
          <cell r="O22">
            <v>89694</v>
          </cell>
          <cell r="P22">
            <v>5151184</v>
          </cell>
          <cell r="Q22">
            <v>14093</v>
          </cell>
          <cell r="R22">
            <v>587799</v>
          </cell>
          <cell r="S22">
            <v>31495</v>
          </cell>
          <cell r="T22">
            <v>72616</v>
          </cell>
          <cell r="U22">
            <v>3889</v>
          </cell>
          <cell r="V22">
            <v>515183</v>
          </cell>
          <cell r="W22">
            <v>27606</v>
          </cell>
          <cell r="X22">
            <v>237091</v>
          </cell>
          <cell r="Y22">
            <v>215731</v>
          </cell>
          <cell r="Z22">
            <v>28801</v>
          </cell>
          <cell r="AA22">
            <v>26206</v>
          </cell>
          <cell r="AB22">
            <v>208290</v>
          </cell>
          <cell r="AC22">
            <v>189525</v>
          </cell>
          <cell r="AD22">
            <v>38783</v>
          </cell>
          <cell r="AE22">
            <v>4724</v>
          </cell>
          <cell r="AF22">
            <v>34059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16558371</v>
          </cell>
          <cell r="H24">
            <v>2004543</v>
          </cell>
          <cell r="I24">
            <v>14553828</v>
          </cell>
          <cell r="J24">
            <v>16596178</v>
          </cell>
          <cell r="K24">
            <v>62902</v>
          </cell>
          <cell r="L24">
            <v>2606240</v>
          </cell>
          <cell r="M24">
            <v>9880</v>
          </cell>
          <cell r="N24">
            <v>32802093</v>
          </cell>
          <cell r="O24">
            <v>89694</v>
          </cell>
          <cell r="P24">
            <v>5151184</v>
          </cell>
          <cell r="Q24">
            <v>14093</v>
          </cell>
          <cell r="R24">
            <v>587799</v>
          </cell>
          <cell r="S24">
            <v>31495</v>
          </cell>
          <cell r="T24">
            <v>72616</v>
          </cell>
          <cell r="U24">
            <v>3889</v>
          </cell>
          <cell r="V24">
            <v>515183</v>
          </cell>
          <cell r="W24">
            <v>27606</v>
          </cell>
          <cell r="X24">
            <v>237091</v>
          </cell>
          <cell r="Y24">
            <v>215731</v>
          </cell>
          <cell r="Z24">
            <v>28801</v>
          </cell>
          <cell r="AA24">
            <v>26206</v>
          </cell>
          <cell r="AB24">
            <v>208290</v>
          </cell>
          <cell r="AC24">
            <v>189525</v>
          </cell>
          <cell r="AD24">
            <v>38783</v>
          </cell>
          <cell r="AE24">
            <v>4724</v>
          </cell>
          <cell r="AF24">
            <v>34059</v>
          </cell>
        </row>
        <row r="25">
          <cell r="F25" t="str">
            <v>G.TOTAL(L)</v>
          </cell>
          <cell r="G25">
            <v>13830855</v>
          </cell>
          <cell r="H25">
            <v>2004543</v>
          </cell>
          <cell r="I25">
            <v>11826312</v>
          </cell>
          <cell r="J25">
            <v>14221791</v>
          </cell>
          <cell r="K25">
            <v>53904</v>
          </cell>
          <cell r="L25">
            <v>2606240</v>
          </cell>
          <cell r="M25">
            <v>9880</v>
          </cell>
          <cell r="N25">
            <v>28109151</v>
          </cell>
          <cell r="O25">
            <v>76864</v>
          </cell>
          <cell r="P25">
            <v>5151184</v>
          </cell>
          <cell r="Q25">
            <v>14093</v>
          </cell>
          <cell r="R25">
            <v>494770</v>
          </cell>
          <cell r="S25">
            <v>26510</v>
          </cell>
          <cell r="T25">
            <v>72616</v>
          </cell>
          <cell r="U25">
            <v>3889</v>
          </cell>
          <cell r="V25">
            <v>422154</v>
          </cell>
          <cell r="W25">
            <v>22621</v>
          </cell>
          <cell r="X25">
            <v>198179</v>
          </cell>
          <cell r="Y25">
            <v>180326</v>
          </cell>
          <cell r="Z25">
            <v>28801</v>
          </cell>
          <cell r="AA25">
            <v>26206</v>
          </cell>
          <cell r="AB25">
            <v>169378</v>
          </cell>
          <cell r="AC25">
            <v>154120</v>
          </cell>
          <cell r="AD25">
            <v>32455</v>
          </cell>
          <cell r="AE25">
            <v>4724</v>
          </cell>
          <cell r="AF25">
            <v>27731</v>
          </cell>
        </row>
        <row r="26">
          <cell r="F26" t="str">
            <v>G.TOTAL(E</v>
          </cell>
          <cell r="G26">
            <v>2727516</v>
          </cell>
          <cell r="H26">
            <v>0</v>
          </cell>
          <cell r="I26">
            <v>2727516</v>
          </cell>
          <cell r="J26">
            <v>2374387</v>
          </cell>
          <cell r="K26">
            <v>8998</v>
          </cell>
          <cell r="L26">
            <v>0</v>
          </cell>
          <cell r="M26">
            <v>0</v>
          </cell>
          <cell r="N26">
            <v>4692942</v>
          </cell>
          <cell r="O26">
            <v>12830</v>
          </cell>
          <cell r="P26">
            <v>0</v>
          </cell>
          <cell r="Q26">
            <v>0</v>
          </cell>
          <cell r="R26">
            <v>93029</v>
          </cell>
          <cell r="S26">
            <v>4985</v>
          </cell>
          <cell r="T26">
            <v>0</v>
          </cell>
          <cell r="U26">
            <v>0</v>
          </cell>
          <cell r="V26">
            <v>93029</v>
          </cell>
          <cell r="W26">
            <v>4985</v>
          </cell>
          <cell r="X26">
            <v>38912</v>
          </cell>
          <cell r="Y26">
            <v>35405</v>
          </cell>
          <cell r="Z26">
            <v>0</v>
          </cell>
          <cell r="AA26">
            <v>0</v>
          </cell>
          <cell r="AB26">
            <v>38912</v>
          </cell>
          <cell r="AC26">
            <v>35405</v>
          </cell>
          <cell r="AD26">
            <v>6328</v>
          </cell>
          <cell r="AE26">
            <v>0</v>
          </cell>
          <cell r="AF26">
            <v>6328</v>
          </cell>
        </row>
        <row r="28">
          <cell r="F28" t="str">
            <v>40B</v>
          </cell>
          <cell r="G28">
            <v>70430</v>
          </cell>
          <cell r="H28">
            <v>11800</v>
          </cell>
          <cell r="I28">
            <v>58630</v>
          </cell>
          <cell r="J28">
            <v>199619</v>
          </cell>
          <cell r="K28">
            <v>758</v>
          </cell>
          <cell r="L28">
            <v>40176</v>
          </cell>
          <cell r="M28">
            <v>152</v>
          </cell>
          <cell r="N28">
            <v>394543</v>
          </cell>
          <cell r="O28">
            <v>1079</v>
          </cell>
          <cell r="P28">
            <v>79407</v>
          </cell>
          <cell r="Q28">
            <v>217</v>
          </cell>
          <cell r="R28">
            <v>3271</v>
          </cell>
          <cell r="S28">
            <v>175</v>
          </cell>
          <cell r="T28">
            <v>548</v>
          </cell>
          <cell r="U28">
            <v>29</v>
          </cell>
          <cell r="V28">
            <v>2723</v>
          </cell>
          <cell r="W28">
            <v>146</v>
          </cell>
          <cell r="X28">
            <v>1041</v>
          </cell>
          <cell r="Y28">
            <v>947</v>
          </cell>
          <cell r="Z28">
            <v>174</v>
          </cell>
          <cell r="AA28">
            <v>159</v>
          </cell>
          <cell r="AB28">
            <v>867</v>
          </cell>
          <cell r="AC28">
            <v>788</v>
          </cell>
          <cell r="AD28">
            <v>178</v>
          </cell>
          <cell r="AE28">
            <v>30</v>
          </cell>
          <cell r="AF28">
            <v>148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F30" t="str">
            <v>75B</v>
          </cell>
          <cell r="G30">
            <v>408079</v>
          </cell>
          <cell r="H30">
            <v>38564</v>
          </cell>
          <cell r="I30">
            <v>369515</v>
          </cell>
          <cell r="J30">
            <v>735597</v>
          </cell>
          <cell r="K30">
            <v>2788</v>
          </cell>
          <cell r="L30">
            <v>76770</v>
          </cell>
          <cell r="M30">
            <v>291</v>
          </cell>
          <cell r="N30">
            <v>1453896</v>
          </cell>
          <cell r="O30">
            <v>3976</v>
          </cell>
          <cell r="P30">
            <v>151734</v>
          </cell>
          <cell r="Q30">
            <v>415</v>
          </cell>
          <cell r="R30">
            <v>16108</v>
          </cell>
          <cell r="S30">
            <v>863</v>
          </cell>
          <cell r="T30">
            <v>1522</v>
          </cell>
          <cell r="U30">
            <v>82</v>
          </cell>
          <cell r="V30">
            <v>14586</v>
          </cell>
          <cell r="W30">
            <v>781</v>
          </cell>
          <cell r="X30">
            <v>5898</v>
          </cell>
          <cell r="Y30">
            <v>5367</v>
          </cell>
          <cell r="Z30">
            <v>557</v>
          </cell>
          <cell r="AA30">
            <v>507</v>
          </cell>
          <cell r="AB30">
            <v>5341</v>
          </cell>
          <cell r="AC30">
            <v>4860</v>
          </cell>
          <cell r="AD30">
            <v>982</v>
          </cell>
          <cell r="AE30">
            <v>93</v>
          </cell>
          <cell r="AF30">
            <v>889</v>
          </cell>
        </row>
        <row r="31">
          <cell r="F31" t="str">
            <v>75BE</v>
          </cell>
          <cell r="G31">
            <v>18140</v>
          </cell>
          <cell r="H31">
            <v>0</v>
          </cell>
          <cell r="I31">
            <v>18140</v>
          </cell>
          <cell r="J31">
            <v>36116</v>
          </cell>
          <cell r="K31">
            <v>137</v>
          </cell>
          <cell r="L31">
            <v>0</v>
          </cell>
          <cell r="M31">
            <v>0</v>
          </cell>
          <cell r="N31">
            <v>71382</v>
          </cell>
          <cell r="O31">
            <v>195</v>
          </cell>
          <cell r="P31">
            <v>0</v>
          </cell>
          <cell r="Q31">
            <v>0</v>
          </cell>
          <cell r="R31">
            <v>716</v>
          </cell>
          <cell r="S31">
            <v>38</v>
          </cell>
          <cell r="T31">
            <v>0</v>
          </cell>
          <cell r="U31">
            <v>0</v>
          </cell>
          <cell r="V31">
            <v>716</v>
          </cell>
          <cell r="W31">
            <v>38</v>
          </cell>
          <cell r="X31">
            <v>262</v>
          </cell>
          <cell r="Y31">
            <v>238</v>
          </cell>
          <cell r="Z31">
            <v>0</v>
          </cell>
          <cell r="AA31">
            <v>0</v>
          </cell>
          <cell r="AB31">
            <v>262</v>
          </cell>
          <cell r="AC31">
            <v>238</v>
          </cell>
          <cell r="AD31">
            <v>43</v>
          </cell>
          <cell r="AE31">
            <v>0</v>
          </cell>
          <cell r="AF31">
            <v>43</v>
          </cell>
        </row>
        <row r="32">
          <cell r="F32" t="str">
            <v>75C</v>
          </cell>
          <cell r="G32">
            <v>10480</v>
          </cell>
          <cell r="H32">
            <v>1350</v>
          </cell>
          <cell r="I32">
            <v>9130</v>
          </cell>
          <cell r="J32">
            <v>17445</v>
          </cell>
          <cell r="K32">
            <v>65</v>
          </cell>
          <cell r="L32">
            <v>2580</v>
          </cell>
          <cell r="M32">
            <v>10</v>
          </cell>
          <cell r="N32">
            <v>34481</v>
          </cell>
          <cell r="O32">
            <v>94</v>
          </cell>
          <cell r="P32">
            <v>5098</v>
          </cell>
          <cell r="Q32">
            <v>14</v>
          </cell>
          <cell r="R32">
            <v>397</v>
          </cell>
          <cell r="S32">
            <v>21</v>
          </cell>
          <cell r="T32">
            <v>51</v>
          </cell>
          <cell r="U32">
            <v>3</v>
          </cell>
          <cell r="V32">
            <v>346</v>
          </cell>
          <cell r="W32">
            <v>18</v>
          </cell>
          <cell r="X32">
            <v>146</v>
          </cell>
          <cell r="Y32">
            <v>133</v>
          </cell>
          <cell r="Z32">
            <v>19</v>
          </cell>
          <cell r="AA32">
            <v>17</v>
          </cell>
          <cell r="AB32">
            <v>127</v>
          </cell>
          <cell r="AC32">
            <v>116</v>
          </cell>
          <cell r="AD32">
            <v>24</v>
          </cell>
          <cell r="AE32">
            <v>3</v>
          </cell>
          <cell r="AF32">
            <v>21</v>
          </cell>
        </row>
        <row r="33">
          <cell r="F33" t="str">
            <v>100B</v>
          </cell>
          <cell r="G33">
            <v>2515210</v>
          </cell>
          <cell r="H33">
            <v>135095</v>
          </cell>
          <cell r="I33">
            <v>2380115</v>
          </cell>
          <cell r="J33">
            <v>3776586</v>
          </cell>
          <cell r="K33">
            <v>14315</v>
          </cell>
          <cell r="L33">
            <v>214359</v>
          </cell>
          <cell r="M33">
            <v>813</v>
          </cell>
          <cell r="N33">
            <v>7464359</v>
          </cell>
          <cell r="O33">
            <v>20408</v>
          </cell>
          <cell r="P33">
            <v>423676</v>
          </cell>
          <cell r="Q33">
            <v>1163</v>
          </cell>
          <cell r="R33">
            <v>94104</v>
          </cell>
          <cell r="S33">
            <v>5042</v>
          </cell>
          <cell r="T33">
            <v>5054</v>
          </cell>
          <cell r="U33">
            <v>271</v>
          </cell>
          <cell r="V33">
            <v>89050</v>
          </cell>
          <cell r="W33">
            <v>4771</v>
          </cell>
          <cell r="X33">
            <v>36036</v>
          </cell>
          <cell r="Y33">
            <v>32789</v>
          </cell>
          <cell r="Z33">
            <v>1936</v>
          </cell>
          <cell r="AA33">
            <v>1761</v>
          </cell>
          <cell r="AB33">
            <v>34100</v>
          </cell>
          <cell r="AC33">
            <v>31028</v>
          </cell>
          <cell r="AD33">
            <v>5949</v>
          </cell>
          <cell r="AE33">
            <v>320</v>
          </cell>
          <cell r="AF33">
            <v>5629</v>
          </cell>
        </row>
        <row r="34">
          <cell r="F34" t="str">
            <v>100BE</v>
          </cell>
          <cell r="G34">
            <v>715</v>
          </cell>
          <cell r="H34">
            <v>0</v>
          </cell>
          <cell r="I34">
            <v>715</v>
          </cell>
          <cell r="J34">
            <v>1140</v>
          </cell>
          <cell r="K34">
            <v>4</v>
          </cell>
          <cell r="L34">
            <v>0</v>
          </cell>
          <cell r="M34">
            <v>0</v>
          </cell>
          <cell r="N34">
            <v>2251</v>
          </cell>
          <cell r="O34">
            <v>6</v>
          </cell>
          <cell r="P34">
            <v>0</v>
          </cell>
          <cell r="Q34">
            <v>0</v>
          </cell>
          <cell r="R34">
            <v>27</v>
          </cell>
          <cell r="S34">
            <v>1</v>
          </cell>
          <cell r="T34">
            <v>0</v>
          </cell>
          <cell r="U34">
            <v>0</v>
          </cell>
          <cell r="V34">
            <v>27</v>
          </cell>
          <cell r="W34">
            <v>1</v>
          </cell>
          <cell r="X34">
            <v>10</v>
          </cell>
          <cell r="Y34">
            <v>9</v>
          </cell>
          <cell r="Z34">
            <v>0</v>
          </cell>
          <cell r="AA34">
            <v>0</v>
          </cell>
          <cell r="AB34">
            <v>10</v>
          </cell>
          <cell r="AC34">
            <v>9</v>
          </cell>
          <cell r="AD34">
            <v>2</v>
          </cell>
          <cell r="AE34">
            <v>0</v>
          </cell>
          <cell r="AF34">
            <v>2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F36" t="str">
            <v>120B</v>
          </cell>
          <cell r="G36">
            <v>1802349</v>
          </cell>
          <cell r="H36">
            <v>607696</v>
          </cell>
          <cell r="I36">
            <v>1194653</v>
          </cell>
          <cell r="J36">
            <v>1675925</v>
          </cell>
          <cell r="K36">
            <v>6352</v>
          </cell>
          <cell r="L36">
            <v>852510</v>
          </cell>
          <cell r="M36">
            <v>3232</v>
          </cell>
          <cell r="N36">
            <v>3312440</v>
          </cell>
          <cell r="O36">
            <v>9060</v>
          </cell>
          <cell r="P36">
            <v>1684971</v>
          </cell>
          <cell r="Q36">
            <v>4609</v>
          </cell>
          <cell r="R36">
            <v>66385</v>
          </cell>
          <cell r="S36">
            <v>3556</v>
          </cell>
          <cell r="T36">
            <v>22383</v>
          </cell>
          <cell r="U36">
            <v>1199</v>
          </cell>
          <cell r="V36">
            <v>44002</v>
          </cell>
          <cell r="W36">
            <v>2357</v>
          </cell>
          <cell r="X36">
            <v>26026</v>
          </cell>
          <cell r="Y36">
            <v>23682</v>
          </cell>
          <cell r="Z36">
            <v>8775</v>
          </cell>
          <cell r="AA36">
            <v>7985</v>
          </cell>
          <cell r="AB36">
            <v>17251</v>
          </cell>
          <cell r="AC36">
            <v>15697</v>
          </cell>
          <cell r="AD36">
            <v>4275</v>
          </cell>
          <cell r="AE36">
            <v>1441</v>
          </cell>
          <cell r="AF36">
            <v>2834</v>
          </cell>
        </row>
        <row r="37">
          <cell r="F37" t="str">
            <v>120BE</v>
          </cell>
          <cell r="G37">
            <v>92655</v>
          </cell>
          <cell r="H37">
            <v>0</v>
          </cell>
          <cell r="I37">
            <v>92655</v>
          </cell>
          <cell r="J37">
            <v>129220</v>
          </cell>
          <cell r="K37">
            <v>489</v>
          </cell>
          <cell r="L37">
            <v>0</v>
          </cell>
          <cell r="M37">
            <v>0</v>
          </cell>
          <cell r="N37">
            <v>255401</v>
          </cell>
          <cell r="O37">
            <v>698</v>
          </cell>
          <cell r="P37">
            <v>0</v>
          </cell>
          <cell r="Q37">
            <v>0</v>
          </cell>
          <cell r="R37">
            <v>3393</v>
          </cell>
          <cell r="S37">
            <v>182</v>
          </cell>
          <cell r="T37">
            <v>0</v>
          </cell>
          <cell r="U37">
            <v>0</v>
          </cell>
          <cell r="V37">
            <v>3393</v>
          </cell>
          <cell r="W37">
            <v>182</v>
          </cell>
          <cell r="X37">
            <v>1330</v>
          </cell>
          <cell r="Y37">
            <v>1210</v>
          </cell>
          <cell r="Z37">
            <v>0</v>
          </cell>
          <cell r="AA37">
            <v>0</v>
          </cell>
          <cell r="AB37">
            <v>1330</v>
          </cell>
          <cell r="AC37">
            <v>1210</v>
          </cell>
          <cell r="AD37">
            <v>219</v>
          </cell>
          <cell r="AE37">
            <v>0</v>
          </cell>
          <cell r="AF37">
            <v>219</v>
          </cell>
        </row>
        <row r="38">
          <cell r="F38" t="str">
            <v>120C</v>
          </cell>
          <cell r="G38">
            <v>809943</v>
          </cell>
          <cell r="H38">
            <v>44688</v>
          </cell>
          <cell r="I38">
            <v>765255</v>
          </cell>
          <cell r="J38">
            <v>1065426</v>
          </cell>
          <cell r="K38">
            <v>4038</v>
          </cell>
          <cell r="L38">
            <v>62217</v>
          </cell>
          <cell r="M38">
            <v>236</v>
          </cell>
          <cell r="N38">
            <v>2105799</v>
          </cell>
          <cell r="O38">
            <v>5759</v>
          </cell>
          <cell r="P38">
            <v>122971</v>
          </cell>
          <cell r="Q38">
            <v>336</v>
          </cell>
          <cell r="R38">
            <v>29609</v>
          </cell>
          <cell r="S38">
            <v>1586</v>
          </cell>
          <cell r="T38">
            <v>1634</v>
          </cell>
          <cell r="U38">
            <v>88</v>
          </cell>
          <cell r="V38">
            <v>27975</v>
          </cell>
          <cell r="W38">
            <v>1498</v>
          </cell>
          <cell r="X38">
            <v>11607</v>
          </cell>
          <cell r="Y38">
            <v>10561</v>
          </cell>
          <cell r="Z38">
            <v>640</v>
          </cell>
          <cell r="AA38">
            <v>583</v>
          </cell>
          <cell r="AB38">
            <v>10967</v>
          </cell>
          <cell r="AC38">
            <v>9978</v>
          </cell>
          <cell r="AD38">
            <v>1908</v>
          </cell>
          <cell r="AE38">
            <v>105</v>
          </cell>
          <cell r="AF38">
            <v>1803</v>
          </cell>
        </row>
        <row r="39">
          <cell r="F39" t="str">
            <v>120CE</v>
          </cell>
          <cell r="G39">
            <v>2042</v>
          </cell>
          <cell r="H39">
            <v>0</v>
          </cell>
          <cell r="I39">
            <v>2042</v>
          </cell>
          <cell r="J39">
            <v>2847</v>
          </cell>
          <cell r="K39">
            <v>11</v>
          </cell>
          <cell r="L39">
            <v>0</v>
          </cell>
          <cell r="M39">
            <v>0</v>
          </cell>
          <cell r="N39">
            <v>5629</v>
          </cell>
          <cell r="O39">
            <v>15</v>
          </cell>
          <cell r="P39">
            <v>0</v>
          </cell>
          <cell r="Q39">
            <v>0</v>
          </cell>
          <cell r="R39">
            <v>75</v>
          </cell>
          <cell r="S39">
            <v>4</v>
          </cell>
          <cell r="T39">
            <v>0</v>
          </cell>
          <cell r="U39">
            <v>0</v>
          </cell>
          <cell r="V39">
            <v>75</v>
          </cell>
          <cell r="W39">
            <v>4</v>
          </cell>
          <cell r="X39">
            <v>29</v>
          </cell>
          <cell r="Y39">
            <v>26</v>
          </cell>
          <cell r="Z39">
            <v>0</v>
          </cell>
          <cell r="AA39">
            <v>0</v>
          </cell>
          <cell r="AB39">
            <v>29</v>
          </cell>
          <cell r="AC39">
            <v>26</v>
          </cell>
          <cell r="AD39">
            <v>5</v>
          </cell>
          <cell r="AE39">
            <v>0</v>
          </cell>
          <cell r="AF39">
            <v>5</v>
          </cell>
        </row>
        <row r="40">
          <cell r="F40" t="str">
            <v>120D</v>
          </cell>
          <cell r="G40">
            <v>57984</v>
          </cell>
          <cell r="H40">
            <v>2727</v>
          </cell>
          <cell r="I40">
            <v>55257</v>
          </cell>
          <cell r="J40">
            <v>75245</v>
          </cell>
          <cell r="K40">
            <v>285</v>
          </cell>
          <cell r="L40">
            <v>3713</v>
          </cell>
          <cell r="M40">
            <v>14</v>
          </cell>
          <cell r="N40">
            <v>148718</v>
          </cell>
          <cell r="O40">
            <v>407</v>
          </cell>
          <cell r="P40">
            <v>7339</v>
          </cell>
          <cell r="Q40">
            <v>20</v>
          </cell>
          <cell r="R40">
            <v>2073</v>
          </cell>
          <cell r="S40">
            <v>111</v>
          </cell>
          <cell r="T40">
            <v>97</v>
          </cell>
          <cell r="U40">
            <v>5</v>
          </cell>
          <cell r="V40">
            <v>1976</v>
          </cell>
          <cell r="W40">
            <v>106</v>
          </cell>
          <cell r="X40">
            <v>812</v>
          </cell>
          <cell r="Y40">
            <v>739</v>
          </cell>
          <cell r="Z40">
            <v>38</v>
          </cell>
          <cell r="AA40">
            <v>35</v>
          </cell>
          <cell r="AB40">
            <v>774</v>
          </cell>
          <cell r="AC40">
            <v>704</v>
          </cell>
          <cell r="AD40">
            <v>133</v>
          </cell>
          <cell r="AE40">
            <v>6</v>
          </cell>
          <cell r="AF40">
            <v>127</v>
          </cell>
        </row>
        <row r="41">
          <cell r="F41" t="str">
            <v>120DE</v>
          </cell>
          <cell r="G41">
            <v>2701</v>
          </cell>
          <cell r="H41">
            <v>0</v>
          </cell>
          <cell r="I41">
            <v>2701</v>
          </cell>
          <cell r="J41">
            <v>3767</v>
          </cell>
          <cell r="K41">
            <v>14</v>
          </cell>
          <cell r="L41">
            <v>0</v>
          </cell>
          <cell r="M41">
            <v>0</v>
          </cell>
          <cell r="N41">
            <v>7446</v>
          </cell>
          <cell r="O41">
            <v>20</v>
          </cell>
          <cell r="P41">
            <v>0</v>
          </cell>
          <cell r="Q41">
            <v>0</v>
          </cell>
          <cell r="R41">
            <v>99</v>
          </cell>
          <cell r="S41">
            <v>5</v>
          </cell>
          <cell r="T41">
            <v>0</v>
          </cell>
          <cell r="U41">
            <v>0</v>
          </cell>
          <cell r="V41">
            <v>99</v>
          </cell>
          <cell r="W41">
            <v>5</v>
          </cell>
          <cell r="X41">
            <v>38</v>
          </cell>
          <cell r="Y41">
            <v>35</v>
          </cell>
          <cell r="Z41">
            <v>0</v>
          </cell>
          <cell r="AA41">
            <v>0</v>
          </cell>
          <cell r="AB41">
            <v>38</v>
          </cell>
          <cell r="AC41">
            <v>35</v>
          </cell>
          <cell r="AD41">
            <v>6</v>
          </cell>
          <cell r="AE41">
            <v>0</v>
          </cell>
          <cell r="AF41">
            <v>6</v>
          </cell>
        </row>
        <row r="42">
          <cell r="F42" t="str">
            <v>150B</v>
          </cell>
          <cell r="G42">
            <v>3415677</v>
          </cell>
          <cell r="H42">
            <v>522699</v>
          </cell>
          <cell r="I42">
            <v>2892978</v>
          </cell>
          <cell r="J42">
            <v>3467163</v>
          </cell>
          <cell r="K42">
            <v>13142</v>
          </cell>
          <cell r="L42">
            <v>626442</v>
          </cell>
          <cell r="M42">
            <v>2374</v>
          </cell>
          <cell r="N42">
            <v>6852793</v>
          </cell>
          <cell r="O42">
            <v>18739</v>
          </cell>
          <cell r="P42">
            <v>1238153</v>
          </cell>
          <cell r="Q42">
            <v>3386</v>
          </cell>
          <cell r="R42">
            <v>122089</v>
          </cell>
          <cell r="S42">
            <v>6542</v>
          </cell>
          <cell r="T42">
            <v>18683</v>
          </cell>
          <cell r="U42">
            <v>1001</v>
          </cell>
          <cell r="V42">
            <v>103406</v>
          </cell>
          <cell r="W42">
            <v>5541</v>
          </cell>
          <cell r="X42">
            <v>49025</v>
          </cell>
          <cell r="Y42">
            <v>44608</v>
          </cell>
          <cell r="Z42">
            <v>7502</v>
          </cell>
          <cell r="AA42">
            <v>6826</v>
          </cell>
          <cell r="AB42">
            <v>41523</v>
          </cell>
          <cell r="AC42">
            <v>37782</v>
          </cell>
          <cell r="AD42">
            <v>8026</v>
          </cell>
          <cell r="AE42">
            <v>1228</v>
          </cell>
          <cell r="AF42">
            <v>6798</v>
          </cell>
        </row>
        <row r="43">
          <cell r="F43" t="str">
            <v>150BE</v>
          </cell>
          <cell r="G43">
            <v>468942</v>
          </cell>
          <cell r="H43">
            <v>0</v>
          </cell>
          <cell r="I43">
            <v>468942</v>
          </cell>
          <cell r="J43">
            <v>560793</v>
          </cell>
          <cell r="K43">
            <v>2126</v>
          </cell>
          <cell r="L43">
            <v>0</v>
          </cell>
          <cell r="M43">
            <v>0</v>
          </cell>
          <cell r="N43">
            <v>1108399</v>
          </cell>
          <cell r="O43">
            <v>3031</v>
          </cell>
          <cell r="P43">
            <v>0</v>
          </cell>
          <cell r="Q43">
            <v>0</v>
          </cell>
          <cell r="R43">
            <v>16725</v>
          </cell>
          <cell r="S43">
            <v>896</v>
          </cell>
          <cell r="T43">
            <v>0</v>
          </cell>
          <cell r="U43">
            <v>0</v>
          </cell>
          <cell r="V43">
            <v>16725</v>
          </cell>
          <cell r="W43">
            <v>896</v>
          </cell>
          <cell r="X43">
            <v>6716</v>
          </cell>
          <cell r="Y43">
            <v>6111</v>
          </cell>
          <cell r="Z43">
            <v>0</v>
          </cell>
          <cell r="AA43">
            <v>0</v>
          </cell>
          <cell r="AB43">
            <v>6716</v>
          </cell>
          <cell r="AC43">
            <v>6111</v>
          </cell>
          <cell r="AD43">
            <v>1100</v>
          </cell>
          <cell r="AE43">
            <v>0</v>
          </cell>
          <cell r="AF43">
            <v>1100</v>
          </cell>
        </row>
        <row r="44">
          <cell r="F44" t="str">
            <v>150C</v>
          </cell>
          <cell r="G44">
            <v>276371</v>
          </cell>
          <cell r="H44">
            <v>26283</v>
          </cell>
          <cell r="I44">
            <v>250088</v>
          </cell>
          <cell r="J44">
            <v>299441</v>
          </cell>
          <cell r="K44">
            <v>1135</v>
          </cell>
          <cell r="L44">
            <v>31470</v>
          </cell>
          <cell r="M44">
            <v>119</v>
          </cell>
          <cell r="N44">
            <v>591842</v>
          </cell>
          <cell r="O44">
            <v>1618</v>
          </cell>
          <cell r="P44">
            <v>62200</v>
          </cell>
          <cell r="Q44">
            <v>170</v>
          </cell>
          <cell r="R44">
            <v>9870</v>
          </cell>
          <cell r="S44">
            <v>529</v>
          </cell>
          <cell r="T44">
            <v>939</v>
          </cell>
          <cell r="U44">
            <v>50</v>
          </cell>
          <cell r="V44">
            <v>8931</v>
          </cell>
          <cell r="W44">
            <v>479</v>
          </cell>
          <cell r="X44">
            <v>3963</v>
          </cell>
          <cell r="Y44">
            <v>3606</v>
          </cell>
          <cell r="Z44">
            <v>377</v>
          </cell>
          <cell r="AA44">
            <v>343</v>
          </cell>
          <cell r="AB44">
            <v>3586</v>
          </cell>
          <cell r="AC44">
            <v>3263</v>
          </cell>
          <cell r="AD44">
            <v>649</v>
          </cell>
          <cell r="AE44">
            <v>62</v>
          </cell>
          <cell r="AF44">
            <v>587</v>
          </cell>
        </row>
        <row r="45">
          <cell r="F45" t="str">
            <v>150CE</v>
          </cell>
          <cell r="G45">
            <v>125466</v>
          </cell>
          <cell r="H45">
            <v>0</v>
          </cell>
          <cell r="I45">
            <v>125466</v>
          </cell>
          <cell r="J45">
            <v>150041</v>
          </cell>
          <cell r="K45">
            <v>569</v>
          </cell>
          <cell r="L45">
            <v>0</v>
          </cell>
          <cell r="M45">
            <v>0</v>
          </cell>
          <cell r="N45">
            <v>296553</v>
          </cell>
          <cell r="O45">
            <v>811</v>
          </cell>
          <cell r="P45">
            <v>0</v>
          </cell>
          <cell r="Q45">
            <v>0</v>
          </cell>
          <cell r="R45">
            <v>4475</v>
          </cell>
          <cell r="S45">
            <v>240</v>
          </cell>
          <cell r="T45">
            <v>0</v>
          </cell>
          <cell r="U45">
            <v>0</v>
          </cell>
          <cell r="V45">
            <v>4475</v>
          </cell>
          <cell r="W45">
            <v>240</v>
          </cell>
          <cell r="X45">
            <v>1797</v>
          </cell>
          <cell r="Y45">
            <v>1635</v>
          </cell>
          <cell r="Z45">
            <v>0</v>
          </cell>
          <cell r="AA45">
            <v>0</v>
          </cell>
          <cell r="AB45">
            <v>1797</v>
          </cell>
          <cell r="AC45">
            <v>1635</v>
          </cell>
          <cell r="AD45">
            <v>294</v>
          </cell>
          <cell r="AE45">
            <v>0</v>
          </cell>
          <cell r="AF45">
            <v>294</v>
          </cell>
        </row>
        <row r="46">
          <cell r="F46" t="str">
            <v>150D</v>
          </cell>
          <cell r="G46">
            <v>13813</v>
          </cell>
          <cell r="H46">
            <v>1030</v>
          </cell>
          <cell r="I46">
            <v>12783</v>
          </cell>
          <cell r="J46">
            <v>15286</v>
          </cell>
          <cell r="K46">
            <v>58</v>
          </cell>
          <cell r="L46">
            <v>1232</v>
          </cell>
          <cell r="M46">
            <v>5</v>
          </cell>
          <cell r="N46">
            <v>30214</v>
          </cell>
          <cell r="O46">
            <v>82</v>
          </cell>
          <cell r="P46">
            <v>2434</v>
          </cell>
          <cell r="Q46">
            <v>7</v>
          </cell>
          <cell r="R46">
            <v>493</v>
          </cell>
          <cell r="S46">
            <v>26</v>
          </cell>
          <cell r="T46">
            <v>37</v>
          </cell>
          <cell r="U46">
            <v>2</v>
          </cell>
          <cell r="V46">
            <v>456</v>
          </cell>
          <cell r="W46">
            <v>24</v>
          </cell>
          <cell r="X46">
            <v>198</v>
          </cell>
          <cell r="Y46">
            <v>180</v>
          </cell>
          <cell r="Z46">
            <v>15</v>
          </cell>
          <cell r="AA46">
            <v>13</v>
          </cell>
          <cell r="AB46">
            <v>183</v>
          </cell>
          <cell r="AC46">
            <v>167</v>
          </cell>
          <cell r="AD46">
            <v>33</v>
          </cell>
          <cell r="AE46">
            <v>2</v>
          </cell>
          <cell r="AF46">
            <v>31</v>
          </cell>
        </row>
        <row r="47">
          <cell r="F47" t="str">
            <v>180B</v>
          </cell>
          <cell r="G47">
            <v>161491</v>
          </cell>
          <cell r="H47">
            <v>5495</v>
          </cell>
          <cell r="I47">
            <v>155996</v>
          </cell>
          <cell r="J47">
            <v>166120</v>
          </cell>
          <cell r="K47">
            <v>630</v>
          </cell>
          <cell r="L47">
            <v>5852</v>
          </cell>
          <cell r="M47">
            <v>22</v>
          </cell>
          <cell r="N47">
            <v>328336</v>
          </cell>
          <cell r="O47">
            <v>897</v>
          </cell>
          <cell r="P47">
            <v>11566</v>
          </cell>
          <cell r="Q47">
            <v>32</v>
          </cell>
          <cell r="R47">
            <v>5666</v>
          </cell>
          <cell r="S47">
            <v>304</v>
          </cell>
          <cell r="T47">
            <v>193</v>
          </cell>
          <cell r="U47">
            <v>10</v>
          </cell>
          <cell r="V47">
            <v>5473</v>
          </cell>
          <cell r="W47">
            <v>294</v>
          </cell>
          <cell r="X47">
            <v>2313</v>
          </cell>
          <cell r="Y47">
            <v>2105</v>
          </cell>
          <cell r="Z47">
            <v>79</v>
          </cell>
          <cell r="AA47">
            <v>72</v>
          </cell>
          <cell r="AB47">
            <v>2234</v>
          </cell>
          <cell r="AC47">
            <v>2033</v>
          </cell>
          <cell r="AD47">
            <v>377</v>
          </cell>
          <cell r="AE47">
            <v>13</v>
          </cell>
          <cell r="AF47">
            <v>364</v>
          </cell>
        </row>
        <row r="48">
          <cell r="F48" t="str">
            <v>180BE</v>
          </cell>
          <cell r="G48">
            <v>3004</v>
          </cell>
          <cell r="H48">
            <v>0</v>
          </cell>
          <cell r="I48">
            <v>3004</v>
          </cell>
          <cell r="J48">
            <v>3194</v>
          </cell>
          <cell r="K48">
            <v>12</v>
          </cell>
          <cell r="L48">
            <v>0</v>
          </cell>
          <cell r="M48">
            <v>0</v>
          </cell>
          <cell r="N48">
            <v>6314</v>
          </cell>
          <cell r="O48">
            <v>16</v>
          </cell>
          <cell r="P48">
            <v>0</v>
          </cell>
          <cell r="Q48">
            <v>0</v>
          </cell>
          <cell r="R48">
            <v>106</v>
          </cell>
          <cell r="S48">
            <v>6</v>
          </cell>
          <cell r="T48">
            <v>0</v>
          </cell>
          <cell r="U48">
            <v>0</v>
          </cell>
          <cell r="V48">
            <v>106</v>
          </cell>
          <cell r="W48">
            <v>6</v>
          </cell>
          <cell r="X48">
            <v>43</v>
          </cell>
          <cell r="Y48">
            <v>39</v>
          </cell>
          <cell r="Z48">
            <v>0</v>
          </cell>
          <cell r="AA48">
            <v>0</v>
          </cell>
          <cell r="AB48">
            <v>43</v>
          </cell>
          <cell r="AC48">
            <v>39</v>
          </cell>
          <cell r="AD48">
            <v>7</v>
          </cell>
          <cell r="AE48">
            <v>0</v>
          </cell>
          <cell r="AF48">
            <v>7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</row>
        <row r="51">
          <cell r="F51" t="str">
            <v>225B</v>
          </cell>
          <cell r="G51">
            <v>536498</v>
          </cell>
          <cell r="H51">
            <v>17028</v>
          </cell>
          <cell r="I51">
            <v>519470</v>
          </cell>
          <cell r="J51">
            <v>484884</v>
          </cell>
          <cell r="K51">
            <v>1838</v>
          </cell>
          <cell r="L51">
            <v>15894</v>
          </cell>
          <cell r="M51">
            <v>60</v>
          </cell>
          <cell r="N51">
            <v>958364</v>
          </cell>
          <cell r="O51">
            <v>2621</v>
          </cell>
          <cell r="P51">
            <v>31415</v>
          </cell>
          <cell r="Q51">
            <v>86</v>
          </cell>
          <cell r="R51">
            <v>18504</v>
          </cell>
          <cell r="S51">
            <v>991</v>
          </cell>
          <cell r="T51">
            <v>587</v>
          </cell>
          <cell r="U51">
            <v>31</v>
          </cell>
          <cell r="V51">
            <v>17917</v>
          </cell>
          <cell r="W51">
            <v>960</v>
          </cell>
          <cell r="X51">
            <v>7681</v>
          </cell>
          <cell r="Y51">
            <v>6989</v>
          </cell>
          <cell r="Z51">
            <v>244</v>
          </cell>
          <cell r="AA51">
            <v>222</v>
          </cell>
          <cell r="AB51">
            <v>7437</v>
          </cell>
          <cell r="AC51">
            <v>6767</v>
          </cell>
          <cell r="AD51">
            <v>1250</v>
          </cell>
          <cell r="AE51">
            <v>40</v>
          </cell>
          <cell r="AF51">
            <v>1210</v>
          </cell>
        </row>
        <row r="52">
          <cell r="F52" t="str">
            <v>225BE</v>
          </cell>
          <cell r="G52">
            <v>16939</v>
          </cell>
          <cell r="H52">
            <v>0</v>
          </cell>
          <cell r="I52">
            <v>16939</v>
          </cell>
          <cell r="J52">
            <v>15767</v>
          </cell>
          <cell r="K52">
            <v>60</v>
          </cell>
          <cell r="L52">
            <v>0</v>
          </cell>
          <cell r="M52">
            <v>0</v>
          </cell>
          <cell r="N52">
            <v>31165</v>
          </cell>
          <cell r="O52">
            <v>85</v>
          </cell>
          <cell r="P52">
            <v>0</v>
          </cell>
          <cell r="Q52">
            <v>0</v>
          </cell>
          <cell r="R52">
            <v>583</v>
          </cell>
          <cell r="S52">
            <v>31</v>
          </cell>
          <cell r="T52">
            <v>0</v>
          </cell>
          <cell r="U52">
            <v>0</v>
          </cell>
          <cell r="V52">
            <v>583</v>
          </cell>
          <cell r="W52">
            <v>31</v>
          </cell>
          <cell r="X52">
            <v>241</v>
          </cell>
          <cell r="Y52">
            <v>219</v>
          </cell>
          <cell r="Z52">
            <v>0</v>
          </cell>
          <cell r="AA52">
            <v>0</v>
          </cell>
          <cell r="AB52">
            <v>241</v>
          </cell>
          <cell r="AC52">
            <v>219</v>
          </cell>
          <cell r="AD52">
            <v>40</v>
          </cell>
          <cell r="AE52">
            <v>0</v>
          </cell>
          <cell r="AF52">
            <v>40</v>
          </cell>
        </row>
        <row r="53">
          <cell r="F53" t="str">
            <v>225C</v>
          </cell>
          <cell r="G53">
            <v>38830</v>
          </cell>
          <cell r="H53">
            <v>2002</v>
          </cell>
          <cell r="I53">
            <v>36828</v>
          </cell>
          <cell r="J53">
            <v>34281</v>
          </cell>
          <cell r="K53">
            <v>130</v>
          </cell>
          <cell r="L53">
            <v>1864</v>
          </cell>
          <cell r="M53">
            <v>7</v>
          </cell>
          <cell r="N53">
            <v>67756</v>
          </cell>
          <cell r="O53">
            <v>185</v>
          </cell>
          <cell r="P53">
            <v>3683</v>
          </cell>
          <cell r="Q53">
            <v>10</v>
          </cell>
          <cell r="R53">
            <v>1336</v>
          </cell>
          <cell r="S53">
            <v>72</v>
          </cell>
          <cell r="T53">
            <v>69</v>
          </cell>
          <cell r="U53">
            <v>4</v>
          </cell>
          <cell r="V53">
            <v>1267</v>
          </cell>
          <cell r="W53">
            <v>68</v>
          </cell>
          <cell r="X53">
            <v>554</v>
          </cell>
          <cell r="Y53">
            <v>504</v>
          </cell>
          <cell r="Z53">
            <v>29</v>
          </cell>
          <cell r="AA53">
            <v>26</v>
          </cell>
          <cell r="AB53">
            <v>525</v>
          </cell>
          <cell r="AC53">
            <v>478</v>
          </cell>
          <cell r="AD53">
            <v>91</v>
          </cell>
          <cell r="AE53">
            <v>5</v>
          </cell>
          <cell r="AF53">
            <v>86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F55" t="str">
            <v>300B</v>
          </cell>
          <cell r="G55">
            <v>690870</v>
          </cell>
          <cell r="H55">
            <v>39303</v>
          </cell>
          <cell r="I55">
            <v>651567</v>
          </cell>
          <cell r="J55">
            <v>513942</v>
          </cell>
          <cell r="K55">
            <v>1948</v>
          </cell>
          <cell r="L55">
            <v>31001</v>
          </cell>
          <cell r="M55">
            <v>117</v>
          </cell>
          <cell r="N55">
            <v>1015798</v>
          </cell>
          <cell r="O55">
            <v>2777</v>
          </cell>
          <cell r="P55">
            <v>61274</v>
          </cell>
          <cell r="Q55">
            <v>168</v>
          </cell>
          <cell r="R55">
            <v>23045</v>
          </cell>
          <cell r="S55">
            <v>1235</v>
          </cell>
          <cell r="T55">
            <v>1311</v>
          </cell>
          <cell r="U55">
            <v>70</v>
          </cell>
          <cell r="V55">
            <v>21734</v>
          </cell>
          <cell r="W55">
            <v>1165</v>
          </cell>
          <cell r="X55">
            <v>9731</v>
          </cell>
          <cell r="Y55">
            <v>8854</v>
          </cell>
          <cell r="Z55">
            <v>554</v>
          </cell>
          <cell r="AA55">
            <v>504</v>
          </cell>
          <cell r="AB55">
            <v>9177</v>
          </cell>
          <cell r="AC55">
            <v>8350</v>
          </cell>
          <cell r="AD55">
            <v>1580</v>
          </cell>
          <cell r="AE55">
            <v>90</v>
          </cell>
          <cell r="AF55">
            <v>1490</v>
          </cell>
        </row>
        <row r="56">
          <cell r="F56" t="str">
            <v>300BE</v>
          </cell>
          <cell r="G56">
            <v>559306</v>
          </cell>
          <cell r="H56">
            <v>0</v>
          </cell>
          <cell r="I56">
            <v>559306</v>
          </cell>
          <cell r="J56">
            <v>446514</v>
          </cell>
          <cell r="K56">
            <v>1692</v>
          </cell>
          <cell r="L56">
            <v>0</v>
          </cell>
          <cell r="M56">
            <v>0</v>
          </cell>
          <cell r="N56">
            <v>882529</v>
          </cell>
          <cell r="O56">
            <v>2413</v>
          </cell>
          <cell r="P56">
            <v>0</v>
          </cell>
          <cell r="Q56">
            <v>0</v>
          </cell>
          <cell r="R56">
            <v>18883</v>
          </cell>
          <cell r="S56">
            <v>1012</v>
          </cell>
          <cell r="T56">
            <v>0</v>
          </cell>
          <cell r="U56">
            <v>0</v>
          </cell>
          <cell r="V56">
            <v>18883</v>
          </cell>
          <cell r="W56">
            <v>1012</v>
          </cell>
          <cell r="X56">
            <v>7973</v>
          </cell>
          <cell r="Y56">
            <v>7255</v>
          </cell>
          <cell r="Z56">
            <v>0</v>
          </cell>
          <cell r="AA56">
            <v>0</v>
          </cell>
          <cell r="AB56">
            <v>7973</v>
          </cell>
          <cell r="AC56">
            <v>7255</v>
          </cell>
          <cell r="AD56">
            <v>1294</v>
          </cell>
          <cell r="AE56">
            <v>0</v>
          </cell>
          <cell r="AF56">
            <v>1294</v>
          </cell>
        </row>
        <row r="57">
          <cell r="F57" t="str">
            <v>300C</v>
          </cell>
          <cell r="G57">
            <v>73089</v>
          </cell>
          <cell r="H57">
            <v>29800</v>
          </cell>
          <cell r="I57">
            <v>43289</v>
          </cell>
          <cell r="J57">
            <v>32861</v>
          </cell>
          <cell r="K57">
            <v>124</v>
          </cell>
          <cell r="L57">
            <v>22622</v>
          </cell>
          <cell r="M57">
            <v>86</v>
          </cell>
          <cell r="N57">
            <v>64950</v>
          </cell>
          <cell r="O57">
            <v>178</v>
          </cell>
          <cell r="P57">
            <v>44711</v>
          </cell>
          <cell r="Q57">
            <v>122</v>
          </cell>
          <cell r="R57">
            <v>2346</v>
          </cell>
          <cell r="S57">
            <v>126</v>
          </cell>
          <cell r="T57">
            <v>957</v>
          </cell>
          <cell r="U57">
            <v>51</v>
          </cell>
          <cell r="V57">
            <v>1389</v>
          </cell>
          <cell r="W57">
            <v>75</v>
          </cell>
          <cell r="X57">
            <v>991</v>
          </cell>
          <cell r="Y57">
            <v>902</v>
          </cell>
          <cell r="Z57">
            <v>404</v>
          </cell>
          <cell r="AA57">
            <v>368</v>
          </cell>
          <cell r="AB57">
            <v>587</v>
          </cell>
          <cell r="AC57">
            <v>534</v>
          </cell>
          <cell r="AD57">
            <v>161</v>
          </cell>
          <cell r="AE57">
            <v>66</v>
          </cell>
          <cell r="AF57">
            <v>95</v>
          </cell>
        </row>
        <row r="58">
          <cell r="F58" t="str">
            <v>300CE</v>
          </cell>
          <cell r="G58">
            <v>730114</v>
          </cell>
          <cell r="H58">
            <v>0</v>
          </cell>
          <cell r="I58">
            <v>730114</v>
          </cell>
          <cell r="J58">
            <v>582877</v>
          </cell>
          <cell r="K58">
            <v>2209</v>
          </cell>
          <cell r="L58">
            <v>0</v>
          </cell>
          <cell r="M58">
            <v>0</v>
          </cell>
          <cell r="N58">
            <v>1152047</v>
          </cell>
          <cell r="O58">
            <v>3150</v>
          </cell>
          <cell r="P58">
            <v>0</v>
          </cell>
          <cell r="Q58">
            <v>0</v>
          </cell>
          <cell r="R58">
            <v>24649</v>
          </cell>
          <cell r="S58">
            <v>1321</v>
          </cell>
          <cell r="T58">
            <v>0</v>
          </cell>
          <cell r="U58">
            <v>0</v>
          </cell>
          <cell r="V58">
            <v>24649</v>
          </cell>
          <cell r="W58">
            <v>1321</v>
          </cell>
          <cell r="X58">
            <v>10408</v>
          </cell>
          <cell r="Y58">
            <v>9470</v>
          </cell>
          <cell r="Z58">
            <v>0</v>
          </cell>
          <cell r="AA58">
            <v>0</v>
          </cell>
          <cell r="AB58">
            <v>10408</v>
          </cell>
          <cell r="AC58">
            <v>9470</v>
          </cell>
          <cell r="AD58">
            <v>1689</v>
          </cell>
          <cell r="AE58">
            <v>0</v>
          </cell>
          <cell r="AF58">
            <v>1689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F64" t="str">
            <v>450B</v>
          </cell>
          <cell r="G64">
            <v>1171271</v>
          </cell>
          <cell r="H64">
            <v>43328</v>
          </cell>
          <cell r="I64">
            <v>1127943</v>
          </cell>
          <cell r="J64">
            <v>752746</v>
          </cell>
          <cell r="K64">
            <v>2853</v>
          </cell>
          <cell r="L64">
            <v>28915</v>
          </cell>
          <cell r="M64">
            <v>110</v>
          </cell>
          <cell r="N64">
            <v>1487790</v>
          </cell>
          <cell r="O64">
            <v>4069</v>
          </cell>
          <cell r="P64">
            <v>57151</v>
          </cell>
          <cell r="Q64">
            <v>156</v>
          </cell>
          <cell r="R64">
            <v>38888</v>
          </cell>
          <cell r="S64">
            <v>2084</v>
          </cell>
          <cell r="T64">
            <v>1439</v>
          </cell>
          <cell r="U64">
            <v>77</v>
          </cell>
          <cell r="V64">
            <v>37449</v>
          </cell>
          <cell r="W64">
            <v>2007</v>
          </cell>
          <cell r="X64">
            <v>16710</v>
          </cell>
          <cell r="Y64">
            <v>15205</v>
          </cell>
          <cell r="Z64">
            <v>618</v>
          </cell>
          <cell r="AA64">
            <v>562</v>
          </cell>
          <cell r="AB64">
            <v>16092</v>
          </cell>
          <cell r="AC64">
            <v>14643</v>
          </cell>
          <cell r="AD64">
            <v>2705</v>
          </cell>
          <cell r="AE64">
            <v>100</v>
          </cell>
          <cell r="AF64">
            <v>2605</v>
          </cell>
        </row>
        <row r="65">
          <cell r="F65" t="str">
            <v>450BE</v>
          </cell>
          <cell r="G65">
            <v>132446</v>
          </cell>
          <cell r="H65">
            <v>0</v>
          </cell>
          <cell r="I65">
            <v>132446</v>
          </cell>
          <cell r="J65">
            <v>88186</v>
          </cell>
          <cell r="K65">
            <v>334</v>
          </cell>
          <cell r="L65">
            <v>0</v>
          </cell>
          <cell r="M65">
            <v>0</v>
          </cell>
          <cell r="N65">
            <v>174298</v>
          </cell>
          <cell r="O65">
            <v>476</v>
          </cell>
          <cell r="P65">
            <v>0</v>
          </cell>
          <cell r="Q65">
            <v>0</v>
          </cell>
          <cell r="R65">
            <v>4387</v>
          </cell>
          <cell r="S65">
            <v>235</v>
          </cell>
          <cell r="T65">
            <v>0</v>
          </cell>
          <cell r="U65">
            <v>0</v>
          </cell>
          <cell r="V65">
            <v>4387</v>
          </cell>
          <cell r="W65">
            <v>235</v>
          </cell>
          <cell r="X65">
            <v>1885</v>
          </cell>
          <cell r="Y65">
            <v>1715</v>
          </cell>
          <cell r="Z65">
            <v>0</v>
          </cell>
          <cell r="AA65">
            <v>0</v>
          </cell>
          <cell r="AB65">
            <v>1885</v>
          </cell>
          <cell r="AC65">
            <v>1715</v>
          </cell>
          <cell r="AD65">
            <v>305</v>
          </cell>
          <cell r="AE65">
            <v>0</v>
          </cell>
          <cell r="AF65">
            <v>305</v>
          </cell>
        </row>
        <row r="66">
          <cell r="F66" t="str">
            <v>450C</v>
          </cell>
          <cell r="G66">
            <v>387873</v>
          </cell>
          <cell r="H66">
            <v>17073</v>
          </cell>
          <cell r="I66">
            <v>370800</v>
          </cell>
          <cell r="J66">
            <v>247755</v>
          </cell>
          <cell r="K66">
            <v>939</v>
          </cell>
          <cell r="L66">
            <v>11408</v>
          </cell>
          <cell r="M66">
            <v>43</v>
          </cell>
          <cell r="N66">
            <v>489684</v>
          </cell>
          <cell r="O66">
            <v>1339</v>
          </cell>
          <cell r="P66">
            <v>22547</v>
          </cell>
          <cell r="Q66">
            <v>62</v>
          </cell>
          <cell r="R66">
            <v>12893</v>
          </cell>
          <cell r="S66">
            <v>691</v>
          </cell>
          <cell r="T66">
            <v>568</v>
          </cell>
          <cell r="U66">
            <v>30</v>
          </cell>
          <cell r="V66">
            <v>12325</v>
          </cell>
          <cell r="W66">
            <v>661</v>
          </cell>
          <cell r="X66">
            <v>5540</v>
          </cell>
          <cell r="Y66">
            <v>5041</v>
          </cell>
          <cell r="Z66">
            <v>244</v>
          </cell>
          <cell r="AA66">
            <v>222</v>
          </cell>
          <cell r="AB66">
            <v>5296</v>
          </cell>
          <cell r="AC66">
            <v>4819</v>
          </cell>
          <cell r="AD66">
            <v>897</v>
          </cell>
          <cell r="AE66">
            <v>39</v>
          </cell>
          <cell r="AF66">
            <v>858</v>
          </cell>
        </row>
        <row r="67">
          <cell r="F67" t="str">
            <v>450CE</v>
          </cell>
          <cell r="G67">
            <v>39759</v>
          </cell>
          <cell r="H67">
            <v>0</v>
          </cell>
          <cell r="I67">
            <v>39759</v>
          </cell>
          <cell r="J67">
            <v>26473</v>
          </cell>
          <cell r="K67">
            <v>100</v>
          </cell>
          <cell r="L67">
            <v>0</v>
          </cell>
          <cell r="M67">
            <v>0</v>
          </cell>
          <cell r="N67">
            <v>52322</v>
          </cell>
          <cell r="O67">
            <v>143</v>
          </cell>
          <cell r="P67">
            <v>0</v>
          </cell>
          <cell r="Q67">
            <v>0</v>
          </cell>
          <cell r="R67">
            <v>1318</v>
          </cell>
          <cell r="S67">
            <v>71</v>
          </cell>
          <cell r="T67">
            <v>0</v>
          </cell>
          <cell r="U67">
            <v>0</v>
          </cell>
          <cell r="V67">
            <v>1318</v>
          </cell>
          <cell r="W67">
            <v>71</v>
          </cell>
          <cell r="X67">
            <v>566</v>
          </cell>
          <cell r="Y67">
            <v>515</v>
          </cell>
          <cell r="Z67">
            <v>0</v>
          </cell>
          <cell r="AA67">
            <v>0</v>
          </cell>
          <cell r="AB67">
            <v>566</v>
          </cell>
          <cell r="AC67">
            <v>515</v>
          </cell>
          <cell r="AD67">
            <v>92</v>
          </cell>
          <cell r="AE67">
            <v>0</v>
          </cell>
          <cell r="AF67">
            <v>92</v>
          </cell>
        </row>
        <row r="68">
          <cell r="F68" t="str">
            <v>600B</v>
          </cell>
          <cell r="G68">
            <v>703306</v>
          </cell>
          <cell r="H68">
            <v>52152</v>
          </cell>
          <cell r="I68">
            <v>651154</v>
          </cell>
          <cell r="J68">
            <v>390573</v>
          </cell>
          <cell r="K68">
            <v>1480</v>
          </cell>
          <cell r="L68">
            <v>31282</v>
          </cell>
          <cell r="M68">
            <v>119</v>
          </cell>
          <cell r="N68">
            <v>771961</v>
          </cell>
          <cell r="O68">
            <v>2110</v>
          </cell>
          <cell r="P68">
            <v>61828</v>
          </cell>
          <cell r="Q68">
            <v>170</v>
          </cell>
          <cell r="R68">
            <v>23083</v>
          </cell>
          <cell r="S68">
            <v>1237</v>
          </cell>
          <cell r="T68">
            <v>1712</v>
          </cell>
          <cell r="U68">
            <v>92</v>
          </cell>
          <cell r="V68">
            <v>21371</v>
          </cell>
          <cell r="W68">
            <v>1145</v>
          </cell>
          <cell r="X68">
            <v>10007</v>
          </cell>
          <cell r="Y68">
            <v>9105</v>
          </cell>
          <cell r="Z68">
            <v>742</v>
          </cell>
          <cell r="AA68">
            <v>675</v>
          </cell>
          <cell r="AB68">
            <v>9265</v>
          </cell>
          <cell r="AC68">
            <v>8430</v>
          </cell>
          <cell r="AD68">
            <v>1618</v>
          </cell>
          <cell r="AE68">
            <v>120</v>
          </cell>
          <cell r="AF68">
            <v>1498</v>
          </cell>
        </row>
        <row r="69">
          <cell r="F69" t="str">
            <v>600BE</v>
          </cell>
          <cell r="G69">
            <v>463704</v>
          </cell>
          <cell r="H69">
            <v>0</v>
          </cell>
          <cell r="I69">
            <v>463704</v>
          </cell>
          <cell r="J69">
            <v>278023</v>
          </cell>
          <cell r="K69">
            <v>1054</v>
          </cell>
          <cell r="L69">
            <v>0</v>
          </cell>
          <cell r="M69">
            <v>0</v>
          </cell>
          <cell r="N69">
            <v>549509</v>
          </cell>
          <cell r="O69">
            <v>1503</v>
          </cell>
          <cell r="P69">
            <v>0</v>
          </cell>
          <cell r="Q69">
            <v>0</v>
          </cell>
          <cell r="R69">
            <v>15213</v>
          </cell>
          <cell r="S69">
            <v>815</v>
          </cell>
          <cell r="T69">
            <v>0</v>
          </cell>
          <cell r="U69">
            <v>0</v>
          </cell>
          <cell r="V69">
            <v>15213</v>
          </cell>
          <cell r="W69">
            <v>815</v>
          </cell>
          <cell r="X69">
            <v>6595</v>
          </cell>
          <cell r="Y69">
            <v>6001</v>
          </cell>
          <cell r="Z69">
            <v>0</v>
          </cell>
          <cell r="AA69">
            <v>0</v>
          </cell>
          <cell r="AB69">
            <v>6595</v>
          </cell>
          <cell r="AC69">
            <v>6001</v>
          </cell>
          <cell r="AD69">
            <v>1066</v>
          </cell>
          <cell r="AE69">
            <v>0</v>
          </cell>
          <cell r="AF69">
            <v>1066</v>
          </cell>
        </row>
        <row r="70">
          <cell r="F70" t="str">
            <v>600C</v>
          </cell>
          <cell r="G70">
            <v>187494</v>
          </cell>
          <cell r="H70">
            <v>10001</v>
          </cell>
          <cell r="I70">
            <v>177493</v>
          </cell>
          <cell r="J70">
            <v>106992</v>
          </cell>
          <cell r="K70">
            <v>405</v>
          </cell>
          <cell r="L70">
            <v>6029</v>
          </cell>
          <cell r="M70">
            <v>23</v>
          </cell>
          <cell r="N70">
            <v>211470</v>
          </cell>
          <cell r="O70">
            <v>579</v>
          </cell>
          <cell r="P70">
            <v>11915</v>
          </cell>
          <cell r="Q70">
            <v>33</v>
          </cell>
          <cell r="R70">
            <v>6185</v>
          </cell>
          <cell r="S70">
            <v>331</v>
          </cell>
          <cell r="T70">
            <v>330</v>
          </cell>
          <cell r="U70">
            <v>18</v>
          </cell>
          <cell r="V70">
            <v>5855</v>
          </cell>
          <cell r="W70">
            <v>313</v>
          </cell>
          <cell r="X70">
            <v>2681</v>
          </cell>
          <cell r="Y70">
            <v>2439</v>
          </cell>
          <cell r="Z70">
            <v>143</v>
          </cell>
          <cell r="AA70">
            <v>130</v>
          </cell>
          <cell r="AB70">
            <v>2538</v>
          </cell>
          <cell r="AC70">
            <v>2309</v>
          </cell>
          <cell r="AD70">
            <v>433</v>
          </cell>
          <cell r="AE70">
            <v>23</v>
          </cell>
          <cell r="AF70">
            <v>410</v>
          </cell>
        </row>
        <row r="71">
          <cell r="F71" t="str">
            <v>600CE</v>
          </cell>
          <cell r="G71">
            <v>60664</v>
          </cell>
          <cell r="H71">
            <v>0</v>
          </cell>
          <cell r="I71">
            <v>60664</v>
          </cell>
          <cell r="J71">
            <v>36372</v>
          </cell>
          <cell r="K71">
            <v>138</v>
          </cell>
          <cell r="L71">
            <v>0</v>
          </cell>
          <cell r="M71">
            <v>0</v>
          </cell>
          <cell r="N71">
            <v>71889</v>
          </cell>
          <cell r="O71">
            <v>197</v>
          </cell>
          <cell r="P71">
            <v>0</v>
          </cell>
          <cell r="Q71">
            <v>0</v>
          </cell>
          <cell r="R71">
            <v>1990</v>
          </cell>
          <cell r="S71">
            <v>107</v>
          </cell>
          <cell r="T71">
            <v>0</v>
          </cell>
          <cell r="U71">
            <v>0</v>
          </cell>
          <cell r="V71">
            <v>1990</v>
          </cell>
          <cell r="W71">
            <v>107</v>
          </cell>
          <cell r="X71">
            <v>863</v>
          </cell>
          <cell r="Y71">
            <v>785</v>
          </cell>
          <cell r="Z71">
            <v>0</v>
          </cell>
          <cell r="AA71">
            <v>0</v>
          </cell>
          <cell r="AB71">
            <v>863</v>
          </cell>
          <cell r="AC71">
            <v>785</v>
          </cell>
          <cell r="AD71">
            <v>140</v>
          </cell>
          <cell r="AE71">
            <v>0</v>
          </cell>
          <cell r="AF71">
            <v>140</v>
          </cell>
        </row>
        <row r="72">
          <cell r="F72" t="str">
            <v>700B</v>
          </cell>
          <cell r="G72">
            <v>5059</v>
          </cell>
          <cell r="H72">
            <v>190</v>
          </cell>
          <cell r="I72">
            <v>4869</v>
          </cell>
          <cell r="J72">
            <v>2781</v>
          </cell>
          <cell r="K72">
            <v>11</v>
          </cell>
          <cell r="L72">
            <v>109</v>
          </cell>
          <cell r="M72">
            <v>0</v>
          </cell>
          <cell r="N72">
            <v>5497</v>
          </cell>
          <cell r="O72">
            <v>15</v>
          </cell>
          <cell r="P72">
            <v>215</v>
          </cell>
          <cell r="Q72">
            <v>1</v>
          </cell>
          <cell r="R72">
            <v>165</v>
          </cell>
          <cell r="S72">
            <v>9</v>
          </cell>
          <cell r="T72">
            <v>6</v>
          </cell>
          <cell r="U72">
            <v>0</v>
          </cell>
          <cell r="V72">
            <v>159</v>
          </cell>
          <cell r="W72">
            <v>9</v>
          </cell>
          <cell r="X72">
            <v>72</v>
          </cell>
          <cell r="Y72">
            <v>66</v>
          </cell>
          <cell r="Z72">
            <v>3</v>
          </cell>
          <cell r="AA72">
            <v>2</v>
          </cell>
          <cell r="AB72">
            <v>69</v>
          </cell>
          <cell r="AC72">
            <v>64</v>
          </cell>
          <cell r="AD72">
            <v>12</v>
          </cell>
          <cell r="AE72">
            <v>0</v>
          </cell>
          <cell r="AF72">
            <v>12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</v>
          </cell>
          <cell r="P73">
            <v>0</v>
          </cell>
          <cell r="Q73">
            <v>-1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</row>
        <row r="79">
          <cell r="F79" t="str">
            <v>130B</v>
          </cell>
          <cell r="G79">
            <v>448968</v>
          </cell>
          <cell r="H79">
            <v>387469</v>
          </cell>
          <cell r="I79">
            <v>61499</v>
          </cell>
          <cell r="J79">
            <v>81385</v>
          </cell>
          <cell r="K79">
            <v>308</v>
          </cell>
          <cell r="L79">
            <v>512760</v>
          </cell>
          <cell r="M79">
            <v>1944</v>
          </cell>
          <cell r="N79">
            <v>160856</v>
          </cell>
          <cell r="O79">
            <v>440</v>
          </cell>
          <cell r="P79">
            <v>1013462</v>
          </cell>
          <cell r="Q79">
            <v>2771</v>
          </cell>
          <cell r="R79">
            <v>16340</v>
          </cell>
          <cell r="S79">
            <v>876</v>
          </cell>
          <cell r="T79">
            <v>14102</v>
          </cell>
          <cell r="U79">
            <v>756</v>
          </cell>
          <cell r="V79">
            <v>2238</v>
          </cell>
          <cell r="W79">
            <v>120</v>
          </cell>
          <cell r="X79">
            <v>6465</v>
          </cell>
          <cell r="Y79">
            <v>5883</v>
          </cell>
          <cell r="Z79">
            <v>5579</v>
          </cell>
          <cell r="AA79">
            <v>5077</v>
          </cell>
          <cell r="AB79">
            <v>886</v>
          </cell>
          <cell r="AC79">
            <v>806</v>
          </cell>
          <cell r="AD79">
            <v>1061</v>
          </cell>
          <cell r="AE79">
            <v>916</v>
          </cell>
          <cell r="AF79">
            <v>145</v>
          </cell>
        </row>
        <row r="80">
          <cell r="F80" t="str">
            <v>78B</v>
          </cell>
          <cell r="G80">
            <v>9950</v>
          </cell>
          <cell r="H80">
            <v>563</v>
          </cell>
          <cell r="I80">
            <v>9387</v>
          </cell>
          <cell r="J80">
            <v>18115</v>
          </cell>
          <cell r="K80">
            <v>69</v>
          </cell>
          <cell r="L80">
            <v>1086</v>
          </cell>
          <cell r="M80">
            <v>4</v>
          </cell>
          <cell r="N80">
            <v>35804</v>
          </cell>
          <cell r="O80">
            <v>98</v>
          </cell>
          <cell r="P80">
            <v>2147</v>
          </cell>
          <cell r="Q80">
            <v>6</v>
          </cell>
          <cell r="R80">
            <v>390</v>
          </cell>
          <cell r="S80">
            <v>21</v>
          </cell>
          <cell r="T80">
            <v>22</v>
          </cell>
          <cell r="U80">
            <v>1</v>
          </cell>
          <cell r="V80">
            <v>368</v>
          </cell>
          <cell r="W80">
            <v>20</v>
          </cell>
          <cell r="X80">
            <v>144</v>
          </cell>
          <cell r="Y80">
            <v>131</v>
          </cell>
          <cell r="Z80">
            <v>8</v>
          </cell>
          <cell r="AA80">
            <v>7</v>
          </cell>
          <cell r="AB80">
            <v>136</v>
          </cell>
          <cell r="AC80">
            <v>124</v>
          </cell>
          <cell r="AD80">
            <v>24</v>
          </cell>
          <cell r="AE80">
            <v>1</v>
          </cell>
          <cell r="AF80">
            <v>23</v>
          </cell>
        </row>
        <row r="81">
          <cell r="F81" t="str">
            <v>50B</v>
          </cell>
          <cell r="G81">
            <v>13238</v>
          </cell>
          <cell r="H81">
            <v>4804</v>
          </cell>
          <cell r="I81">
            <v>8434</v>
          </cell>
          <cell r="J81">
            <v>23497</v>
          </cell>
          <cell r="K81">
            <v>89</v>
          </cell>
          <cell r="L81">
            <v>13384</v>
          </cell>
          <cell r="M81">
            <v>51</v>
          </cell>
          <cell r="N81">
            <v>46442</v>
          </cell>
          <cell r="O81">
            <v>127</v>
          </cell>
          <cell r="P81">
            <v>26453</v>
          </cell>
          <cell r="Q81">
            <v>72</v>
          </cell>
          <cell r="R81">
            <v>573</v>
          </cell>
          <cell r="S81">
            <v>31</v>
          </cell>
          <cell r="T81">
            <v>208</v>
          </cell>
          <cell r="U81">
            <v>11</v>
          </cell>
          <cell r="V81">
            <v>365</v>
          </cell>
          <cell r="W81">
            <v>20</v>
          </cell>
          <cell r="X81">
            <v>193</v>
          </cell>
          <cell r="Y81">
            <v>176</v>
          </cell>
          <cell r="Z81">
            <v>70</v>
          </cell>
          <cell r="AA81">
            <v>64</v>
          </cell>
          <cell r="AB81">
            <v>123</v>
          </cell>
          <cell r="AC81">
            <v>112</v>
          </cell>
          <cell r="AD81">
            <v>32</v>
          </cell>
          <cell r="AE81">
            <v>12</v>
          </cell>
          <cell r="AF81">
            <v>20</v>
          </cell>
        </row>
        <row r="82">
          <cell r="F82" t="str">
            <v>180C</v>
          </cell>
          <cell r="G82">
            <v>14799</v>
          </cell>
          <cell r="H82">
            <v>669</v>
          </cell>
          <cell r="I82">
            <v>14130</v>
          </cell>
          <cell r="J82">
            <v>16232</v>
          </cell>
          <cell r="K82">
            <v>61</v>
          </cell>
          <cell r="L82">
            <v>769</v>
          </cell>
          <cell r="M82">
            <v>3</v>
          </cell>
          <cell r="N82">
            <v>32083</v>
          </cell>
          <cell r="O82">
            <v>88</v>
          </cell>
          <cell r="P82">
            <v>1519</v>
          </cell>
          <cell r="Q82">
            <v>4</v>
          </cell>
          <cell r="R82">
            <v>560</v>
          </cell>
          <cell r="S82">
            <v>30</v>
          </cell>
          <cell r="T82">
            <v>25</v>
          </cell>
          <cell r="U82">
            <v>1</v>
          </cell>
          <cell r="V82">
            <v>535</v>
          </cell>
          <cell r="W82">
            <v>29</v>
          </cell>
          <cell r="X82">
            <v>229</v>
          </cell>
          <cell r="Y82">
            <v>208</v>
          </cell>
          <cell r="Z82">
            <v>10</v>
          </cell>
          <cell r="AA82">
            <v>9</v>
          </cell>
          <cell r="AB82">
            <v>219</v>
          </cell>
          <cell r="AC82">
            <v>199</v>
          </cell>
          <cell r="AD82">
            <v>38</v>
          </cell>
          <cell r="AE82">
            <v>2</v>
          </cell>
          <cell r="AF82">
            <v>36</v>
          </cell>
        </row>
        <row r="83">
          <cell r="F83" t="str">
            <v>35B</v>
          </cell>
          <cell r="G83">
            <v>1031</v>
          </cell>
          <cell r="H83">
            <v>471</v>
          </cell>
          <cell r="I83">
            <v>560</v>
          </cell>
          <cell r="J83">
            <v>2250</v>
          </cell>
          <cell r="K83">
            <v>9</v>
          </cell>
          <cell r="L83">
            <v>1893</v>
          </cell>
          <cell r="M83">
            <v>7</v>
          </cell>
          <cell r="N83">
            <v>4448</v>
          </cell>
          <cell r="O83">
            <v>12</v>
          </cell>
          <cell r="P83">
            <v>3741</v>
          </cell>
          <cell r="Q83">
            <v>10</v>
          </cell>
          <cell r="R83">
            <v>53</v>
          </cell>
          <cell r="S83">
            <v>3</v>
          </cell>
          <cell r="T83">
            <v>24</v>
          </cell>
          <cell r="U83">
            <v>1</v>
          </cell>
          <cell r="V83">
            <v>29</v>
          </cell>
          <cell r="W83">
            <v>2</v>
          </cell>
          <cell r="X83">
            <v>16</v>
          </cell>
          <cell r="Y83">
            <v>15</v>
          </cell>
          <cell r="Z83">
            <v>7</v>
          </cell>
          <cell r="AA83">
            <v>7</v>
          </cell>
          <cell r="AB83">
            <v>9</v>
          </cell>
          <cell r="AC83">
            <v>8</v>
          </cell>
          <cell r="AD83">
            <v>2</v>
          </cell>
          <cell r="AE83">
            <v>1</v>
          </cell>
          <cell r="AF83">
            <v>1</v>
          </cell>
        </row>
        <row r="84">
          <cell r="F84" t="str">
            <v>30B</v>
          </cell>
          <cell r="G84">
            <v>6752</v>
          </cell>
          <cell r="H84">
            <v>2263</v>
          </cell>
          <cell r="I84">
            <v>4489</v>
          </cell>
          <cell r="J84">
            <v>19644</v>
          </cell>
          <cell r="K84">
            <v>74</v>
          </cell>
          <cell r="L84">
            <v>9903</v>
          </cell>
          <cell r="M84">
            <v>38</v>
          </cell>
          <cell r="N84">
            <v>38827</v>
          </cell>
          <cell r="O84">
            <v>106</v>
          </cell>
          <cell r="P84">
            <v>19574</v>
          </cell>
          <cell r="Q84">
            <v>54</v>
          </cell>
          <cell r="R84">
            <v>344</v>
          </cell>
          <cell r="S84">
            <v>18</v>
          </cell>
          <cell r="T84">
            <v>115</v>
          </cell>
          <cell r="U84">
            <v>6</v>
          </cell>
          <cell r="V84">
            <v>229</v>
          </cell>
          <cell r="W84">
            <v>12</v>
          </cell>
          <cell r="X84">
            <v>100</v>
          </cell>
          <cell r="Y84">
            <v>91</v>
          </cell>
          <cell r="Z84">
            <v>34</v>
          </cell>
          <cell r="AA84">
            <v>30</v>
          </cell>
          <cell r="AB84">
            <v>66</v>
          </cell>
          <cell r="AC84">
            <v>61</v>
          </cell>
          <cell r="AD84">
            <v>17</v>
          </cell>
          <cell r="AE84">
            <v>6</v>
          </cell>
          <cell r="AF84">
            <v>11</v>
          </cell>
        </row>
        <row r="85">
          <cell r="F85" t="str">
            <v>150DE</v>
          </cell>
          <cell r="G85">
            <v>10919</v>
          </cell>
          <cell r="H85">
            <v>0</v>
          </cell>
          <cell r="I85">
            <v>10919</v>
          </cell>
          <cell r="J85">
            <v>13057</v>
          </cell>
          <cell r="K85">
            <v>49</v>
          </cell>
          <cell r="L85">
            <v>0</v>
          </cell>
          <cell r="M85">
            <v>0</v>
          </cell>
          <cell r="N85">
            <v>25808</v>
          </cell>
          <cell r="O85">
            <v>71</v>
          </cell>
          <cell r="P85">
            <v>0</v>
          </cell>
          <cell r="Q85">
            <v>0</v>
          </cell>
          <cell r="R85">
            <v>390</v>
          </cell>
          <cell r="S85">
            <v>21</v>
          </cell>
          <cell r="T85">
            <v>0</v>
          </cell>
          <cell r="U85">
            <v>0</v>
          </cell>
          <cell r="V85">
            <v>390</v>
          </cell>
          <cell r="W85">
            <v>21</v>
          </cell>
          <cell r="X85">
            <v>156</v>
          </cell>
          <cell r="Y85">
            <v>142</v>
          </cell>
          <cell r="Z85">
            <v>0</v>
          </cell>
          <cell r="AA85">
            <v>0</v>
          </cell>
          <cell r="AB85">
            <v>156</v>
          </cell>
          <cell r="AC85">
            <v>142</v>
          </cell>
          <cell r="AD85">
            <v>26</v>
          </cell>
          <cell r="AE85">
            <v>0</v>
          </cell>
          <cell r="AF85">
            <v>26</v>
          </cell>
        </row>
        <row r="93">
          <cell r="F93" t="str">
            <v>151-1500 (A)L</v>
          </cell>
          <cell r="G93">
            <v>3970580</v>
          </cell>
          <cell r="H93">
            <v>217041</v>
          </cell>
          <cell r="I93">
            <v>3753539</v>
          </cell>
          <cell r="J93">
            <v>2749167</v>
          </cell>
          <cell r="K93">
            <v>10419</v>
          </cell>
          <cell r="L93">
            <v>155745</v>
          </cell>
          <cell r="M93">
            <v>590</v>
          </cell>
          <cell r="N93">
            <v>5433689</v>
          </cell>
          <cell r="O93">
            <v>14859</v>
          </cell>
          <cell r="P93">
            <v>307824</v>
          </cell>
          <cell r="Q93">
            <v>843</v>
          </cell>
          <cell r="R93">
            <v>132671</v>
          </cell>
          <cell r="S93">
            <v>7110</v>
          </cell>
          <cell r="T93">
            <v>7197</v>
          </cell>
          <cell r="U93">
            <v>384</v>
          </cell>
          <cell r="V93">
            <v>125474</v>
          </cell>
          <cell r="W93">
            <v>6726</v>
          </cell>
          <cell r="X93">
            <v>56509</v>
          </cell>
          <cell r="Y93">
            <v>51418</v>
          </cell>
          <cell r="Z93">
            <v>3070</v>
          </cell>
          <cell r="AA93">
            <v>2792</v>
          </cell>
          <cell r="AB93">
            <v>53439</v>
          </cell>
          <cell r="AC93">
            <v>48626</v>
          </cell>
          <cell r="AD93">
            <v>9162</v>
          </cell>
          <cell r="AE93">
            <v>498</v>
          </cell>
          <cell r="AF93">
            <v>8664</v>
          </cell>
          <cell r="AG93">
            <v>0</v>
          </cell>
        </row>
        <row r="94">
          <cell r="F94" t="str">
            <v>151-1500 (A)E</v>
          </cell>
          <cell r="G94">
            <v>2005936</v>
          </cell>
          <cell r="H94">
            <v>0</v>
          </cell>
          <cell r="I94">
            <v>2005936</v>
          </cell>
          <cell r="J94">
            <v>1477406</v>
          </cell>
          <cell r="K94">
            <v>5599</v>
          </cell>
          <cell r="L94">
            <v>0</v>
          </cell>
          <cell r="M94">
            <v>0</v>
          </cell>
          <cell r="N94">
            <v>2920073</v>
          </cell>
          <cell r="O94">
            <v>7983</v>
          </cell>
          <cell r="P94">
            <v>0</v>
          </cell>
          <cell r="Q94">
            <v>0</v>
          </cell>
          <cell r="R94">
            <v>67129</v>
          </cell>
          <cell r="S94">
            <v>3598</v>
          </cell>
          <cell r="T94">
            <v>0</v>
          </cell>
          <cell r="U94">
            <v>0</v>
          </cell>
          <cell r="V94">
            <v>67129</v>
          </cell>
          <cell r="W94">
            <v>3598</v>
          </cell>
          <cell r="X94">
            <v>28574</v>
          </cell>
          <cell r="Y94">
            <v>25999</v>
          </cell>
          <cell r="Z94">
            <v>0</v>
          </cell>
          <cell r="AA94">
            <v>0</v>
          </cell>
          <cell r="AB94">
            <v>28574</v>
          </cell>
          <cell r="AC94">
            <v>25999</v>
          </cell>
          <cell r="AD94">
            <v>4633</v>
          </cell>
          <cell r="AE94">
            <v>0</v>
          </cell>
          <cell r="AF94">
            <v>4633</v>
          </cell>
          <cell r="AG94">
            <v>0</v>
          </cell>
        </row>
        <row r="95">
          <cell r="F95" t="str">
            <v>151-1500 (A) (L+E)</v>
          </cell>
          <cell r="G95">
            <v>5976516</v>
          </cell>
          <cell r="H95">
            <v>217041</v>
          </cell>
          <cell r="I95">
            <v>5759475</v>
          </cell>
          <cell r="J95">
            <v>4226573</v>
          </cell>
          <cell r="K95">
            <v>16018</v>
          </cell>
          <cell r="L95">
            <v>155745</v>
          </cell>
          <cell r="M95">
            <v>590</v>
          </cell>
          <cell r="N95">
            <v>8353762</v>
          </cell>
          <cell r="O95">
            <v>22842</v>
          </cell>
          <cell r="P95">
            <v>307824</v>
          </cell>
          <cell r="Q95">
            <v>843</v>
          </cell>
          <cell r="R95">
            <v>199800</v>
          </cell>
          <cell r="S95">
            <v>10708</v>
          </cell>
          <cell r="T95">
            <v>7197</v>
          </cell>
          <cell r="U95">
            <v>384</v>
          </cell>
          <cell r="V95">
            <v>192603</v>
          </cell>
          <cell r="W95">
            <v>10324</v>
          </cell>
          <cell r="X95">
            <v>85083</v>
          </cell>
          <cell r="Y95">
            <v>77417</v>
          </cell>
          <cell r="Z95">
            <v>3070</v>
          </cell>
          <cell r="AA95">
            <v>2792</v>
          </cell>
          <cell r="AB95">
            <v>82013</v>
          </cell>
          <cell r="AC95">
            <v>74625</v>
          </cell>
          <cell r="AD95">
            <v>13795</v>
          </cell>
          <cell r="AE95">
            <v>498</v>
          </cell>
          <cell r="AF95">
            <v>13297</v>
          </cell>
          <cell r="AG95">
            <v>0</v>
          </cell>
        </row>
      </sheetData>
      <sheetData sheetId="29">
        <row r="14">
          <cell r="F14">
            <v>1</v>
          </cell>
          <cell r="J14">
            <v>9</v>
          </cell>
          <cell r="Q14">
            <v>12</v>
          </cell>
          <cell r="T14">
            <v>15</v>
          </cell>
          <cell r="W14">
            <v>18</v>
          </cell>
          <cell r="AA14">
            <v>30</v>
          </cell>
          <cell r="AB14">
            <v>30</v>
          </cell>
          <cell r="AE14">
            <v>30</v>
          </cell>
          <cell r="AI14">
            <v>30</v>
          </cell>
          <cell r="AJ14">
            <v>30</v>
          </cell>
          <cell r="AM14">
            <v>30</v>
          </cell>
          <cell r="AP14">
            <v>30</v>
          </cell>
          <cell r="AS14">
            <v>30</v>
          </cell>
        </row>
        <row r="15">
          <cell r="F15" t="str">
            <v>Linked Info</v>
          </cell>
          <cell r="N15">
            <v>1244</v>
          </cell>
        </row>
        <row r="16">
          <cell r="F16" t="str">
            <v>2002-2003</v>
          </cell>
          <cell r="G16" t="str">
            <v>TOTAL</v>
          </cell>
          <cell r="H16" t="str">
            <v>INPUT</v>
          </cell>
          <cell r="I16" t="str">
            <v>INPUT</v>
          </cell>
          <cell r="J16" t="str">
            <v>TOTAL</v>
          </cell>
          <cell r="K16" t="str">
            <v>STORES\SP</v>
          </cell>
          <cell r="L16" t="str">
            <v>STORES\SP</v>
          </cell>
          <cell r="M16" t="str">
            <v>OTHER FOH</v>
          </cell>
          <cell r="N16" t="str">
            <v xml:space="preserve">QUALITY </v>
          </cell>
          <cell r="O16" t="str">
            <v xml:space="preserve">QUALITY </v>
          </cell>
          <cell r="P16" t="str">
            <v xml:space="preserve">QUALITY </v>
          </cell>
          <cell r="Q16" t="str">
            <v>OTHER FOH</v>
          </cell>
          <cell r="R16" t="str">
            <v>OTHER FOH</v>
          </cell>
          <cell r="S16" t="str">
            <v>OTHER FOH</v>
          </cell>
          <cell r="T16" t="str">
            <v>RES&amp;DEV</v>
          </cell>
          <cell r="U16" t="str">
            <v>RES&amp;DEV</v>
          </cell>
          <cell r="V16" t="str">
            <v>RES&amp;DEV</v>
          </cell>
          <cell r="W16" t="str">
            <v>DEPRECIAT</v>
          </cell>
          <cell r="X16" t="str">
            <v>DEPRECIAT</v>
          </cell>
          <cell r="Y16" t="str">
            <v>DEPRECIAT</v>
          </cell>
          <cell r="AA16" t="str">
            <v>SHARE OF</v>
          </cell>
          <cell r="AB16" t="str">
            <v>SHARE OF</v>
          </cell>
          <cell r="AC16" t="str">
            <v>SHARE OF</v>
          </cell>
          <cell r="AD16" t="str">
            <v>SHARE OF</v>
          </cell>
          <cell r="AE16" t="str">
            <v>SHARE OF</v>
          </cell>
          <cell r="AF16" t="str">
            <v>SHARE OF</v>
          </cell>
          <cell r="AG16" t="str">
            <v>SHARE OF</v>
          </cell>
          <cell r="AI16" t="str">
            <v>TOTAL</v>
          </cell>
          <cell r="AJ16" t="str">
            <v>BUILDING</v>
          </cell>
          <cell r="AK16" t="str">
            <v>BUILDING</v>
          </cell>
          <cell r="AL16" t="str">
            <v>BUILDING</v>
          </cell>
          <cell r="AM16" t="str">
            <v>P &amp; M</v>
          </cell>
          <cell r="AN16" t="str">
            <v>P &amp; M</v>
          </cell>
          <cell r="AO16" t="str">
            <v>P &amp; M</v>
          </cell>
          <cell r="AP16" t="str">
            <v>OTHERS</v>
          </cell>
          <cell r="AQ16" t="str">
            <v>OTHERS</v>
          </cell>
          <cell r="AR16" t="str">
            <v>OTHERS</v>
          </cell>
        </row>
        <row r="17">
          <cell r="G17" t="str">
            <v>INPUT</v>
          </cell>
          <cell r="H17" t="str">
            <v>CAKES</v>
          </cell>
          <cell r="I17" t="str">
            <v>CONES</v>
          </cell>
          <cell r="N17" t="str">
            <v>CONTROL</v>
          </cell>
          <cell r="O17" t="str">
            <v>CONTROL</v>
          </cell>
          <cell r="P17" t="str">
            <v>CONTROL</v>
          </cell>
          <cell r="Q17" t="str">
            <v>(EXCL QLTY )</v>
          </cell>
          <cell r="AA17" t="str">
            <v>AOH</v>
          </cell>
          <cell r="AB17" t="str">
            <v>AOH</v>
          </cell>
          <cell r="AC17" t="str">
            <v>AOH</v>
          </cell>
          <cell r="AD17" t="str">
            <v>AOH</v>
          </cell>
          <cell r="AE17" t="str">
            <v>AOH</v>
          </cell>
          <cell r="AF17" t="str">
            <v>AOH</v>
          </cell>
          <cell r="AG17" t="str">
            <v>AOH</v>
          </cell>
        </row>
        <row r="18">
          <cell r="F18" t="str">
            <v>DENIER</v>
          </cell>
          <cell r="G18" t="str">
            <v>CNS+CKS</v>
          </cell>
          <cell r="J18" t="str">
            <v>STORES\SP</v>
          </cell>
          <cell r="K18" t="str">
            <v>CAKES</v>
          </cell>
          <cell r="L18" t="str">
            <v>CONES</v>
          </cell>
          <cell r="M18" t="str">
            <v>TOTAL</v>
          </cell>
          <cell r="O18" t="str">
            <v>CAKES</v>
          </cell>
          <cell r="P18" t="str">
            <v>CONES</v>
          </cell>
          <cell r="Q18" t="str">
            <v>TOTAL</v>
          </cell>
          <cell r="R18" t="str">
            <v>CAKES</v>
          </cell>
          <cell r="S18" t="str">
            <v>CONES</v>
          </cell>
          <cell r="T18" t="str">
            <v>TOTAL</v>
          </cell>
          <cell r="U18" t="str">
            <v>CAKES</v>
          </cell>
          <cell r="V18" t="str">
            <v>CONES</v>
          </cell>
          <cell r="W18" t="str">
            <v>TOTAL</v>
          </cell>
          <cell r="X18" t="str">
            <v>CAKES</v>
          </cell>
          <cell r="Y18" t="str">
            <v>CONES</v>
          </cell>
          <cell r="AA18" t="str">
            <v>TOTAL</v>
          </cell>
          <cell r="AB18" t="str">
            <v>SALARY &amp; WAG</v>
          </cell>
          <cell r="AC18" t="str">
            <v>CAKES</v>
          </cell>
          <cell r="AD18" t="str">
            <v>CONES</v>
          </cell>
          <cell r="AE18" t="str">
            <v>OTHERS</v>
          </cell>
          <cell r="AF18" t="str">
            <v>CAKES</v>
          </cell>
          <cell r="AG18" t="str">
            <v>CONES</v>
          </cell>
          <cell r="AI18" t="str">
            <v>REP &amp;MAINT</v>
          </cell>
          <cell r="AJ18" t="str">
            <v>REP &amp;MAINT</v>
          </cell>
          <cell r="AK18" t="str">
            <v>CAKES</v>
          </cell>
          <cell r="AL18" t="str">
            <v>CONES</v>
          </cell>
          <cell r="AM18" t="str">
            <v>REP &amp;MAINT</v>
          </cell>
          <cell r="AN18" t="str">
            <v>CAKES</v>
          </cell>
          <cell r="AO18" t="str">
            <v>CONES</v>
          </cell>
          <cell r="AP18" t="str">
            <v>REP &amp;MAINT</v>
          </cell>
          <cell r="AQ18" t="str">
            <v>CAKES</v>
          </cell>
          <cell r="AR18" t="str">
            <v>CONES</v>
          </cell>
          <cell r="AS18" t="str">
            <v>REP &amp;MAINT</v>
          </cell>
        </row>
        <row r="19">
          <cell r="AC19" t="str">
            <v>SALARY &amp; WAG</v>
          </cell>
          <cell r="AD19" t="str">
            <v>SALARY &amp; WAG</v>
          </cell>
          <cell r="AF19" t="str">
            <v>OTHERS</v>
          </cell>
          <cell r="AG19" t="str">
            <v>OTHERS</v>
          </cell>
          <cell r="AK19" t="str">
            <v>REP &amp;MAINT</v>
          </cell>
          <cell r="AL19" t="str">
            <v>REP &amp;MAINT</v>
          </cell>
          <cell r="AN19" t="str">
            <v>REP &amp;MAINT</v>
          </cell>
          <cell r="AO19" t="str">
            <v>REP &amp;MAINT</v>
          </cell>
          <cell r="AQ19" t="str">
            <v>REP &amp;MAINT</v>
          </cell>
          <cell r="AR19" t="str">
            <v>REP &amp;MAINT</v>
          </cell>
        </row>
        <row r="20">
          <cell r="G20" t="str">
            <v>KGS</v>
          </cell>
          <cell r="H20" t="str">
            <v>KGS</v>
          </cell>
          <cell r="I20" t="str">
            <v>KGS</v>
          </cell>
          <cell r="J20" t="str">
            <v>Rs.'000</v>
          </cell>
          <cell r="M20" t="str">
            <v>Rs.'000</v>
          </cell>
          <cell r="Q20" t="str">
            <v>Rs.'000</v>
          </cell>
          <cell r="T20" t="str">
            <v>Rs.'000</v>
          </cell>
          <cell r="W20" t="str">
            <v>Rs.'000</v>
          </cell>
          <cell r="AA20" t="str">
            <v>Rs.'000</v>
          </cell>
          <cell r="AB20" t="str">
            <v>Rs.'000</v>
          </cell>
          <cell r="AE20" t="str">
            <v>Rs.'000</v>
          </cell>
          <cell r="AI20" t="str">
            <v>Rs.'000</v>
          </cell>
          <cell r="AJ20" t="str">
            <v>Rs.'000</v>
          </cell>
          <cell r="AM20" t="str">
            <v>Rs.'000</v>
          </cell>
          <cell r="AP20" t="str">
            <v>Rs.'000</v>
          </cell>
          <cell r="AS20" t="str">
            <v>Rs.'000</v>
          </cell>
        </row>
        <row r="21">
          <cell r="F21" t="str">
            <v>Rounding Off</v>
          </cell>
          <cell r="G21">
            <v>-16558371</v>
          </cell>
          <cell r="H21">
            <v>-2004543</v>
          </cell>
          <cell r="I21">
            <v>-14553828</v>
          </cell>
          <cell r="J21">
            <v>-106941</v>
          </cell>
          <cell r="K21">
            <v>-14559</v>
          </cell>
          <cell r="L21">
            <v>-92382</v>
          </cell>
          <cell r="M21">
            <v>-69068</v>
          </cell>
          <cell r="N21">
            <v>0</v>
          </cell>
          <cell r="O21">
            <v>-163</v>
          </cell>
          <cell r="P21">
            <v>-1081</v>
          </cell>
          <cell r="Q21">
            <v>-67824</v>
          </cell>
          <cell r="R21">
            <v>-8886</v>
          </cell>
          <cell r="S21">
            <v>-58938</v>
          </cell>
          <cell r="T21">
            <v>-4178</v>
          </cell>
          <cell r="U21">
            <v>-560</v>
          </cell>
          <cell r="V21">
            <v>-3618</v>
          </cell>
          <cell r="W21">
            <v>-27216</v>
          </cell>
          <cell r="X21">
            <v>-3446</v>
          </cell>
          <cell r="Y21">
            <v>-23770</v>
          </cell>
          <cell r="AA21">
            <v>-51720</v>
          </cell>
          <cell r="AB21">
            <v>-24451</v>
          </cell>
          <cell r="AC21">
            <v>-3280</v>
          </cell>
          <cell r="AD21">
            <v>-21171</v>
          </cell>
          <cell r="AE21">
            <v>-27269</v>
          </cell>
          <cell r="AF21">
            <v>-3654</v>
          </cell>
          <cell r="AG21">
            <v>-23615</v>
          </cell>
          <cell r="AI21">
            <v>-189654</v>
          </cell>
          <cell r="AJ21">
            <v>-16828</v>
          </cell>
          <cell r="AK21">
            <v>-2286</v>
          </cell>
          <cell r="AL21">
            <v>-14542</v>
          </cell>
          <cell r="AM21">
            <v>-159955</v>
          </cell>
          <cell r="AN21">
            <v>-21743</v>
          </cell>
          <cell r="AO21">
            <v>-138212</v>
          </cell>
          <cell r="AP21">
            <v>-12871</v>
          </cell>
          <cell r="AQ21">
            <v>-1747</v>
          </cell>
          <cell r="AR21">
            <v>-11124</v>
          </cell>
          <cell r="AS21">
            <v>0</v>
          </cell>
        </row>
        <row r="22">
          <cell r="F22" t="str">
            <v>Total</v>
          </cell>
          <cell r="G22">
            <v>16558371</v>
          </cell>
          <cell r="H22">
            <v>2004543</v>
          </cell>
          <cell r="I22">
            <v>14553828</v>
          </cell>
          <cell r="J22">
            <v>106941</v>
          </cell>
          <cell r="K22">
            <v>14559</v>
          </cell>
          <cell r="L22">
            <v>92382</v>
          </cell>
          <cell r="M22">
            <v>69068</v>
          </cell>
          <cell r="N22">
            <v>1244</v>
          </cell>
          <cell r="O22">
            <v>163</v>
          </cell>
          <cell r="P22">
            <v>1081</v>
          </cell>
          <cell r="Q22">
            <v>67824</v>
          </cell>
          <cell r="R22">
            <v>8886</v>
          </cell>
          <cell r="S22">
            <v>58938</v>
          </cell>
          <cell r="T22">
            <v>4178</v>
          </cell>
          <cell r="U22">
            <v>560</v>
          </cell>
          <cell r="V22">
            <v>3618</v>
          </cell>
          <cell r="W22">
            <v>27216</v>
          </cell>
          <cell r="X22">
            <v>3446</v>
          </cell>
          <cell r="Y22">
            <v>23770</v>
          </cell>
          <cell r="AA22">
            <v>51720</v>
          </cell>
          <cell r="AB22">
            <v>24451</v>
          </cell>
          <cell r="AC22">
            <v>3280</v>
          </cell>
          <cell r="AD22">
            <v>21171</v>
          </cell>
          <cell r="AE22">
            <v>27269</v>
          </cell>
          <cell r="AF22">
            <v>3654</v>
          </cell>
          <cell r="AG22">
            <v>23615</v>
          </cell>
          <cell r="AI22">
            <v>189654</v>
          </cell>
          <cell r="AJ22">
            <v>16828</v>
          </cell>
          <cell r="AK22">
            <v>2286</v>
          </cell>
          <cell r="AL22">
            <v>14542</v>
          </cell>
          <cell r="AM22">
            <v>159955</v>
          </cell>
          <cell r="AN22">
            <v>21743</v>
          </cell>
          <cell r="AO22">
            <v>138212</v>
          </cell>
          <cell r="AP22">
            <v>12871</v>
          </cell>
          <cell r="AQ22">
            <v>1747</v>
          </cell>
          <cell r="AR22">
            <v>11124</v>
          </cell>
          <cell r="AS22">
            <v>0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16558371</v>
          </cell>
          <cell r="H24">
            <v>2004543</v>
          </cell>
          <cell r="I24">
            <v>14553828</v>
          </cell>
          <cell r="J24">
            <v>106941</v>
          </cell>
          <cell r="K24">
            <v>14559</v>
          </cell>
          <cell r="L24">
            <v>92382</v>
          </cell>
          <cell r="M24">
            <v>69068</v>
          </cell>
          <cell r="N24">
            <v>1244</v>
          </cell>
          <cell r="O24">
            <v>163</v>
          </cell>
          <cell r="P24">
            <v>1081</v>
          </cell>
          <cell r="Q24">
            <v>67824</v>
          </cell>
          <cell r="R24">
            <v>8886</v>
          </cell>
          <cell r="S24">
            <v>58938</v>
          </cell>
          <cell r="T24">
            <v>4178</v>
          </cell>
          <cell r="U24">
            <v>560</v>
          </cell>
          <cell r="V24">
            <v>3618</v>
          </cell>
          <cell r="W24">
            <v>27216</v>
          </cell>
          <cell r="X24">
            <v>3446</v>
          </cell>
          <cell r="Y24">
            <v>23770</v>
          </cell>
          <cell r="AA24">
            <v>51720</v>
          </cell>
          <cell r="AB24">
            <v>24451</v>
          </cell>
          <cell r="AC24">
            <v>3280</v>
          </cell>
          <cell r="AD24">
            <v>21171</v>
          </cell>
          <cell r="AE24">
            <v>27269</v>
          </cell>
          <cell r="AF24">
            <v>3654</v>
          </cell>
          <cell r="AG24">
            <v>23615</v>
          </cell>
          <cell r="AI24">
            <v>189654</v>
          </cell>
          <cell r="AJ24">
            <v>16828</v>
          </cell>
          <cell r="AK24">
            <v>2286</v>
          </cell>
          <cell r="AL24">
            <v>14542</v>
          </cell>
          <cell r="AM24">
            <v>159955</v>
          </cell>
          <cell r="AN24">
            <v>21743</v>
          </cell>
          <cell r="AO24">
            <v>138212</v>
          </cell>
          <cell r="AP24">
            <v>12871</v>
          </cell>
          <cell r="AQ24">
            <v>1747</v>
          </cell>
          <cell r="AR24">
            <v>11124</v>
          </cell>
          <cell r="AS24">
            <v>0</v>
          </cell>
        </row>
        <row r="25">
          <cell r="F25" t="str">
            <v>G.TOTAL(L)</v>
          </cell>
          <cell r="G25">
            <v>13830855</v>
          </cell>
          <cell r="H25">
            <v>2004543</v>
          </cell>
          <cell r="I25">
            <v>11826312</v>
          </cell>
          <cell r="J25">
            <v>93850</v>
          </cell>
          <cell r="K25">
            <v>14559</v>
          </cell>
          <cell r="L25">
            <v>79291</v>
          </cell>
          <cell r="M25">
            <v>59604</v>
          </cell>
          <cell r="N25">
            <v>1075</v>
          </cell>
          <cell r="O25">
            <v>163</v>
          </cell>
          <cell r="P25">
            <v>912</v>
          </cell>
          <cell r="Q25">
            <v>58529</v>
          </cell>
          <cell r="R25">
            <v>8886</v>
          </cell>
          <cell r="S25">
            <v>49643</v>
          </cell>
          <cell r="T25">
            <v>3641</v>
          </cell>
          <cell r="U25">
            <v>560</v>
          </cell>
          <cell r="V25">
            <v>3081</v>
          </cell>
          <cell r="W25">
            <v>23142</v>
          </cell>
          <cell r="X25">
            <v>3446</v>
          </cell>
          <cell r="Y25">
            <v>19696</v>
          </cell>
          <cell r="AA25">
            <v>45076</v>
          </cell>
          <cell r="AB25">
            <v>21311</v>
          </cell>
          <cell r="AC25">
            <v>3280</v>
          </cell>
          <cell r="AD25">
            <v>18031</v>
          </cell>
          <cell r="AE25">
            <v>23765</v>
          </cell>
          <cell r="AF25">
            <v>3654</v>
          </cell>
          <cell r="AG25">
            <v>20111</v>
          </cell>
          <cell r="AI25">
            <v>166335</v>
          </cell>
          <cell r="AJ25">
            <v>14759</v>
          </cell>
          <cell r="AK25">
            <v>2286</v>
          </cell>
          <cell r="AL25">
            <v>12473</v>
          </cell>
          <cell r="AM25">
            <v>140289</v>
          </cell>
          <cell r="AN25">
            <v>21743</v>
          </cell>
          <cell r="AO25">
            <v>118546</v>
          </cell>
          <cell r="AP25">
            <v>11287</v>
          </cell>
          <cell r="AQ25">
            <v>1747</v>
          </cell>
          <cell r="AR25">
            <v>9540</v>
          </cell>
          <cell r="AS25">
            <v>0</v>
          </cell>
        </row>
        <row r="26">
          <cell r="F26" t="str">
            <v>G.TOTAL(E</v>
          </cell>
          <cell r="G26">
            <v>2727516</v>
          </cell>
          <cell r="H26">
            <v>0</v>
          </cell>
          <cell r="I26">
            <v>2727516</v>
          </cell>
          <cell r="J26">
            <v>13091</v>
          </cell>
          <cell r="K26">
            <v>0</v>
          </cell>
          <cell r="L26">
            <v>13091</v>
          </cell>
          <cell r="M26">
            <v>9464</v>
          </cell>
          <cell r="N26">
            <v>169</v>
          </cell>
          <cell r="O26">
            <v>0</v>
          </cell>
          <cell r="P26">
            <v>169</v>
          </cell>
          <cell r="Q26">
            <v>9295</v>
          </cell>
          <cell r="R26">
            <v>0</v>
          </cell>
          <cell r="S26">
            <v>9295</v>
          </cell>
          <cell r="T26">
            <v>537</v>
          </cell>
          <cell r="U26">
            <v>0</v>
          </cell>
          <cell r="V26">
            <v>537</v>
          </cell>
          <cell r="W26">
            <v>4074</v>
          </cell>
          <cell r="X26">
            <v>0</v>
          </cell>
          <cell r="Y26">
            <v>4074</v>
          </cell>
          <cell r="AA26">
            <v>6644</v>
          </cell>
          <cell r="AB26">
            <v>3140</v>
          </cell>
          <cell r="AC26">
            <v>0</v>
          </cell>
          <cell r="AD26">
            <v>3140</v>
          </cell>
          <cell r="AE26">
            <v>3504</v>
          </cell>
          <cell r="AF26">
            <v>0</v>
          </cell>
          <cell r="AG26">
            <v>3504</v>
          </cell>
          <cell r="AI26">
            <v>23319</v>
          </cell>
          <cell r="AJ26">
            <v>2069</v>
          </cell>
          <cell r="AK26">
            <v>0</v>
          </cell>
          <cell r="AL26">
            <v>2069</v>
          </cell>
          <cell r="AM26">
            <v>19666</v>
          </cell>
          <cell r="AN26">
            <v>0</v>
          </cell>
          <cell r="AO26">
            <v>19666</v>
          </cell>
          <cell r="AP26">
            <v>1584</v>
          </cell>
          <cell r="AQ26">
            <v>0</v>
          </cell>
          <cell r="AR26">
            <v>1584</v>
          </cell>
          <cell r="AS26">
            <v>0</v>
          </cell>
        </row>
        <row r="28">
          <cell r="F28" t="str">
            <v>40B</v>
          </cell>
          <cell r="G28">
            <v>70430</v>
          </cell>
          <cell r="H28">
            <v>11800</v>
          </cell>
          <cell r="I28">
            <v>58630</v>
          </cell>
          <cell r="J28">
            <v>1362</v>
          </cell>
          <cell r="K28">
            <v>228</v>
          </cell>
          <cell r="L28">
            <v>1134</v>
          </cell>
          <cell r="M28">
            <v>677</v>
          </cell>
          <cell r="N28">
            <v>12</v>
          </cell>
          <cell r="O28">
            <v>2</v>
          </cell>
          <cell r="P28">
            <v>10</v>
          </cell>
          <cell r="Q28">
            <v>665</v>
          </cell>
          <cell r="R28">
            <v>111</v>
          </cell>
          <cell r="S28">
            <v>554</v>
          </cell>
          <cell r="T28">
            <v>49</v>
          </cell>
          <cell r="U28">
            <v>8</v>
          </cell>
          <cell r="V28">
            <v>41</v>
          </cell>
          <cell r="W28">
            <v>198</v>
          </cell>
          <cell r="X28">
            <v>33</v>
          </cell>
          <cell r="Y28">
            <v>165</v>
          </cell>
          <cell r="AA28">
            <v>597</v>
          </cell>
          <cell r="AB28">
            <v>282</v>
          </cell>
          <cell r="AC28">
            <v>47</v>
          </cell>
          <cell r="AD28">
            <v>235</v>
          </cell>
          <cell r="AE28">
            <v>315</v>
          </cell>
          <cell r="AF28">
            <v>53</v>
          </cell>
          <cell r="AG28">
            <v>262</v>
          </cell>
          <cell r="AI28">
            <v>2395</v>
          </cell>
          <cell r="AJ28">
            <v>213</v>
          </cell>
          <cell r="AK28">
            <v>36</v>
          </cell>
          <cell r="AL28">
            <v>177</v>
          </cell>
          <cell r="AM28">
            <v>2019</v>
          </cell>
          <cell r="AN28">
            <v>338</v>
          </cell>
          <cell r="AO28">
            <v>1681</v>
          </cell>
          <cell r="AP28">
            <v>163</v>
          </cell>
          <cell r="AQ28">
            <v>27</v>
          </cell>
          <cell r="AR28">
            <v>136</v>
          </cell>
          <cell r="AS28">
            <v>0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F30" t="str">
            <v>75B</v>
          </cell>
          <cell r="G30">
            <v>408079</v>
          </cell>
          <cell r="H30">
            <v>38564</v>
          </cell>
          <cell r="I30">
            <v>369515</v>
          </cell>
          <cell r="J30">
            <v>4583</v>
          </cell>
          <cell r="K30">
            <v>433</v>
          </cell>
          <cell r="L30">
            <v>4150</v>
          </cell>
          <cell r="M30">
            <v>2524</v>
          </cell>
          <cell r="N30">
            <v>45</v>
          </cell>
          <cell r="O30">
            <v>4</v>
          </cell>
          <cell r="P30">
            <v>41</v>
          </cell>
          <cell r="Q30">
            <v>2479</v>
          </cell>
          <cell r="R30">
            <v>234</v>
          </cell>
          <cell r="S30">
            <v>2245</v>
          </cell>
          <cell r="T30">
            <v>168</v>
          </cell>
          <cell r="U30">
            <v>16</v>
          </cell>
          <cell r="V30">
            <v>152</v>
          </cell>
          <cell r="W30">
            <v>846</v>
          </cell>
          <cell r="X30">
            <v>80</v>
          </cell>
          <cell r="Y30">
            <v>766</v>
          </cell>
          <cell r="AA30">
            <v>2081</v>
          </cell>
          <cell r="AB30">
            <v>984</v>
          </cell>
          <cell r="AC30">
            <v>93</v>
          </cell>
          <cell r="AD30">
            <v>891</v>
          </cell>
          <cell r="AE30">
            <v>1097</v>
          </cell>
          <cell r="AF30">
            <v>104</v>
          </cell>
          <cell r="AG30">
            <v>993</v>
          </cell>
          <cell r="AI30">
            <v>8080</v>
          </cell>
          <cell r="AJ30">
            <v>717</v>
          </cell>
          <cell r="AK30">
            <v>68</v>
          </cell>
          <cell r="AL30">
            <v>649</v>
          </cell>
          <cell r="AM30">
            <v>6815</v>
          </cell>
          <cell r="AN30">
            <v>644</v>
          </cell>
          <cell r="AO30">
            <v>6171</v>
          </cell>
          <cell r="AP30">
            <v>548</v>
          </cell>
          <cell r="AQ30">
            <v>52</v>
          </cell>
          <cell r="AR30">
            <v>496</v>
          </cell>
          <cell r="AS30">
            <v>0</v>
          </cell>
        </row>
        <row r="31">
          <cell r="F31" t="str">
            <v>75BE</v>
          </cell>
          <cell r="G31">
            <v>18140</v>
          </cell>
          <cell r="H31">
            <v>0</v>
          </cell>
          <cell r="I31">
            <v>18140</v>
          </cell>
          <cell r="J31">
            <v>204</v>
          </cell>
          <cell r="K31">
            <v>0</v>
          </cell>
          <cell r="L31">
            <v>204</v>
          </cell>
          <cell r="M31">
            <v>112</v>
          </cell>
          <cell r="N31">
            <v>2</v>
          </cell>
          <cell r="O31">
            <v>0</v>
          </cell>
          <cell r="P31">
            <v>2</v>
          </cell>
          <cell r="Q31">
            <v>110</v>
          </cell>
          <cell r="R31">
            <v>0</v>
          </cell>
          <cell r="S31">
            <v>110</v>
          </cell>
          <cell r="T31">
            <v>8</v>
          </cell>
          <cell r="U31">
            <v>0</v>
          </cell>
          <cell r="V31">
            <v>8</v>
          </cell>
          <cell r="W31">
            <v>38</v>
          </cell>
          <cell r="X31">
            <v>0</v>
          </cell>
          <cell r="Y31">
            <v>38</v>
          </cell>
          <cell r="AA31">
            <v>93</v>
          </cell>
          <cell r="AB31">
            <v>44</v>
          </cell>
          <cell r="AC31">
            <v>0</v>
          </cell>
          <cell r="AD31">
            <v>44</v>
          </cell>
          <cell r="AE31">
            <v>49</v>
          </cell>
          <cell r="AF31">
            <v>0</v>
          </cell>
          <cell r="AG31">
            <v>49</v>
          </cell>
          <cell r="AI31">
            <v>359</v>
          </cell>
          <cell r="AJ31">
            <v>32</v>
          </cell>
          <cell r="AK31">
            <v>0</v>
          </cell>
          <cell r="AL31">
            <v>32</v>
          </cell>
          <cell r="AM31">
            <v>303</v>
          </cell>
          <cell r="AN31">
            <v>0</v>
          </cell>
          <cell r="AO31">
            <v>303</v>
          </cell>
          <cell r="AP31">
            <v>24</v>
          </cell>
          <cell r="AQ31">
            <v>0</v>
          </cell>
          <cell r="AR31">
            <v>24</v>
          </cell>
          <cell r="AS31">
            <v>0</v>
          </cell>
        </row>
        <row r="32">
          <cell r="F32" t="str">
            <v>75C</v>
          </cell>
          <cell r="G32">
            <v>10480</v>
          </cell>
          <cell r="H32">
            <v>1350</v>
          </cell>
          <cell r="I32">
            <v>9130</v>
          </cell>
          <cell r="J32">
            <v>113</v>
          </cell>
          <cell r="K32">
            <v>15</v>
          </cell>
          <cell r="L32">
            <v>98</v>
          </cell>
          <cell r="M32">
            <v>62</v>
          </cell>
          <cell r="N32">
            <v>1</v>
          </cell>
          <cell r="O32">
            <v>0</v>
          </cell>
          <cell r="P32">
            <v>1</v>
          </cell>
          <cell r="Q32">
            <v>61</v>
          </cell>
          <cell r="R32">
            <v>8</v>
          </cell>
          <cell r="S32">
            <v>53</v>
          </cell>
          <cell r="T32">
            <v>4</v>
          </cell>
          <cell r="U32">
            <v>1</v>
          </cell>
          <cell r="V32">
            <v>3</v>
          </cell>
          <cell r="W32">
            <v>21</v>
          </cell>
          <cell r="X32">
            <v>3</v>
          </cell>
          <cell r="Y32">
            <v>18</v>
          </cell>
          <cell r="AA32">
            <v>51</v>
          </cell>
          <cell r="AB32">
            <v>24</v>
          </cell>
          <cell r="AC32">
            <v>3</v>
          </cell>
          <cell r="AD32">
            <v>21</v>
          </cell>
          <cell r="AE32">
            <v>27</v>
          </cell>
          <cell r="AF32">
            <v>3</v>
          </cell>
          <cell r="AG32">
            <v>24</v>
          </cell>
          <cell r="AI32">
            <v>200</v>
          </cell>
          <cell r="AJ32">
            <v>18</v>
          </cell>
          <cell r="AK32">
            <v>2</v>
          </cell>
          <cell r="AL32">
            <v>16</v>
          </cell>
          <cell r="AM32">
            <v>168</v>
          </cell>
          <cell r="AN32">
            <v>22</v>
          </cell>
          <cell r="AO32">
            <v>146</v>
          </cell>
          <cell r="AP32">
            <v>14</v>
          </cell>
          <cell r="AQ32">
            <v>2</v>
          </cell>
          <cell r="AR32">
            <v>12</v>
          </cell>
          <cell r="AS32">
            <v>0</v>
          </cell>
        </row>
        <row r="33">
          <cell r="F33" t="str">
            <v>100B</v>
          </cell>
          <cell r="G33">
            <v>2515210</v>
          </cell>
          <cell r="H33">
            <v>135095</v>
          </cell>
          <cell r="I33">
            <v>2380115</v>
          </cell>
          <cell r="J33">
            <v>22413</v>
          </cell>
          <cell r="K33">
            <v>1204</v>
          </cell>
          <cell r="L33">
            <v>21209</v>
          </cell>
          <cell r="M33">
            <v>13081</v>
          </cell>
          <cell r="N33">
            <v>236</v>
          </cell>
          <cell r="O33">
            <v>13</v>
          </cell>
          <cell r="P33">
            <v>223</v>
          </cell>
          <cell r="Q33">
            <v>12845</v>
          </cell>
          <cell r="R33">
            <v>690</v>
          </cell>
          <cell r="S33">
            <v>12155</v>
          </cell>
          <cell r="T33">
            <v>841</v>
          </cell>
          <cell r="U33">
            <v>45</v>
          </cell>
          <cell r="V33">
            <v>796</v>
          </cell>
          <cell r="W33">
            <v>4678</v>
          </cell>
          <cell r="X33">
            <v>251</v>
          </cell>
          <cell r="Y33">
            <v>4427</v>
          </cell>
          <cell r="AA33">
            <v>10406</v>
          </cell>
          <cell r="AB33">
            <v>4920</v>
          </cell>
          <cell r="AC33">
            <v>264</v>
          </cell>
          <cell r="AD33">
            <v>4656</v>
          </cell>
          <cell r="AE33">
            <v>5486</v>
          </cell>
          <cell r="AF33">
            <v>295</v>
          </cell>
          <cell r="AG33">
            <v>5191</v>
          </cell>
          <cell r="AI33">
            <v>39599</v>
          </cell>
          <cell r="AJ33">
            <v>3514</v>
          </cell>
          <cell r="AK33">
            <v>189</v>
          </cell>
          <cell r="AL33">
            <v>3325</v>
          </cell>
          <cell r="AM33">
            <v>33398</v>
          </cell>
          <cell r="AN33">
            <v>1794</v>
          </cell>
          <cell r="AO33">
            <v>31604</v>
          </cell>
          <cell r="AP33">
            <v>2687</v>
          </cell>
          <cell r="AQ33">
            <v>144</v>
          </cell>
          <cell r="AR33">
            <v>2543</v>
          </cell>
          <cell r="AS33">
            <v>0</v>
          </cell>
        </row>
        <row r="34">
          <cell r="F34" t="str">
            <v>100BE</v>
          </cell>
          <cell r="G34">
            <v>715</v>
          </cell>
          <cell r="H34">
            <v>0</v>
          </cell>
          <cell r="I34">
            <v>715</v>
          </cell>
          <cell r="J34">
            <v>7</v>
          </cell>
          <cell r="K34">
            <v>0</v>
          </cell>
          <cell r="L34">
            <v>7</v>
          </cell>
          <cell r="M34">
            <v>4</v>
          </cell>
          <cell r="N34">
            <v>0</v>
          </cell>
          <cell r="O34">
            <v>0</v>
          </cell>
          <cell r="P34">
            <v>0</v>
          </cell>
          <cell r="Q34">
            <v>4</v>
          </cell>
          <cell r="R34">
            <v>0</v>
          </cell>
          <cell r="S34">
            <v>4</v>
          </cell>
          <cell r="T34">
            <v>0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1</v>
          </cell>
          <cell r="AA34">
            <v>3</v>
          </cell>
          <cell r="AB34">
            <v>1</v>
          </cell>
          <cell r="AC34">
            <v>0</v>
          </cell>
          <cell r="AD34">
            <v>1</v>
          </cell>
          <cell r="AE34">
            <v>2</v>
          </cell>
          <cell r="AF34">
            <v>0</v>
          </cell>
          <cell r="AG34">
            <v>2</v>
          </cell>
          <cell r="AI34">
            <v>12</v>
          </cell>
          <cell r="AJ34">
            <v>1</v>
          </cell>
          <cell r="AK34">
            <v>0</v>
          </cell>
          <cell r="AL34">
            <v>1</v>
          </cell>
          <cell r="AM34">
            <v>10</v>
          </cell>
          <cell r="AN34">
            <v>0</v>
          </cell>
          <cell r="AO34">
            <v>10</v>
          </cell>
          <cell r="AP34">
            <v>1</v>
          </cell>
          <cell r="AQ34">
            <v>0</v>
          </cell>
          <cell r="AR34">
            <v>1</v>
          </cell>
          <cell r="AS34">
            <v>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</row>
        <row r="36">
          <cell r="F36" t="str">
            <v>120B</v>
          </cell>
          <cell r="G36">
            <v>1802349</v>
          </cell>
          <cell r="H36">
            <v>607696</v>
          </cell>
          <cell r="I36">
            <v>1194653</v>
          </cell>
          <cell r="J36">
            <v>14150</v>
          </cell>
          <cell r="K36">
            <v>4771</v>
          </cell>
          <cell r="L36">
            <v>9379</v>
          </cell>
          <cell r="M36">
            <v>8595</v>
          </cell>
          <cell r="N36">
            <v>156</v>
          </cell>
          <cell r="O36">
            <v>53</v>
          </cell>
          <cell r="P36">
            <v>103</v>
          </cell>
          <cell r="Q36">
            <v>8439</v>
          </cell>
          <cell r="R36">
            <v>2845</v>
          </cell>
          <cell r="S36">
            <v>5594</v>
          </cell>
          <cell r="T36">
            <v>540</v>
          </cell>
          <cell r="U36">
            <v>182</v>
          </cell>
          <cell r="V36">
            <v>358</v>
          </cell>
          <cell r="W36">
            <v>3203</v>
          </cell>
          <cell r="X36">
            <v>1080</v>
          </cell>
          <cell r="Y36">
            <v>2123</v>
          </cell>
          <cell r="AA36">
            <v>6674</v>
          </cell>
          <cell r="AB36">
            <v>3156</v>
          </cell>
          <cell r="AC36">
            <v>1064</v>
          </cell>
          <cell r="AD36">
            <v>2092</v>
          </cell>
          <cell r="AE36">
            <v>3518</v>
          </cell>
          <cell r="AF36">
            <v>1186</v>
          </cell>
          <cell r="AG36">
            <v>2332</v>
          </cell>
          <cell r="AI36">
            <v>25043</v>
          </cell>
          <cell r="AJ36">
            <v>2222</v>
          </cell>
          <cell r="AK36">
            <v>747</v>
          </cell>
          <cell r="AL36">
            <v>1475</v>
          </cell>
          <cell r="AM36">
            <v>21121</v>
          </cell>
          <cell r="AN36">
            <v>7119</v>
          </cell>
          <cell r="AO36">
            <v>14002</v>
          </cell>
          <cell r="AP36">
            <v>1700</v>
          </cell>
          <cell r="AQ36">
            <v>571</v>
          </cell>
          <cell r="AR36">
            <v>1129</v>
          </cell>
          <cell r="AS36">
            <v>0</v>
          </cell>
        </row>
        <row r="37">
          <cell r="F37" t="str">
            <v>120BE</v>
          </cell>
          <cell r="G37">
            <v>92655</v>
          </cell>
          <cell r="H37">
            <v>0</v>
          </cell>
          <cell r="I37">
            <v>92655</v>
          </cell>
          <cell r="J37">
            <v>724</v>
          </cell>
          <cell r="K37">
            <v>0</v>
          </cell>
          <cell r="L37">
            <v>724</v>
          </cell>
          <cell r="M37">
            <v>439</v>
          </cell>
          <cell r="N37">
            <v>8</v>
          </cell>
          <cell r="O37">
            <v>0</v>
          </cell>
          <cell r="P37">
            <v>8</v>
          </cell>
          <cell r="Q37">
            <v>431</v>
          </cell>
          <cell r="R37">
            <v>0</v>
          </cell>
          <cell r="S37">
            <v>431</v>
          </cell>
          <cell r="T37">
            <v>28</v>
          </cell>
          <cell r="U37">
            <v>0</v>
          </cell>
          <cell r="V37">
            <v>28</v>
          </cell>
          <cell r="W37">
            <v>164</v>
          </cell>
          <cell r="X37">
            <v>0</v>
          </cell>
          <cell r="Y37">
            <v>164</v>
          </cell>
          <cell r="AA37">
            <v>341</v>
          </cell>
          <cell r="AB37">
            <v>161</v>
          </cell>
          <cell r="AC37">
            <v>0</v>
          </cell>
          <cell r="AD37">
            <v>161</v>
          </cell>
          <cell r="AE37">
            <v>180</v>
          </cell>
          <cell r="AF37">
            <v>0</v>
          </cell>
          <cell r="AG37">
            <v>180</v>
          </cell>
          <cell r="AI37">
            <v>1280</v>
          </cell>
          <cell r="AJ37">
            <v>114</v>
          </cell>
          <cell r="AK37">
            <v>0</v>
          </cell>
          <cell r="AL37">
            <v>114</v>
          </cell>
          <cell r="AM37">
            <v>1079</v>
          </cell>
          <cell r="AN37">
            <v>0</v>
          </cell>
          <cell r="AO37">
            <v>1079</v>
          </cell>
          <cell r="AP37">
            <v>87</v>
          </cell>
          <cell r="AQ37">
            <v>0</v>
          </cell>
          <cell r="AR37">
            <v>87</v>
          </cell>
          <cell r="AS37">
            <v>0</v>
          </cell>
        </row>
        <row r="38">
          <cell r="F38" t="str">
            <v>120C</v>
          </cell>
          <cell r="G38">
            <v>809943</v>
          </cell>
          <cell r="H38">
            <v>44688</v>
          </cell>
          <cell r="I38">
            <v>765255</v>
          </cell>
          <cell r="J38">
            <v>6313</v>
          </cell>
          <cell r="K38">
            <v>348</v>
          </cell>
          <cell r="L38">
            <v>5965</v>
          </cell>
          <cell r="M38">
            <v>3833</v>
          </cell>
          <cell r="N38">
            <v>69</v>
          </cell>
          <cell r="O38">
            <v>4</v>
          </cell>
          <cell r="P38">
            <v>65</v>
          </cell>
          <cell r="Q38">
            <v>3764</v>
          </cell>
          <cell r="R38">
            <v>208</v>
          </cell>
          <cell r="S38">
            <v>3556</v>
          </cell>
          <cell r="T38">
            <v>240</v>
          </cell>
          <cell r="U38">
            <v>13</v>
          </cell>
          <cell r="V38">
            <v>227</v>
          </cell>
          <cell r="W38">
            <v>1427</v>
          </cell>
          <cell r="X38">
            <v>79</v>
          </cell>
          <cell r="Y38">
            <v>1348</v>
          </cell>
          <cell r="AA38">
            <v>2978</v>
          </cell>
          <cell r="AB38">
            <v>1408</v>
          </cell>
          <cell r="AC38">
            <v>78</v>
          </cell>
          <cell r="AD38">
            <v>1330</v>
          </cell>
          <cell r="AE38">
            <v>1570</v>
          </cell>
          <cell r="AF38">
            <v>87</v>
          </cell>
          <cell r="AG38">
            <v>1483</v>
          </cell>
          <cell r="AI38">
            <v>11169</v>
          </cell>
          <cell r="AJ38">
            <v>991</v>
          </cell>
          <cell r="AK38">
            <v>55</v>
          </cell>
          <cell r="AL38">
            <v>936</v>
          </cell>
          <cell r="AM38">
            <v>9420</v>
          </cell>
          <cell r="AN38">
            <v>520</v>
          </cell>
          <cell r="AO38">
            <v>8900</v>
          </cell>
          <cell r="AP38">
            <v>758</v>
          </cell>
          <cell r="AQ38">
            <v>42</v>
          </cell>
          <cell r="AR38">
            <v>716</v>
          </cell>
          <cell r="AS38">
            <v>0</v>
          </cell>
        </row>
        <row r="39">
          <cell r="F39" t="str">
            <v>120CE</v>
          </cell>
          <cell r="G39">
            <v>2042</v>
          </cell>
          <cell r="H39">
            <v>0</v>
          </cell>
          <cell r="I39">
            <v>2042</v>
          </cell>
          <cell r="J39">
            <v>16</v>
          </cell>
          <cell r="K39">
            <v>0</v>
          </cell>
          <cell r="L39">
            <v>16</v>
          </cell>
          <cell r="M39">
            <v>10</v>
          </cell>
          <cell r="N39">
            <v>0</v>
          </cell>
          <cell r="O39">
            <v>0</v>
          </cell>
          <cell r="P39">
            <v>0</v>
          </cell>
          <cell r="Q39">
            <v>10</v>
          </cell>
          <cell r="R39">
            <v>0</v>
          </cell>
          <cell r="S39">
            <v>10</v>
          </cell>
          <cell r="T39">
            <v>0</v>
          </cell>
          <cell r="U39">
            <v>0</v>
          </cell>
          <cell r="V39">
            <v>0</v>
          </cell>
          <cell r="W39">
            <v>4</v>
          </cell>
          <cell r="X39">
            <v>0</v>
          </cell>
          <cell r="Y39">
            <v>4</v>
          </cell>
          <cell r="AA39">
            <v>8</v>
          </cell>
          <cell r="AB39">
            <v>4</v>
          </cell>
          <cell r="AC39">
            <v>0</v>
          </cell>
          <cell r="AD39">
            <v>4</v>
          </cell>
          <cell r="AE39">
            <v>4</v>
          </cell>
          <cell r="AF39">
            <v>0</v>
          </cell>
          <cell r="AG39">
            <v>4</v>
          </cell>
          <cell r="AI39">
            <v>28</v>
          </cell>
          <cell r="AJ39">
            <v>2</v>
          </cell>
          <cell r="AK39">
            <v>0</v>
          </cell>
          <cell r="AL39">
            <v>2</v>
          </cell>
          <cell r="AM39">
            <v>24</v>
          </cell>
          <cell r="AN39">
            <v>0</v>
          </cell>
          <cell r="AO39">
            <v>24</v>
          </cell>
          <cell r="AP39">
            <v>2</v>
          </cell>
          <cell r="AQ39">
            <v>0</v>
          </cell>
          <cell r="AR39">
            <v>2</v>
          </cell>
          <cell r="AS39">
            <v>0</v>
          </cell>
        </row>
        <row r="40">
          <cell r="F40" t="str">
            <v>120D</v>
          </cell>
          <cell r="G40">
            <v>57984</v>
          </cell>
          <cell r="H40">
            <v>2727</v>
          </cell>
          <cell r="I40">
            <v>55257</v>
          </cell>
          <cell r="J40">
            <v>442</v>
          </cell>
          <cell r="K40">
            <v>21</v>
          </cell>
          <cell r="L40">
            <v>421</v>
          </cell>
          <cell r="M40">
            <v>268</v>
          </cell>
          <cell r="N40">
            <v>5</v>
          </cell>
          <cell r="O40">
            <v>0</v>
          </cell>
          <cell r="P40">
            <v>5</v>
          </cell>
          <cell r="Q40">
            <v>263</v>
          </cell>
          <cell r="R40">
            <v>12</v>
          </cell>
          <cell r="S40">
            <v>251</v>
          </cell>
          <cell r="T40">
            <v>17</v>
          </cell>
          <cell r="U40">
            <v>1</v>
          </cell>
          <cell r="V40">
            <v>16</v>
          </cell>
          <cell r="W40">
            <v>100</v>
          </cell>
          <cell r="X40">
            <v>5</v>
          </cell>
          <cell r="Y40">
            <v>95</v>
          </cell>
          <cell r="AA40">
            <v>209</v>
          </cell>
          <cell r="AB40">
            <v>99</v>
          </cell>
          <cell r="AC40">
            <v>5</v>
          </cell>
          <cell r="AD40">
            <v>94</v>
          </cell>
          <cell r="AE40">
            <v>110</v>
          </cell>
          <cell r="AF40">
            <v>5</v>
          </cell>
          <cell r="AG40">
            <v>105</v>
          </cell>
          <cell r="AI40">
            <v>782</v>
          </cell>
          <cell r="AJ40">
            <v>69</v>
          </cell>
          <cell r="AK40">
            <v>3</v>
          </cell>
          <cell r="AL40">
            <v>66</v>
          </cell>
          <cell r="AM40">
            <v>660</v>
          </cell>
          <cell r="AN40">
            <v>31</v>
          </cell>
          <cell r="AO40">
            <v>629</v>
          </cell>
          <cell r="AP40">
            <v>53</v>
          </cell>
          <cell r="AQ40">
            <v>2</v>
          </cell>
          <cell r="AR40">
            <v>51</v>
          </cell>
          <cell r="AS40">
            <v>0</v>
          </cell>
        </row>
        <row r="41">
          <cell r="F41" t="str">
            <v>120DE</v>
          </cell>
          <cell r="G41">
            <v>2701</v>
          </cell>
          <cell r="H41">
            <v>0</v>
          </cell>
          <cell r="I41">
            <v>2701</v>
          </cell>
          <cell r="J41">
            <v>21</v>
          </cell>
          <cell r="K41">
            <v>0</v>
          </cell>
          <cell r="L41">
            <v>21</v>
          </cell>
          <cell r="M41">
            <v>13</v>
          </cell>
          <cell r="N41">
            <v>0</v>
          </cell>
          <cell r="O41">
            <v>0</v>
          </cell>
          <cell r="P41">
            <v>0</v>
          </cell>
          <cell r="Q41">
            <v>13</v>
          </cell>
          <cell r="R41">
            <v>0</v>
          </cell>
          <cell r="S41">
            <v>13</v>
          </cell>
          <cell r="T41">
            <v>1</v>
          </cell>
          <cell r="U41">
            <v>0</v>
          </cell>
          <cell r="V41">
            <v>1</v>
          </cell>
          <cell r="W41">
            <v>4</v>
          </cell>
          <cell r="X41">
            <v>0</v>
          </cell>
          <cell r="Y41">
            <v>4</v>
          </cell>
          <cell r="AA41">
            <v>10</v>
          </cell>
          <cell r="AB41">
            <v>5</v>
          </cell>
          <cell r="AC41">
            <v>0</v>
          </cell>
          <cell r="AD41">
            <v>5</v>
          </cell>
          <cell r="AE41">
            <v>5</v>
          </cell>
          <cell r="AF41">
            <v>0</v>
          </cell>
          <cell r="AG41">
            <v>5</v>
          </cell>
          <cell r="AI41">
            <v>37</v>
          </cell>
          <cell r="AJ41">
            <v>3</v>
          </cell>
          <cell r="AK41">
            <v>0</v>
          </cell>
          <cell r="AL41">
            <v>3</v>
          </cell>
          <cell r="AM41">
            <v>31</v>
          </cell>
          <cell r="AN41">
            <v>0</v>
          </cell>
          <cell r="AO41">
            <v>31</v>
          </cell>
          <cell r="AP41">
            <v>3</v>
          </cell>
          <cell r="AQ41">
            <v>0</v>
          </cell>
          <cell r="AR41">
            <v>3</v>
          </cell>
          <cell r="AS41">
            <v>0</v>
          </cell>
        </row>
        <row r="42">
          <cell r="F42" t="str">
            <v>150B</v>
          </cell>
          <cell r="G42">
            <v>3415677</v>
          </cell>
          <cell r="H42">
            <v>522699</v>
          </cell>
          <cell r="I42">
            <v>2892978</v>
          </cell>
          <cell r="J42">
            <v>22819</v>
          </cell>
          <cell r="K42">
            <v>3492</v>
          </cell>
          <cell r="L42">
            <v>19327</v>
          </cell>
          <cell r="M42">
            <v>14578</v>
          </cell>
          <cell r="N42">
            <v>263</v>
          </cell>
          <cell r="O42">
            <v>40</v>
          </cell>
          <cell r="P42">
            <v>223</v>
          </cell>
          <cell r="Q42">
            <v>14315</v>
          </cell>
          <cell r="R42">
            <v>2191</v>
          </cell>
          <cell r="S42">
            <v>12124</v>
          </cell>
          <cell r="T42">
            <v>888</v>
          </cell>
          <cell r="U42">
            <v>136</v>
          </cell>
          <cell r="V42">
            <v>752</v>
          </cell>
          <cell r="W42">
            <v>5690</v>
          </cell>
          <cell r="X42">
            <v>871</v>
          </cell>
          <cell r="Y42">
            <v>4819</v>
          </cell>
          <cell r="AA42">
            <v>10986</v>
          </cell>
          <cell r="AB42">
            <v>5194</v>
          </cell>
          <cell r="AC42">
            <v>795</v>
          </cell>
          <cell r="AD42">
            <v>4399</v>
          </cell>
          <cell r="AE42">
            <v>5792</v>
          </cell>
          <cell r="AF42">
            <v>886</v>
          </cell>
          <cell r="AG42">
            <v>4906</v>
          </cell>
          <cell r="AI42">
            <v>40452</v>
          </cell>
          <cell r="AJ42">
            <v>3590</v>
          </cell>
          <cell r="AK42">
            <v>547</v>
          </cell>
          <cell r="AL42">
            <v>3043</v>
          </cell>
          <cell r="AM42">
            <v>34117</v>
          </cell>
          <cell r="AN42">
            <v>5219</v>
          </cell>
          <cell r="AO42">
            <v>28898</v>
          </cell>
          <cell r="AP42">
            <v>2745</v>
          </cell>
          <cell r="AQ42">
            <v>419</v>
          </cell>
          <cell r="AR42">
            <v>2326</v>
          </cell>
          <cell r="AS42">
            <v>0</v>
          </cell>
        </row>
        <row r="43">
          <cell r="F43" t="str">
            <v>150BE</v>
          </cell>
          <cell r="G43">
            <v>468942</v>
          </cell>
          <cell r="H43">
            <v>0</v>
          </cell>
          <cell r="I43">
            <v>468942</v>
          </cell>
          <cell r="J43">
            <v>3126</v>
          </cell>
          <cell r="K43">
            <v>0</v>
          </cell>
          <cell r="L43">
            <v>3126</v>
          </cell>
          <cell r="M43">
            <v>1997</v>
          </cell>
          <cell r="N43">
            <v>36</v>
          </cell>
          <cell r="O43">
            <v>0</v>
          </cell>
          <cell r="P43">
            <v>36</v>
          </cell>
          <cell r="Q43">
            <v>1961</v>
          </cell>
          <cell r="R43">
            <v>0</v>
          </cell>
          <cell r="S43">
            <v>1961</v>
          </cell>
          <cell r="T43">
            <v>122</v>
          </cell>
          <cell r="U43">
            <v>0</v>
          </cell>
          <cell r="V43">
            <v>122</v>
          </cell>
          <cell r="W43">
            <v>779</v>
          </cell>
          <cell r="X43">
            <v>0</v>
          </cell>
          <cell r="Y43">
            <v>779</v>
          </cell>
          <cell r="AA43">
            <v>1505</v>
          </cell>
          <cell r="AB43">
            <v>711</v>
          </cell>
          <cell r="AC43">
            <v>0</v>
          </cell>
          <cell r="AD43">
            <v>711</v>
          </cell>
          <cell r="AE43">
            <v>794</v>
          </cell>
          <cell r="AF43">
            <v>0</v>
          </cell>
          <cell r="AG43">
            <v>794</v>
          </cell>
          <cell r="AI43">
            <v>5542</v>
          </cell>
          <cell r="AJ43">
            <v>492</v>
          </cell>
          <cell r="AK43">
            <v>0</v>
          </cell>
          <cell r="AL43">
            <v>492</v>
          </cell>
          <cell r="AM43">
            <v>4674</v>
          </cell>
          <cell r="AN43">
            <v>0</v>
          </cell>
          <cell r="AO43">
            <v>4674</v>
          </cell>
          <cell r="AP43">
            <v>376</v>
          </cell>
          <cell r="AQ43">
            <v>0</v>
          </cell>
          <cell r="AR43">
            <v>376</v>
          </cell>
          <cell r="AS43">
            <v>0</v>
          </cell>
        </row>
        <row r="44">
          <cell r="F44" t="str">
            <v>150C</v>
          </cell>
          <cell r="G44">
            <v>276371</v>
          </cell>
          <cell r="H44">
            <v>26283</v>
          </cell>
          <cell r="I44">
            <v>250088</v>
          </cell>
          <cell r="J44">
            <v>1845</v>
          </cell>
          <cell r="K44">
            <v>175</v>
          </cell>
          <cell r="L44">
            <v>1670</v>
          </cell>
          <cell r="M44">
            <v>1178</v>
          </cell>
          <cell r="N44">
            <v>21</v>
          </cell>
          <cell r="O44">
            <v>2</v>
          </cell>
          <cell r="P44">
            <v>19</v>
          </cell>
          <cell r="Q44">
            <v>1157</v>
          </cell>
          <cell r="R44">
            <v>110</v>
          </cell>
          <cell r="S44">
            <v>1047</v>
          </cell>
          <cell r="T44">
            <v>71</v>
          </cell>
          <cell r="U44">
            <v>7</v>
          </cell>
          <cell r="V44">
            <v>64</v>
          </cell>
          <cell r="W44">
            <v>460</v>
          </cell>
          <cell r="X44">
            <v>44</v>
          </cell>
          <cell r="Y44">
            <v>416</v>
          </cell>
          <cell r="AA44">
            <v>888</v>
          </cell>
          <cell r="AB44">
            <v>420</v>
          </cell>
          <cell r="AC44">
            <v>40</v>
          </cell>
          <cell r="AD44">
            <v>380</v>
          </cell>
          <cell r="AE44">
            <v>468</v>
          </cell>
          <cell r="AF44">
            <v>45</v>
          </cell>
          <cell r="AG44">
            <v>423</v>
          </cell>
          <cell r="AI44">
            <v>3270</v>
          </cell>
          <cell r="AJ44">
            <v>290</v>
          </cell>
          <cell r="AK44">
            <v>28</v>
          </cell>
          <cell r="AL44">
            <v>262</v>
          </cell>
          <cell r="AM44">
            <v>2758</v>
          </cell>
          <cell r="AN44">
            <v>262</v>
          </cell>
          <cell r="AO44">
            <v>2496</v>
          </cell>
          <cell r="AP44">
            <v>222</v>
          </cell>
          <cell r="AQ44">
            <v>21</v>
          </cell>
          <cell r="AR44">
            <v>201</v>
          </cell>
          <cell r="AS44">
            <v>0</v>
          </cell>
        </row>
        <row r="45">
          <cell r="F45" t="str">
            <v>150CE</v>
          </cell>
          <cell r="G45">
            <v>125466</v>
          </cell>
          <cell r="H45">
            <v>0</v>
          </cell>
          <cell r="I45">
            <v>125466</v>
          </cell>
          <cell r="J45">
            <v>837</v>
          </cell>
          <cell r="K45">
            <v>0</v>
          </cell>
          <cell r="L45">
            <v>837</v>
          </cell>
          <cell r="M45">
            <v>534</v>
          </cell>
          <cell r="N45">
            <v>10</v>
          </cell>
          <cell r="O45">
            <v>0</v>
          </cell>
          <cell r="P45">
            <v>10</v>
          </cell>
          <cell r="Q45">
            <v>524</v>
          </cell>
          <cell r="R45">
            <v>0</v>
          </cell>
          <cell r="S45">
            <v>524</v>
          </cell>
          <cell r="T45">
            <v>32</v>
          </cell>
          <cell r="U45">
            <v>0</v>
          </cell>
          <cell r="V45">
            <v>32</v>
          </cell>
          <cell r="W45">
            <v>209</v>
          </cell>
          <cell r="X45">
            <v>0</v>
          </cell>
          <cell r="Y45">
            <v>209</v>
          </cell>
          <cell r="AA45">
            <v>402</v>
          </cell>
          <cell r="AB45">
            <v>190</v>
          </cell>
          <cell r="AC45">
            <v>0</v>
          </cell>
          <cell r="AD45">
            <v>190</v>
          </cell>
          <cell r="AE45">
            <v>212</v>
          </cell>
          <cell r="AF45">
            <v>0</v>
          </cell>
          <cell r="AG45">
            <v>212</v>
          </cell>
          <cell r="AI45">
            <v>1483</v>
          </cell>
          <cell r="AJ45">
            <v>132</v>
          </cell>
          <cell r="AK45">
            <v>0</v>
          </cell>
          <cell r="AL45">
            <v>132</v>
          </cell>
          <cell r="AM45">
            <v>1250</v>
          </cell>
          <cell r="AN45">
            <v>0</v>
          </cell>
          <cell r="AO45">
            <v>1250</v>
          </cell>
          <cell r="AP45">
            <v>101</v>
          </cell>
          <cell r="AQ45">
            <v>0</v>
          </cell>
          <cell r="AR45">
            <v>101</v>
          </cell>
          <cell r="AS45">
            <v>0</v>
          </cell>
        </row>
        <row r="46">
          <cell r="F46" t="str">
            <v>150D</v>
          </cell>
          <cell r="G46">
            <v>13813</v>
          </cell>
          <cell r="H46">
            <v>1030</v>
          </cell>
          <cell r="I46">
            <v>12783</v>
          </cell>
          <cell r="J46">
            <v>92</v>
          </cell>
          <cell r="K46">
            <v>7</v>
          </cell>
          <cell r="L46">
            <v>85</v>
          </cell>
          <cell r="M46">
            <v>59</v>
          </cell>
          <cell r="N46">
            <v>1</v>
          </cell>
          <cell r="O46">
            <v>0</v>
          </cell>
          <cell r="P46">
            <v>1</v>
          </cell>
          <cell r="Q46">
            <v>58</v>
          </cell>
          <cell r="R46">
            <v>4</v>
          </cell>
          <cell r="S46">
            <v>54</v>
          </cell>
          <cell r="T46">
            <v>3</v>
          </cell>
          <cell r="U46">
            <v>0</v>
          </cell>
          <cell r="V46">
            <v>3</v>
          </cell>
          <cell r="W46">
            <v>23</v>
          </cell>
          <cell r="X46">
            <v>2</v>
          </cell>
          <cell r="Y46">
            <v>21</v>
          </cell>
          <cell r="AA46">
            <v>44</v>
          </cell>
          <cell r="AB46">
            <v>21</v>
          </cell>
          <cell r="AC46">
            <v>2</v>
          </cell>
          <cell r="AD46">
            <v>19</v>
          </cell>
          <cell r="AE46">
            <v>23</v>
          </cell>
          <cell r="AF46">
            <v>2</v>
          </cell>
          <cell r="AG46">
            <v>21</v>
          </cell>
          <cell r="AI46">
            <v>163</v>
          </cell>
          <cell r="AJ46">
            <v>14</v>
          </cell>
          <cell r="AK46">
            <v>1</v>
          </cell>
          <cell r="AL46">
            <v>13</v>
          </cell>
          <cell r="AM46">
            <v>138</v>
          </cell>
          <cell r="AN46">
            <v>10</v>
          </cell>
          <cell r="AO46">
            <v>128</v>
          </cell>
          <cell r="AP46">
            <v>11</v>
          </cell>
          <cell r="AQ46">
            <v>1</v>
          </cell>
          <cell r="AR46">
            <v>10</v>
          </cell>
          <cell r="AS46">
            <v>0</v>
          </cell>
        </row>
        <row r="47">
          <cell r="F47" t="str">
            <v>180B</v>
          </cell>
          <cell r="G47">
            <v>161491</v>
          </cell>
          <cell r="H47">
            <v>5495</v>
          </cell>
          <cell r="I47">
            <v>155996</v>
          </cell>
          <cell r="J47">
            <v>955</v>
          </cell>
          <cell r="K47">
            <v>32</v>
          </cell>
          <cell r="L47">
            <v>923</v>
          </cell>
          <cell r="M47">
            <v>637</v>
          </cell>
          <cell r="N47">
            <v>11</v>
          </cell>
          <cell r="O47">
            <v>0</v>
          </cell>
          <cell r="P47">
            <v>11</v>
          </cell>
          <cell r="Q47">
            <v>626</v>
          </cell>
          <cell r="R47">
            <v>21</v>
          </cell>
          <cell r="S47">
            <v>605</v>
          </cell>
          <cell r="T47">
            <v>38</v>
          </cell>
          <cell r="U47">
            <v>1</v>
          </cell>
          <cell r="V47">
            <v>37</v>
          </cell>
          <cell r="W47">
            <v>257</v>
          </cell>
          <cell r="X47">
            <v>9</v>
          </cell>
          <cell r="Y47">
            <v>248</v>
          </cell>
          <cell r="AA47">
            <v>468</v>
          </cell>
          <cell r="AB47">
            <v>221</v>
          </cell>
          <cell r="AC47">
            <v>8</v>
          </cell>
          <cell r="AD47">
            <v>213</v>
          </cell>
          <cell r="AE47">
            <v>247</v>
          </cell>
          <cell r="AF47">
            <v>8</v>
          </cell>
          <cell r="AG47">
            <v>239</v>
          </cell>
          <cell r="AI47">
            <v>1696</v>
          </cell>
          <cell r="AJ47">
            <v>150</v>
          </cell>
          <cell r="AK47">
            <v>5</v>
          </cell>
          <cell r="AL47">
            <v>145</v>
          </cell>
          <cell r="AM47">
            <v>1431</v>
          </cell>
          <cell r="AN47">
            <v>49</v>
          </cell>
          <cell r="AO47">
            <v>1382</v>
          </cell>
          <cell r="AP47">
            <v>115</v>
          </cell>
          <cell r="AQ47">
            <v>4</v>
          </cell>
          <cell r="AR47">
            <v>111</v>
          </cell>
          <cell r="AS47">
            <v>0</v>
          </cell>
        </row>
        <row r="48">
          <cell r="F48" t="str">
            <v>180BE</v>
          </cell>
          <cell r="G48">
            <v>3004</v>
          </cell>
          <cell r="H48">
            <v>0</v>
          </cell>
          <cell r="I48">
            <v>3004</v>
          </cell>
          <cell r="J48">
            <v>17</v>
          </cell>
          <cell r="K48">
            <v>0</v>
          </cell>
          <cell r="L48">
            <v>17</v>
          </cell>
          <cell r="M48">
            <v>12</v>
          </cell>
          <cell r="N48">
            <v>0</v>
          </cell>
          <cell r="O48">
            <v>0</v>
          </cell>
          <cell r="P48">
            <v>0</v>
          </cell>
          <cell r="Q48">
            <v>12</v>
          </cell>
          <cell r="R48">
            <v>0</v>
          </cell>
          <cell r="S48">
            <v>12</v>
          </cell>
          <cell r="T48">
            <v>0</v>
          </cell>
          <cell r="U48">
            <v>0</v>
          </cell>
          <cell r="V48">
            <v>0</v>
          </cell>
          <cell r="W48">
            <v>5</v>
          </cell>
          <cell r="X48">
            <v>0</v>
          </cell>
          <cell r="Y48">
            <v>5</v>
          </cell>
          <cell r="AA48">
            <v>9</v>
          </cell>
          <cell r="AB48">
            <v>4</v>
          </cell>
          <cell r="AC48">
            <v>0</v>
          </cell>
          <cell r="AD48">
            <v>4</v>
          </cell>
          <cell r="AE48">
            <v>5</v>
          </cell>
          <cell r="AF48">
            <v>0</v>
          </cell>
          <cell r="AG48">
            <v>5</v>
          </cell>
          <cell r="AI48">
            <v>32</v>
          </cell>
          <cell r="AJ48">
            <v>3</v>
          </cell>
          <cell r="AK48">
            <v>0</v>
          </cell>
          <cell r="AL48">
            <v>3</v>
          </cell>
          <cell r="AM48">
            <v>27</v>
          </cell>
          <cell r="AN48">
            <v>0</v>
          </cell>
          <cell r="AO48">
            <v>27</v>
          </cell>
          <cell r="AP48">
            <v>2</v>
          </cell>
          <cell r="AQ48">
            <v>0</v>
          </cell>
          <cell r="AR48">
            <v>2</v>
          </cell>
          <cell r="AS48">
            <v>0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</row>
        <row r="51">
          <cell r="F51" t="str">
            <v>225B</v>
          </cell>
          <cell r="G51">
            <v>536498</v>
          </cell>
          <cell r="H51">
            <v>17028</v>
          </cell>
          <cell r="I51">
            <v>519470</v>
          </cell>
          <cell r="J51">
            <v>2768</v>
          </cell>
          <cell r="K51">
            <v>88</v>
          </cell>
          <cell r="L51">
            <v>2680</v>
          </cell>
          <cell r="M51">
            <v>1945</v>
          </cell>
          <cell r="N51">
            <v>35</v>
          </cell>
          <cell r="O51">
            <v>1</v>
          </cell>
          <cell r="P51">
            <v>34</v>
          </cell>
          <cell r="Q51">
            <v>1910</v>
          </cell>
          <cell r="R51">
            <v>61</v>
          </cell>
          <cell r="S51">
            <v>1849</v>
          </cell>
          <cell r="T51">
            <v>112</v>
          </cell>
          <cell r="U51">
            <v>4</v>
          </cell>
          <cell r="V51">
            <v>108</v>
          </cell>
          <cell r="W51">
            <v>821</v>
          </cell>
          <cell r="X51">
            <v>26</v>
          </cell>
          <cell r="Y51">
            <v>795</v>
          </cell>
          <cell r="AA51">
            <v>1388</v>
          </cell>
          <cell r="AB51">
            <v>656</v>
          </cell>
          <cell r="AC51">
            <v>21</v>
          </cell>
          <cell r="AD51">
            <v>635</v>
          </cell>
          <cell r="AE51">
            <v>732</v>
          </cell>
          <cell r="AF51">
            <v>23</v>
          </cell>
          <cell r="AG51">
            <v>709</v>
          </cell>
          <cell r="AI51">
            <v>4925</v>
          </cell>
          <cell r="AJ51">
            <v>437</v>
          </cell>
          <cell r="AK51">
            <v>14</v>
          </cell>
          <cell r="AL51">
            <v>423</v>
          </cell>
          <cell r="AM51">
            <v>4154</v>
          </cell>
          <cell r="AN51">
            <v>132</v>
          </cell>
          <cell r="AO51">
            <v>4022</v>
          </cell>
          <cell r="AP51">
            <v>334</v>
          </cell>
          <cell r="AQ51">
            <v>11</v>
          </cell>
          <cell r="AR51">
            <v>323</v>
          </cell>
          <cell r="AS51">
            <v>0</v>
          </cell>
        </row>
        <row r="52">
          <cell r="F52" t="str">
            <v>225BE</v>
          </cell>
          <cell r="G52">
            <v>16939</v>
          </cell>
          <cell r="H52">
            <v>0</v>
          </cell>
          <cell r="I52">
            <v>16939</v>
          </cell>
          <cell r="J52">
            <v>88</v>
          </cell>
          <cell r="K52">
            <v>0</v>
          </cell>
          <cell r="L52">
            <v>88</v>
          </cell>
          <cell r="M52">
            <v>61</v>
          </cell>
          <cell r="N52">
            <v>1</v>
          </cell>
          <cell r="O52">
            <v>0</v>
          </cell>
          <cell r="P52">
            <v>1</v>
          </cell>
          <cell r="Q52">
            <v>60</v>
          </cell>
          <cell r="R52">
            <v>0</v>
          </cell>
          <cell r="S52">
            <v>60</v>
          </cell>
          <cell r="T52">
            <v>4</v>
          </cell>
          <cell r="U52">
            <v>0</v>
          </cell>
          <cell r="V52">
            <v>4</v>
          </cell>
          <cell r="W52">
            <v>26</v>
          </cell>
          <cell r="X52">
            <v>0</v>
          </cell>
          <cell r="Y52">
            <v>26</v>
          </cell>
          <cell r="AA52">
            <v>43</v>
          </cell>
          <cell r="AB52">
            <v>20</v>
          </cell>
          <cell r="AC52">
            <v>0</v>
          </cell>
          <cell r="AD52">
            <v>20</v>
          </cell>
          <cell r="AE52">
            <v>23</v>
          </cell>
          <cell r="AF52">
            <v>0</v>
          </cell>
          <cell r="AG52">
            <v>23</v>
          </cell>
          <cell r="AI52">
            <v>155</v>
          </cell>
          <cell r="AJ52">
            <v>14</v>
          </cell>
          <cell r="AK52">
            <v>0</v>
          </cell>
          <cell r="AL52">
            <v>14</v>
          </cell>
          <cell r="AM52">
            <v>130</v>
          </cell>
          <cell r="AN52">
            <v>0</v>
          </cell>
          <cell r="AO52">
            <v>130</v>
          </cell>
          <cell r="AP52">
            <v>11</v>
          </cell>
          <cell r="AQ52">
            <v>0</v>
          </cell>
          <cell r="AR52">
            <v>11</v>
          </cell>
          <cell r="AS52">
            <v>0</v>
          </cell>
        </row>
        <row r="53">
          <cell r="F53" t="str">
            <v>225C</v>
          </cell>
          <cell r="G53">
            <v>38830</v>
          </cell>
          <cell r="H53">
            <v>2002</v>
          </cell>
          <cell r="I53">
            <v>36828</v>
          </cell>
          <cell r="J53">
            <v>200</v>
          </cell>
          <cell r="K53">
            <v>10</v>
          </cell>
          <cell r="L53">
            <v>190</v>
          </cell>
          <cell r="M53">
            <v>141</v>
          </cell>
          <cell r="N53">
            <v>3</v>
          </cell>
          <cell r="O53">
            <v>0</v>
          </cell>
          <cell r="P53">
            <v>3</v>
          </cell>
          <cell r="Q53">
            <v>138</v>
          </cell>
          <cell r="R53">
            <v>7</v>
          </cell>
          <cell r="S53">
            <v>131</v>
          </cell>
          <cell r="T53">
            <v>8</v>
          </cell>
          <cell r="U53">
            <v>0</v>
          </cell>
          <cell r="V53">
            <v>8</v>
          </cell>
          <cell r="W53">
            <v>60</v>
          </cell>
          <cell r="X53">
            <v>3</v>
          </cell>
          <cell r="Y53">
            <v>57</v>
          </cell>
          <cell r="AA53">
            <v>100</v>
          </cell>
          <cell r="AB53">
            <v>47</v>
          </cell>
          <cell r="AC53">
            <v>2</v>
          </cell>
          <cell r="AD53">
            <v>45</v>
          </cell>
          <cell r="AE53">
            <v>53</v>
          </cell>
          <cell r="AF53">
            <v>3</v>
          </cell>
          <cell r="AG53">
            <v>50</v>
          </cell>
          <cell r="AI53">
            <v>356</v>
          </cell>
          <cell r="AJ53">
            <v>32</v>
          </cell>
          <cell r="AK53">
            <v>2</v>
          </cell>
          <cell r="AL53">
            <v>30</v>
          </cell>
          <cell r="AM53">
            <v>300</v>
          </cell>
          <cell r="AN53">
            <v>15</v>
          </cell>
          <cell r="AO53">
            <v>285</v>
          </cell>
          <cell r="AP53">
            <v>24</v>
          </cell>
          <cell r="AQ53">
            <v>1</v>
          </cell>
          <cell r="AR53">
            <v>23</v>
          </cell>
          <cell r="AS53">
            <v>0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</row>
        <row r="55">
          <cell r="F55" t="str">
            <v>300B</v>
          </cell>
          <cell r="G55">
            <v>690870</v>
          </cell>
          <cell r="H55">
            <v>39303</v>
          </cell>
          <cell r="I55">
            <v>651567</v>
          </cell>
          <cell r="J55">
            <v>2993</v>
          </cell>
          <cell r="K55">
            <v>170</v>
          </cell>
          <cell r="L55">
            <v>2823</v>
          </cell>
          <cell r="M55">
            <v>2249</v>
          </cell>
          <cell r="N55">
            <v>41</v>
          </cell>
          <cell r="O55">
            <v>2</v>
          </cell>
          <cell r="P55">
            <v>39</v>
          </cell>
          <cell r="Q55">
            <v>2208</v>
          </cell>
          <cell r="R55">
            <v>126</v>
          </cell>
          <cell r="S55">
            <v>2082</v>
          </cell>
          <cell r="T55">
            <v>125</v>
          </cell>
          <cell r="U55">
            <v>7</v>
          </cell>
          <cell r="V55">
            <v>118</v>
          </cell>
          <cell r="W55">
            <v>994</v>
          </cell>
          <cell r="X55">
            <v>57</v>
          </cell>
          <cell r="Y55">
            <v>937</v>
          </cell>
          <cell r="AA55">
            <v>1545</v>
          </cell>
          <cell r="AB55">
            <v>730</v>
          </cell>
          <cell r="AC55">
            <v>42</v>
          </cell>
          <cell r="AD55">
            <v>688</v>
          </cell>
          <cell r="AE55">
            <v>815</v>
          </cell>
          <cell r="AF55">
            <v>46</v>
          </cell>
          <cell r="AG55">
            <v>769</v>
          </cell>
          <cell r="AI55">
            <v>5341</v>
          </cell>
          <cell r="AJ55">
            <v>474</v>
          </cell>
          <cell r="AK55">
            <v>27</v>
          </cell>
          <cell r="AL55">
            <v>447</v>
          </cell>
          <cell r="AM55">
            <v>4505</v>
          </cell>
          <cell r="AN55">
            <v>256</v>
          </cell>
          <cell r="AO55">
            <v>4249</v>
          </cell>
          <cell r="AP55">
            <v>362</v>
          </cell>
          <cell r="AQ55">
            <v>21</v>
          </cell>
          <cell r="AR55">
            <v>341</v>
          </cell>
          <cell r="AS55">
            <v>0</v>
          </cell>
        </row>
        <row r="56">
          <cell r="F56" t="str">
            <v>300BE</v>
          </cell>
          <cell r="G56">
            <v>559306</v>
          </cell>
          <cell r="H56">
            <v>0</v>
          </cell>
          <cell r="I56">
            <v>559306</v>
          </cell>
          <cell r="J56">
            <v>2452</v>
          </cell>
          <cell r="K56">
            <v>0</v>
          </cell>
          <cell r="L56">
            <v>2452</v>
          </cell>
          <cell r="M56">
            <v>1843</v>
          </cell>
          <cell r="N56">
            <v>33</v>
          </cell>
          <cell r="O56">
            <v>0</v>
          </cell>
          <cell r="P56">
            <v>33</v>
          </cell>
          <cell r="Q56">
            <v>1810</v>
          </cell>
          <cell r="R56">
            <v>0</v>
          </cell>
          <cell r="S56">
            <v>1810</v>
          </cell>
          <cell r="T56">
            <v>103</v>
          </cell>
          <cell r="U56">
            <v>0</v>
          </cell>
          <cell r="V56">
            <v>103</v>
          </cell>
          <cell r="W56">
            <v>814</v>
          </cell>
          <cell r="X56">
            <v>0</v>
          </cell>
          <cell r="Y56">
            <v>814</v>
          </cell>
          <cell r="AA56">
            <v>1267</v>
          </cell>
          <cell r="AB56">
            <v>599</v>
          </cell>
          <cell r="AC56">
            <v>0</v>
          </cell>
          <cell r="AD56">
            <v>599</v>
          </cell>
          <cell r="AE56">
            <v>668</v>
          </cell>
          <cell r="AF56">
            <v>0</v>
          </cell>
          <cell r="AG56">
            <v>668</v>
          </cell>
          <cell r="AI56">
            <v>4376</v>
          </cell>
          <cell r="AJ56">
            <v>388</v>
          </cell>
          <cell r="AK56">
            <v>0</v>
          </cell>
          <cell r="AL56">
            <v>388</v>
          </cell>
          <cell r="AM56">
            <v>3691</v>
          </cell>
          <cell r="AN56">
            <v>0</v>
          </cell>
          <cell r="AO56">
            <v>3691</v>
          </cell>
          <cell r="AP56">
            <v>297</v>
          </cell>
          <cell r="AQ56">
            <v>0</v>
          </cell>
          <cell r="AR56">
            <v>297</v>
          </cell>
          <cell r="AS56">
            <v>0</v>
          </cell>
        </row>
        <row r="57">
          <cell r="F57" t="str">
            <v>300C</v>
          </cell>
          <cell r="G57">
            <v>73089</v>
          </cell>
          <cell r="H57">
            <v>29800</v>
          </cell>
          <cell r="I57">
            <v>43289</v>
          </cell>
          <cell r="J57">
            <v>305</v>
          </cell>
          <cell r="K57">
            <v>124</v>
          </cell>
          <cell r="L57">
            <v>181</v>
          </cell>
          <cell r="M57">
            <v>229</v>
          </cell>
          <cell r="N57">
            <v>4</v>
          </cell>
          <cell r="O57">
            <v>2</v>
          </cell>
          <cell r="P57">
            <v>2</v>
          </cell>
          <cell r="Q57">
            <v>225</v>
          </cell>
          <cell r="R57">
            <v>92</v>
          </cell>
          <cell r="S57">
            <v>133</v>
          </cell>
          <cell r="T57">
            <v>12</v>
          </cell>
          <cell r="U57">
            <v>5</v>
          </cell>
          <cell r="V57">
            <v>7</v>
          </cell>
          <cell r="W57">
            <v>101</v>
          </cell>
          <cell r="X57">
            <v>41</v>
          </cell>
          <cell r="Y57">
            <v>60</v>
          </cell>
          <cell r="AA57">
            <v>158</v>
          </cell>
          <cell r="AB57">
            <v>75</v>
          </cell>
          <cell r="AC57">
            <v>31</v>
          </cell>
          <cell r="AD57">
            <v>44</v>
          </cell>
          <cell r="AE57">
            <v>83</v>
          </cell>
          <cell r="AF57">
            <v>34</v>
          </cell>
          <cell r="AG57">
            <v>49</v>
          </cell>
          <cell r="AI57">
            <v>544</v>
          </cell>
          <cell r="AJ57">
            <v>48</v>
          </cell>
          <cell r="AK57">
            <v>20</v>
          </cell>
          <cell r="AL57">
            <v>28</v>
          </cell>
          <cell r="AM57">
            <v>459</v>
          </cell>
          <cell r="AN57">
            <v>187</v>
          </cell>
          <cell r="AO57">
            <v>272</v>
          </cell>
          <cell r="AP57">
            <v>37</v>
          </cell>
          <cell r="AQ57">
            <v>15</v>
          </cell>
          <cell r="AR57">
            <v>22</v>
          </cell>
          <cell r="AS57">
            <v>0</v>
          </cell>
        </row>
        <row r="58">
          <cell r="F58" t="str">
            <v>300CE</v>
          </cell>
          <cell r="G58">
            <v>730114</v>
          </cell>
          <cell r="H58">
            <v>0</v>
          </cell>
          <cell r="I58">
            <v>730114</v>
          </cell>
          <cell r="J58">
            <v>3201</v>
          </cell>
          <cell r="K58">
            <v>0</v>
          </cell>
          <cell r="L58">
            <v>3201</v>
          </cell>
          <cell r="M58">
            <v>2406</v>
          </cell>
          <cell r="N58">
            <v>43</v>
          </cell>
          <cell r="O58">
            <v>0</v>
          </cell>
          <cell r="P58">
            <v>43</v>
          </cell>
          <cell r="Q58">
            <v>2363</v>
          </cell>
          <cell r="R58">
            <v>0</v>
          </cell>
          <cell r="S58">
            <v>2363</v>
          </cell>
          <cell r="T58">
            <v>134</v>
          </cell>
          <cell r="U58">
            <v>0</v>
          </cell>
          <cell r="V58">
            <v>134</v>
          </cell>
          <cell r="W58">
            <v>1063</v>
          </cell>
          <cell r="X58">
            <v>0</v>
          </cell>
          <cell r="Y58">
            <v>1063</v>
          </cell>
          <cell r="AA58">
            <v>1653</v>
          </cell>
          <cell r="AB58">
            <v>781</v>
          </cell>
          <cell r="AC58">
            <v>0</v>
          </cell>
          <cell r="AD58">
            <v>781</v>
          </cell>
          <cell r="AE58">
            <v>872</v>
          </cell>
          <cell r="AF58">
            <v>0</v>
          </cell>
          <cell r="AG58">
            <v>872</v>
          </cell>
          <cell r="AI58">
            <v>5712</v>
          </cell>
          <cell r="AJ58">
            <v>507</v>
          </cell>
          <cell r="AK58">
            <v>0</v>
          </cell>
          <cell r="AL58">
            <v>507</v>
          </cell>
          <cell r="AM58">
            <v>4817</v>
          </cell>
          <cell r="AN58">
            <v>0</v>
          </cell>
          <cell r="AO58">
            <v>4817</v>
          </cell>
          <cell r="AP58">
            <v>388</v>
          </cell>
          <cell r="AQ58">
            <v>0</v>
          </cell>
          <cell r="AR58">
            <v>388</v>
          </cell>
          <cell r="AS58">
            <v>0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</row>
        <row r="64">
          <cell r="F64" t="str">
            <v>450B</v>
          </cell>
          <cell r="G64">
            <v>1171271</v>
          </cell>
          <cell r="H64">
            <v>43328</v>
          </cell>
          <cell r="I64">
            <v>1127943</v>
          </cell>
          <cell r="J64">
            <v>4254</v>
          </cell>
          <cell r="K64">
            <v>157</v>
          </cell>
          <cell r="L64">
            <v>4097</v>
          </cell>
          <cell r="M64">
            <v>3491</v>
          </cell>
          <cell r="N64">
            <v>63</v>
          </cell>
          <cell r="O64">
            <v>2</v>
          </cell>
          <cell r="P64">
            <v>61</v>
          </cell>
          <cell r="Q64">
            <v>3428</v>
          </cell>
          <cell r="R64">
            <v>127</v>
          </cell>
          <cell r="S64">
            <v>3301</v>
          </cell>
          <cell r="T64">
            <v>185</v>
          </cell>
          <cell r="U64">
            <v>7</v>
          </cell>
          <cell r="V64">
            <v>178</v>
          </cell>
          <cell r="W64">
            <v>1629</v>
          </cell>
          <cell r="X64">
            <v>60</v>
          </cell>
          <cell r="Y64">
            <v>1569</v>
          </cell>
          <cell r="AA64">
            <v>2289</v>
          </cell>
          <cell r="AB64">
            <v>1082</v>
          </cell>
          <cell r="AC64">
            <v>40</v>
          </cell>
          <cell r="AD64">
            <v>1042</v>
          </cell>
          <cell r="AE64">
            <v>1207</v>
          </cell>
          <cell r="AF64">
            <v>45</v>
          </cell>
          <cell r="AG64">
            <v>1162</v>
          </cell>
          <cell r="AI64">
            <v>7623</v>
          </cell>
          <cell r="AJ64">
            <v>676</v>
          </cell>
          <cell r="AK64">
            <v>25</v>
          </cell>
          <cell r="AL64">
            <v>651</v>
          </cell>
          <cell r="AM64">
            <v>6430</v>
          </cell>
          <cell r="AN64">
            <v>238</v>
          </cell>
          <cell r="AO64">
            <v>6192</v>
          </cell>
          <cell r="AP64">
            <v>517</v>
          </cell>
          <cell r="AQ64">
            <v>19</v>
          </cell>
          <cell r="AR64">
            <v>498</v>
          </cell>
          <cell r="AS64">
            <v>0</v>
          </cell>
        </row>
        <row r="65">
          <cell r="F65" t="str">
            <v>450BE</v>
          </cell>
          <cell r="G65">
            <v>132446</v>
          </cell>
          <cell r="H65">
            <v>0</v>
          </cell>
          <cell r="I65">
            <v>132446</v>
          </cell>
          <cell r="J65">
            <v>480</v>
          </cell>
          <cell r="K65">
            <v>0</v>
          </cell>
          <cell r="L65">
            <v>480</v>
          </cell>
          <cell r="M65">
            <v>394</v>
          </cell>
          <cell r="N65">
            <v>7</v>
          </cell>
          <cell r="O65">
            <v>0</v>
          </cell>
          <cell r="P65">
            <v>7</v>
          </cell>
          <cell r="Q65">
            <v>387</v>
          </cell>
          <cell r="R65">
            <v>0</v>
          </cell>
          <cell r="S65">
            <v>387</v>
          </cell>
          <cell r="T65">
            <v>21</v>
          </cell>
          <cell r="U65">
            <v>0</v>
          </cell>
          <cell r="V65">
            <v>21</v>
          </cell>
          <cell r="W65">
            <v>184</v>
          </cell>
          <cell r="X65">
            <v>0</v>
          </cell>
          <cell r="Y65">
            <v>184</v>
          </cell>
          <cell r="AA65">
            <v>258</v>
          </cell>
          <cell r="AB65">
            <v>122</v>
          </cell>
          <cell r="AC65">
            <v>0</v>
          </cell>
          <cell r="AD65">
            <v>122</v>
          </cell>
          <cell r="AE65">
            <v>136</v>
          </cell>
          <cell r="AF65">
            <v>0</v>
          </cell>
          <cell r="AG65">
            <v>136</v>
          </cell>
          <cell r="AI65">
            <v>860</v>
          </cell>
          <cell r="AJ65">
            <v>76</v>
          </cell>
          <cell r="AK65">
            <v>0</v>
          </cell>
          <cell r="AL65">
            <v>76</v>
          </cell>
          <cell r="AM65">
            <v>726</v>
          </cell>
          <cell r="AN65">
            <v>0</v>
          </cell>
          <cell r="AO65">
            <v>726</v>
          </cell>
          <cell r="AP65">
            <v>58</v>
          </cell>
          <cell r="AQ65">
            <v>0</v>
          </cell>
          <cell r="AR65">
            <v>58</v>
          </cell>
          <cell r="AS65">
            <v>0</v>
          </cell>
        </row>
        <row r="66">
          <cell r="F66" t="str">
            <v>450C</v>
          </cell>
          <cell r="G66">
            <v>387873</v>
          </cell>
          <cell r="H66">
            <v>17073</v>
          </cell>
          <cell r="I66">
            <v>370800</v>
          </cell>
          <cell r="J66">
            <v>1410</v>
          </cell>
          <cell r="K66">
            <v>62</v>
          </cell>
          <cell r="L66">
            <v>1348</v>
          </cell>
          <cell r="M66">
            <v>1157</v>
          </cell>
          <cell r="N66">
            <v>21</v>
          </cell>
          <cell r="O66">
            <v>1</v>
          </cell>
          <cell r="P66">
            <v>20</v>
          </cell>
          <cell r="Q66">
            <v>1136</v>
          </cell>
          <cell r="R66">
            <v>50</v>
          </cell>
          <cell r="S66">
            <v>1086</v>
          </cell>
          <cell r="T66">
            <v>61</v>
          </cell>
          <cell r="U66">
            <v>3</v>
          </cell>
          <cell r="V66">
            <v>58</v>
          </cell>
          <cell r="W66">
            <v>540</v>
          </cell>
          <cell r="X66">
            <v>24</v>
          </cell>
          <cell r="Y66">
            <v>516</v>
          </cell>
          <cell r="AA66">
            <v>758</v>
          </cell>
          <cell r="AB66">
            <v>358</v>
          </cell>
          <cell r="AC66">
            <v>16</v>
          </cell>
          <cell r="AD66">
            <v>342</v>
          </cell>
          <cell r="AE66">
            <v>400</v>
          </cell>
          <cell r="AF66">
            <v>18</v>
          </cell>
          <cell r="AG66">
            <v>382</v>
          </cell>
          <cell r="AI66">
            <v>2527</v>
          </cell>
          <cell r="AJ66">
            <v>224</v>
          </cell>
          <cell r="AK66">
            <v>10</v>
          </cell>
          <cell r="AL66">
            <v>214</v>
          </cell>
          <cell r="AM66">
            <v>2132</v>
          </cell>
          <cell r="AN66">
            <v>94</v>
          </cell>
          <cell r="AO66">
            <v>2038</v>
          </cell>
          <cell r="AP66">
            <v>171</v>
          </cell>
          <cell r="AQ66">
            <v>8</v>
          </cell>
          <cell r="AR66">
            <v>163</v>
          </cell>
          <cell r="AS66">
            <v>0</v>
          </cell>
        </row>
        <row r="67">
          <cell r="F67" t="str">
            <v>450CE</v>
          </cell>
          <cell r="G67">
            <v>39759</v>
          </cell>
          <cell r="H67">
            <v>0</v>
          </cell>
          <cell r="I67">
            <v>39759</v>
          </cell>
          <cell r="J67">
            <v>144</v>
          </cell>
          <cell r="K67">
            <v>0</v>
          </cell>
          <cell r="L67">
            <v>144</v>
          </cell>
          <cell r="M67">
            <v>119</v>
          </cell>
          <cell r="N67">
            <v>2</v>
          </cell>
          <cell r="O67">
            <v>0</v>
          </cell>
          <cell r="P67">
            <v>2</v>
          </cell>
          <cell r="Q67">
            <v>117</v>
          </cell>
          <cell r="R67">
            <v>0</v>
          </cell>
          <cell r="S67">
            <v>117</v>
          </cell>
          <cell r="T67">
            <v>6</v>
          </cell>
          <cell r="U67">
            <v>0</v>
          </cell>
          <cell r="V67">
            <v>6</v>
          </cell>
          <cell r="W67">
            <v>55</v>
          </cell>
          <cell r="X67">
            <v>0</v>
          </cell>
          <cell r="Y67">
            <v>55</v>
          </cell>
          <cell r="AA67">
            <v>77</v>
          </cell>
          <cell r="AB67">
            <v>36</v>
          </cell>
          <cell r="AC67">
            <v>0</v>
          </cell>
          <cell r="AD67">
            <v>36</v>
          </cell>
          <cell r="AE67">
            <v>41</v>
          </cell>
          <cell r="AF67">
            <v>0</v>
          </cell>
          <cell r="AG67">
            <v>41</v>
          </cell>
          <cell r="AI67">
            <v>258</v>
          </cell>
          <cell r="AJ67">
            <v>23</v>
          </cell>
          <cell r="AK67">
            <v>0</v>
          </cell>
          <cell r="AL67">
            <v>23</v>
          </cell>
          <cell r="AM67">
            <v>217</v>
          </cell>
          <cell r="AN67">
            <v>0</v>
          </cell>
          <cell r="AO67">
            <v>217</v>
          </cell>
          <cell r="AP67">
            <v>18</v>
          </cell>
          <cell r="AQ67">
            <v>0</v>
          </cell>
          <cell r="AR67">
            <v>18</v>
          </cell>
          <cell r="AS67">
            <v>0</v>
          </cell>
        </row>
        <row r="68">
          <cell r="F68" t="str">
            <v>600B</v>
          </cell>
          <cell r="G68">
            <v>703306</v>
          </cell>
          <cell r="H68">
            <v>52152</v>
          </cell>
          <cell r="I68">
            <v>651154</v>
          </cell>
          <cell r="J68">
            <v>2282</v>
          </cell>
          <cell r="K68">
            <v>169</v>
          </cell>
          <cell r="L68">
            <v>2113</v>
          </cell>
          <cell r="M68">
            <v>1979</v>
          </cell>
          <cell r="N68">
            <v>36</v>
          </cell>
          <cell r="O68">
            <v>3</v>
          </cell>
          <cell r="P68">
            <v>33</v>
          </cell>
          <cell r="Q68">
            <v>1943</v>
          </cell>
          <cell r="R68">
            <v>144</v>
          </cell>
          <cell r="S68">
            <v>1799</v>
          </cell>
          <cell r="T68">
            <v>102</v>
          </cell>
          <cell r="U68">
            <v>8</v>
          </cell>
          <cell r="V68">
            <v>94</v>
          </cell>
          <cell r="W68">
            <v>952</v>
          </cell>
          <cell r="X68">
            <v>71</v>
          </cell>
          <cell r="Y68">
            <v>881</v>
          </cell>
          <cell r="AA68">
            <v>1261</v>
          </cell>
          <cell r="AB68">
            <v>596</v>
          </cell>
          <cell r="AC68">
            <v>44</v>
          </cell>
          <cell r="AD68">
            <v>552</v>
          </cell>
          <cell r="AE68">
            <v>665</v>
          </cell>
          <cell r="AF68">
            <v>49</v>
          </cell>
          <cell r="AG68">
            <v>616</v>
          </cell>
          <cell r="AI68">
            <v>4101</v>
          </cell>
          <cell r="AJ68">
            <v>364</v>
          </cell>
          <cell r="AK68">
            <v>27</v>
          </cell>
          <cell r="AL68">
            <v>337</v>
          </cell>
          <cell r="AM68">
            <v>3459</v>
          </cell>
          <cell r="AN68">
            <v>256</v>
          </cell>
          <cell r="AO68">
            <v>3203</v>
          </cell>
          <cell r="AP68">
            <v>278</v>
          </cell>
          <cell r="AQ68">
            <v>21</v>
          </cell>
          <cell r="AR68">
            <v>257</v>
          </cell>
          <cell r="AS68">
            <v>0</v>
          </cell>
        </row>
        <row r="69">
          <cell r="F69" t="str">
            <v>600BE</v>
          </cell>
          <cell r="G69">
            <v>463704</v>
          </cell>
          <cell r="H69">
            <v>0</v>
          </cell>
          <cell r="I69">
            <v>463704</v>
          </cell>
          <cell r="J69">
            <v>1504</v>
          </cell>
          <cell r="K69">
            <v>0</v>
          </cell>
          <cell r="L69">
            <v>1504</v>
          </cell>
          <cell r="M69">
            <v>1304</v>
          </cell>
          <cell r="N69">
            <v>23</v>
          </cell>
          <cell r="O69">
            <v>0</v>
          </cell>
          <cell r="P69">
            <v>23</v>
          </cell>
          <cell r="Q69">
            <v>1281</v>
          </cell>
          <cell r="R69">
            <v>0</v>
          </cell>
          <cell r="S69">
            <v>1281</v>
          </cell>
          <cell r="T69">
            <v>67</v>
          </cell>
          <cell r="U69">
            <v>0</v>
          </cell>
          <cell r="V69">
            <v>67</v>
          </cell>
          <cell r="W69">
            <v>628</v>
          </cell>
          <cell r="X69">
            <v>0</v>
          </cell>
          <cell r="Y69">
            <v>628</v>
          </cell>
          <cell r="AA69">
            <v>831</v>
          </cell>
          <cell r="AB69">
            <v>393</v>
          </cell>
          <cell r="AC69">
            <v>0</v>
          </cell>
          <cell r="AD69">
            <v>393</v>
          </cell>
          <cell r="AE69">
            <v>438</v>
          </cell>
          <cell r="AF69">
            <v>0</v>
          </cell>
          <cell r="AG69">
            <v>438</v>
          </cell>
          <cell r="AI69">
            <v>2703</v>
          </cell>
          <cell r="AJ69">
            <v>240</v>
          </cell>
          <cell r="AK69">
            <v>0</v>
          </cell>
          <cell r="AL69">
            <v>240</v>
          </cell>
          <cell r="AM69">
            <v>2280</v>
          </cell>
          <cell r="AN69">
            <v>0</v>
          </cell>
          <cell r="AO69">
            <v>2280</v>
          </cell>
          <cell r="AP69">
            <v>183</v>
          </cell>
          <cell r="AQ69">
            <v>0</v>
          </cell>
          <cell r="AR69">
            <v>183</v>
          </cell>
          <cell r="AS69">
            <v>0</v>
          </cell>
        </row>
        <row r="70">
          <cell r="F70" t="str">
            <v>600C</v>
          </cell>
          <cell r="G70">
            <v>187494</v>
          </cell>
          <cell r="H70">
            <v>10001</v>
          </cell>
          <cell r="I70">
            <v>177493</v>
          </cell>
          <cell r="J70">
            <v>611</v>
          </cell>
          <cell r="K70">
            <v>33</v>
          </cell>
          <cell r="L70">
            <v>578</v>
          </cell>
          <cell r="M70">
            <v>530</v>
          </cell>
          <cell r="N70">
            <v>10</v>
          </cell>
          <cell r="O70">
            <v>1</v>
          </cell>
          <cell r="P70">
            <v>9</v>
          </cell>
          <cell r="Q70">
            <v>520</v>
          </cell>
          <cell r="R70">
            <v>28</v>
          </cell>
          <cell r="S70">
            <v>492</v>
          </cell>
          <cell r="T70">
            <v>27</v>
          </cell>
          <cell r="U70">
            <v>1</v>
          </cell>
          <cell r="V70">
            <v>26</v>
          </cell>
          <cell r="W70">
            <v>255</v>
          </cell>
          <cell r="X70">
            <v>14</v>
          </cell>
          <cell r="Y70">
            <v>241</v>
          </cell>
          <cell r="AA70">
            <v>338</v>
          </cell>
          <cell r="AB70">
            <v>160</v>
          </cell>
          <cell r="AC70">
            <v>9</v>
          </cell>
          <cell r="AD70">
            <v>151</v>
          </cell>
          <cell r="AE70">
            <v>178</v>
          </cell>
          <cell r="AF70">
            <v>9</v>
          </cell>
          <cell r="AG70">
            <v>169</v>
          </cell>
          <cell r="AI70">
            <v>1098</v>
          </cell>
          <cell r="AJ70">
            <v>97</v>
          </cell>
          <cell r="AK70">
            <v>5</v>
          </cell>
          <cell r="AL70">
            <v>92</v>
          </cell>
          <cell r="AM70">
            <v>926</v>
          </cell>
          <cell r="AN70">
            <v>49</v>
          </cell>
          <cell r="AO70">
            <v>877</v>
          </cell>
          <cell r="AP70">
            <v>75</v>
          </cell>
          <cell r="AQ70">
            <v>4</v>
          </cell>
          <cell r="AR70">
            <v>71</v>
          </cell>
          <cell r="AS70">
            <v>0</v>
          </cell>
        </row>
        <row r="71">
          <cell r="F71" t="str">
            <v>600CE</v>
          </cell>
          <cell r="G71">
            <v>60664</v>
          </cell>
          <cell r="H71">
            <v>0</v>
          </cell>
          <cell r="I71">
            <v>60664</v>
          </cell>
          <cell r="J71">
            <v>197</v>
          </cell>
          <cell r="K71">
            <v>0</v>
          </cell>
          <cell r="L71">
            <v>197</v>
          </cell>
          <cell r="M71">
            <v>170</v>
          </cell>
          <cell r="N71">
            <v>3</v>
          </cell>
          <cell r="O71">
            <v>0</v>
          </cell>
          <cell r="P71">
            <v>3</v>
          </cell>
          <cell r="Q71">
            <v>167</v>
          </cell>
          <cell r="R71">
            <v>0</v>
          </cell>
          <cell r="S71">
            <v>167</v>
          </cell>
          <cell r="T71">
            <v>8</v>
          </cell>
          <cell r="U71">
            <v>0</v>
          </cell>
          <cell r="V71">
            <v>8</v>
          </cell>
          <cell r="W71">
            <v>82</v>
          </cell>
          <cell r="X71">
            <v>0</v>
          </cell>
          <cell r="Y71">
            <v>82</v>
          </cell>
          <cell r="AA71">
            <v>109</v>
          </cell>
          <cell r="AB71">
            <v>52</v>
          </cell>
          <cell r="AC71">
            <v>0</v>
          </cell>
          <cell r="AD71">
            <v>52</v>
          </cell>
          <cell r="AE71">
            <v>57</v>
          </cell>
          <cell r="AF71">
            <v>0</v>
          </cell>
          <cell r="AG71">
            <v>57</v>
          </cell>
          <cell r="AI71">
            <v>353</v>
          </cell>
          <cell r="AJ71">
            <v>31</v>
          </cell>
          <cell r="AK71">
            <v>0</v>
          </cell>
          <cell r="AL71">
            <v>31</v>
          </cell>
          <cell r="AM71">
            <v>298</v>
          </cell>
          <cell r="AN71">
            <v>0</v>
          </cell>
          <cell r="AO71">
            <v>298</v>
          </cell>
          <cell r="AP71">
            <v>24</v>
          </cell>
          <cell r="AQ71">
            <v>0</v>
          </cell>
          <cell r="AR71">
            <v>24</v>
          </cell>
          <cell r="AS71">
            <v>0</v>
          </cell>
        </row>
        <row r="72">
          <cell r="F72" t="str">
            <v>700B</v>
          </cell>
          <cell r="G72">
            <v>5059</v>
          </cell>
          <cell r="H72">
            <v>190</v>
          </cell>
          <cell r="I72">
            <v>4869</v>
          </cell>
          <cell r="J72">
            <v>16</v>
          </cell>
          <cell r="K72">
            <v>1</v>
          </cell>
          <cell r="L72">
            <v>15</v>
          </cell>
          <cell r="M72">
            <v>14</v>
          </cell>
          <cell r="N72">
            <v>0</v>
          </cell>
          <cell r="O72">
            <v>0</v>
          </cell>
          <cell r="P72">
            <v>0</v>
          </cell>
          <cell r="Q72">
            <v>14</v>
          </cell>
          <cell r="R72">
            <v>1</v>
          </cell>
          <cell r="S72">
            <v>13</v>
          </cell>
          <cell r="T72">
            <v>1</v>
          </cell>
          <cell r="U72">
            <v>0</v>
          </cell>
          <cell r="V72">
            <v>1</v>
          </cell>
          <cell r="W72">
            <v>6</v>
          </cell>
          <cell r="X72">
            <v>0</v>
          </cell>
          <cell r="Y72">
            <v>6</v>
          </cell>
          <cell r="AA72">
            <v>9</v>
          </cell>
          <cell r="AB72">
            <v>4</v>
          </cell>
          <cell r="AC72">
            <v>0</v>
          </cell>
          <cell r="AD72">
            <v>4</v>
          </cell>
          <cell r="AE72">
            <v>5</v>
          </cell>
          <cell r="AF72">
            <v>0</v>
          </cell>
          <cell r="AG72">
            <v>5</v>
          </cell>
          <cell r="AI72">
            <v>28</v>
          </cell>
          <cell r="AJ72">
            <v>2</v>
          </cell>
          <cell r="AK72">
            <v>0</v>
          </cell>
          <cell r="AL72">
            <v>2</v>
          </cell>
          <cell r="AM72">
            <v>24</v>
          </cell>
          <cell r="AN72">
            <v>1</v>
          </cell>
          <cell r="AO72">
            <v>23</v>
          </cell>
          <cell r="AP72">
            <v>2</v>
          </cell>
          <cell r="AQ72">
            <v>0</v>
          </cell>
          <cell r="AR72">
            <v>2</v>
          </cell>
          <cell r="AS72">
            <v>0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</row>
        <row r="79">
          <cell r="F79" t="str">
            <v>130B</v>
          </cell>
          <cell r="G79">
            <v>448968</v>
          </cell>
          <cell r="H79">
            <v>387469</v>
          </cell>
          <cell r="I79">
            <v>61499</v>
          </cell>
          <cell r="J79">
            <v>3321</v>
          </cell>
          <cell r="K79">
            <v>2866</v>
          </cell>
          <cell r="L79">
            <v>455</v>
          </cell>
          <cell r="M79">
            <v>2053</v>
          </cell>
          <cell r="N79">
            <v>37</v>
          </cell>
          <cell r="O79">
            <v>32</v>
          </cell>
          <cell r="P79">
            <v>5</v>
          </cell>
          <cell r="Q79">
            <v>2016</v>
          </cell>
          <cell r="R79">
            <v>1740</v>
          </cell>
          <cell r="S79">
            <v>276</v>
          </cell>
          <cell r="T79">
            <v>127</v>
          </cell>
          <cell r="U79">
            <v>110</v>
          </cell>
          <cell r="V79">
            <v>17</v>
          </cell>
          <cell r="W79">
            <v>778</v>
          </cell>
          <cell r="X79">
            <v>671</v>
          </cell>
          <cell r="Y79">
            <v>107</v>
          </cell>
          <cell r="AA79">
            <v>1578</v>
          </cell>
          <cell r="AB79">
            <v>746</v>
          </cell>
          <cell r="AC79">
            <v>644</v>
          </cell>
          <cell r="AD79">
            <v>102</v>
          </cell>
          <cell r="AE79">
            <v>832</v>
          </cell>
          <cell r="AF79">
            <v>718</v>
          </cell>
          <cell r="AG79">
            <v>114</v>
          </cell>
          <cell r="AI79">
            <v>5880</v>
          </cell>
          <cell r="AJ79">
            <v>522</v>
          </cell>
          <cell r="AK79">
            <v>450</v>
          </cell>
          <cell r="AL79">
            <v>72</v>
          </cell>
          <cell r="AM79">
            <v>4959</v>
          </cell>
          <cell r="AN79">
            <v>4280</v>
          </cell>
          <cell r="AO79">
            <v>679</v>
          </cell>
          <cell r="AP79">
            <v>399</v>
          </cell>
          <cell r="AQ79">
            <v>344</v>
          </cell>
          <cell r="AR79">
            <v>55</v>
          </cell>
          <cell r="AS79">
            <v>0</v>
          </cell>
        </row>
        <row r="80">
          <cell r="F80" t="str">
            <v>78B</v>
          </cell>
          <cell r="G80">
            <v>9950</v>
          </cell>
          <cell r="H80">
            <v>563</v>
          </cell>
          <cell r="I80">
            <v>9387</v>
          </cell>
          <cell r="J80">
            <v>108</v>
          </cell>
          <cell r="K80">
            <v>6</v>
          </cell>
          <cell r="L80">
            <v>102</v>
          </cell>
          <cell r="M80">
            <v>60</v>
          </cell>
          <cell r="N80">
            <v>1</v>
          </cell>
          <cell r="O80">
            <v>0</v>
          </cell>
          <cell r="P80">
            <v>1</v>
          </cell>
          <cell r="Q80">
            <v>59</v>
          </cell>
          <cell r="R80">
            <v>3</v>
          </cell>
          <cell r="S80">
            <v>56</v>
          </cell>
          <cell r="T80">
            <v>4</v>
          </cell>
          <cell r="U80">
            <v>0</v>
          </cell>
          <cell r="V80">
            <v>4</v>
          </cell>
          <cell r="W80">
            <v>20</v>
          </cell>
          <cell r="X80">
            <v>1</v>
          </cell>
          <cell r="Y80">
            <v>19</v>
          </cell>
          <cell r="AA80">
            <v>49</v>
          </cell>
          <cell r="AB80">
            <v>23</v>
          </cell>
          <cell r="AC80">
            <v>1</v>
          </cell>
          <cell r="AD80">
            <v>22</v>
          </cell>
          <cell r="AE80">
            <v>26</v>
          </cell>
          <cell r="AF80">
            <v>1</v>
          </cell>
          <cell r="AG80">
            <v>25</v>
          </cell>
          <cell r="AI80">
            <v>191</v>
          </cell>
          <cell r="AJ80">
            <v>17</v>
          </cell>
          <cell r="AK80">
            <v>1</v>
          </cell>
          <cell r="AL80">
            <v>16</v>
          </cell>
          <cell r="AM80">
            <v>161</v>
          </cell>
          <cell r="AN80">
            <v>9</v>
          </cell>
          <cell r="AO80">
            <v>152</v>
          </cell>
          <cell r="AP80">
            <v>13</v>
          </cell>
          <cell r="AQ80">
            <v>1</v>
          </cell>
          <cell r="AR80">
            <v>12</v>
          </cell>
          <cell r="AS80">
            <v>0</v>
          </cell>
        </row>
        <row r="81">
          <cell r="F81" t="str">
            <v>50B</v>
          </cell>
          <cell r="G81">
            <v>13238</v>
          </cell>
          <cell r="H81">
            <v>4804</v>
          </cell>
          <cell r="I81">
            <v>8434</v>
          </cell>
          <cell r="J81">
            <v>209</v>
          </cell>
          <cell r="K81">
            <v>76</v>
          </cell>
          <cell r="L81">
            <v>133</v>
          </cell>
          <cell r="M81">
            <v>108</v>
          </cell>
          <cell r="N81">
            <v>2</v>
          </cell>
          <cell r="O81">
            <v>1</v>
          </cell>
          <cell r="P81">
            <v>1</v>
          </cell>
          <cell r="Q81">
            <v>106</v>
          </cell>
          <cell r="R81">
            <v>38</v>
          </cell>
          <cell r="S81">
            <v>68</v>
          </cell>
          <cell r="T81">
            <v>7</v>
          </cell>
          <cell r="U81">
            <v>3</v>
          </cell>
          <cell r="V81">
            <v>4</v>
          </cell>
          <cell r="W81">
            <v>33</v>
          </cell>
          <cell r="X81">
            <v>12</v>
          </cell>
          <cell r="Y81">
            <v>21</v>
          </cell>
          <cell r="AA81">
            <v>92</v>
          </cell>
          <cell r="AB81">
            <v>43</v>
          </cell>
          <cell r="AC81">
            <v>16</v>
          </cell>
          <cell r="AD81">
            <v>27</v>
          </cell>
          <cell r="AE81">
            <v>49</v>
          </cell>
          <cell r="AF81">
            <v>18</v>
          </cell>
          <cell r="AG81">
            <v>31</v>
          </cell>
          <cell r="AI81">
            <v>368</v>
          </cell>
          <cell r="AJ81">
            <v>33</v>
          </cell>
          <cell r="AK81">
            <v>12</v>
          </cell>
          <cell r="AL81">
            <v>21</v>
          </cell>
          <cell r="AM81">
            <v>310</v>
          </cell>
          <cell r="AN81">
            <v>112</v>
          </cell>
          <cell r="AO81">
            <v>198</v>
          </cell>
          <cell r="AP81">
            <v>25</v>
          </cell>
          <cell r="AQ81">
            <v>9</v>
          </cell>
          <cell r="AR81">
            <v>16</v>
          </cell>
          <cell r="AS81">
            <v>0</v>
          </cell>
        </row>
        <row r="82">
          <cell r="F82" t="str">
            <v>180C</v>
          </cell>
          <cell r="G82">
            <v>14799</v>
          </cell>
          <cell r="H82">
            <v>669</v>
          </cell>
          <cell r="I82">
            <v>14130</v>
          </cell>
          <cell r="J82">
            <v>95</v>
          </cell>
          <cell r="K82">
            <v>4</v>
          </cell>
          <cell r="L82">
            <v>91</v>
          </cell>
          <cell r="M82">
            <v>63</v>
          </cell>
          <cell r="N82">
            <v>1</v>
          </cell>
          <cell r="O82">
            <v>0</v>
          </cell>
          <cell r="P82">
            <v>1</v>
          </cell>
          <cell r="Q82">
            <v>62</v>
          </cell>
          <cell r="R82">
            <v>3</v>
          </cell>
          <cell r="S82">
            <v>59</v>
          </cell>
          <cell r="T82">
            <v>4</v>
          </cell>
          <cell r="U82">
            <v>0</v>
          </cell>
          <cell r="V82">
            <v>4</v>
          </cell>
          <cell r="W82">
            <v>25</v>
          </cell>
          <cell r="X82">
            <v>1</v>
          </cell>
          <cell r="Y82">
            <v>24</v>
          </cell>
          <cell r="AA82">
            <v>46</v>
          </cell>
          <cell r="AB82">
            <v>22</v>
          </cell>
          <cell r="AC82">
            <v>1</v>
          </cell>
          <cell r="AD82">
            <v>21</v>
          </cell>
          <cell r="AE82">
            <v>24</v>
          </cell>
          <cell r="AF82">
            <v>1</v>
          </cell>
          <cell r="AG82">
            <v>23</v>
          </cell>
          <cell r="AI82">
            <v>167</v>
          </cell>
          <cell r="AJ82">
            <v>15</v>
          </cell>
          <cell r="AK82">
            <v>1</v>
          </cell>
          <cell r="AL82">
            <v>14</v>
          </cell>
          <cell r="AM82">
            <v>141</v>
          </cell>
          <cell r="AN82">
            <v>6</v>
          </cell>
          <cell r="AO82">
            <v>135</v>
          </cell>
          <cell r="AP82">
            <v>11</v>
          </cell>
          <cell r="AQ82">
            <v>0</v>
          </cell>
          <cell r="AR82">
            <v>11</v>
          </cell>
          <cell r="AS82">
            <v>0</v>
          </cell>
        </row>
        <row r="83">
          <cell r="F83" t="str">
            <v>35B</v>
          </cell>
          <cell r="G83">
            <v>1031</v>
          </cell>
          <cell r="H83">
            <v>471</v>
          </cell>
          <cell r="I83">
            <v>560</v>
          </cell>
          <cell r="J83">
            <v>23</v>
          </cell>
          <cell r="K83">
            <v>11</v>
          </cell>
          <cell r="L83">
            <v>12</v>
          </cell>
          <cell r="M83">
            <v>12</v>
          </cell>
          <cell r="N83">
            <v>0</v>
          </cell>
          <cell r="O83">
            <v>0</v>
          </cell>
          <cell r="P83">
            <v>0</v>
          </cell>
          <cell r="Q83">
            <v>12</v>
          </cell>
          <cell r="R83">
            <v>5</v>
          </cell>
          <cell r="S83">
            <v>7</v>
          </cell>
          <cell r="T83">
            <v>1</v>
          </cell>
          <cell r="U83">
            <v>0</v>
          </cell>
          <cell r="V83">
            <v>1</v>
          </cell>
          <cell r="W83">
            <v>3</v>
          </cell>
          <cell r="X83">
            <v>1</v>
          </cell>
          <cell r="Y83">
            <v>2</v>
          </cell>
          <cell r="AA83">
            <v>10</v>
          </cell>
          <cell r="AB83">
            <v>5</v>
          </cell>
          <cell r="AC83">
            <v>2</v>
          </cell>
          <cell r="AD83">
            <v>3</v>
          </cell>
          <cell r="AE83">
            <v>5</v>
          </cell>
          <cell r="AF83">
            <v>2</v>
          </cell>
          <cell r="AG83">
            <v>3</v>
          </cell>
          <cell r="AI83">
            <v>41</v>
          </cell>
          <cell r="AJ83">
            <v>4</v>
          </cell>
          <cell r="AK83">
            <v>2</v>
          </cell>
          <cell r="AL83">
            <v>2</v>
          </cell>
          <cell r="AM83">
            <v>34</v>
          </cell>
          <cell r="AN83">
            <v>16</v>
          </cell>
          <cell r="AO83">
            <v>18</v>
          </cell>
          <cell r="AP83">
            <v>3</v>
          </cell>
          <cell r="AQ83">
            <v>1</v>
          </cell>
          <cell r="AR83">
            <v>2</v>
          </cell>
          <cell r="AS83">
            <v>0</v>
          </cell>
        </row>
        <row r="84">
          <cell r="F84" t="str">
            <v>30B</v>
          </cell>
          <cell r="G84">
            <v>6752</v>
          </cell>
          <cell r="H84">
            <v>2263</v>
          </cell>
          <cell r="I84">
            <v>4489</v>
          </cell>
          <cell r="J84">
            <v>168</v>
          </cell>
          <cell r="K84">
            <v>56</v>
          </cell>
          <cell r="L84">
            <v>112</v>
          </cell>
          <cell r="M84">
            <v>81</v>
          </cell>
          <cell r="N84">
            <v>1</v>
          </cell>
          <cell r="O84">
            <v>0</v>
          </cell>
          <cell r="P84">
            <v>1</v>
          </cell>
          <cell r="Q84">
            <v>80</v>
          </cell>
          <cell r="R84">
            <v>27</v>
          </cell>
          <cell r="S84">
            <v>53</v>
          </cell>
          <cell r="T84">
            <v>6</v>
          </cell>
          <cell r="U84">
            <v>2</v>
          </cell>
          <cell r="V84">
            <v>4</v>
          </cell>
          <cell r="W84">
            <v>22</v>
          </cell>
          <cell r="X84">
            <v>7</v>
          </cell>
          <cell r="Y84">
            <v>15</v>
          </cell>
          <cell r="AA84">
            <v>73</v>
          </cell>
          <cell r="AB84">
            <v>35</v>
          </cell>
          <cell r="AC84">
            <v>12</v>
          </cell>
          <cell r="AD84">
            <v>23</v>
          </cell>
          <cell r="AE84">
            <v>38</v>
          </cell>
          <cell r="AF84">
            <v>13</v>
          </cell>
          <cell r="AG84">
            <v>25</v>
          </cell>
          <cell r="AI84">
            <v>296</v>
          </cell>
          <cell r="AJ84">
            <v>26</v>
          </cell>
          <cell r="AK84">
            <v>9</v>
          </cell>
          <cell r="AL84">
            <v>17</v>
          </cell>
          <cell r="AM84">
            <v>250</v>
          </cell>
          <cell r="AN84">
            <v>84</v>
          </cell>
          <cell r="AO84">
            <v>166</v>
          </cell>
          <cell r="AP84">
            <v>20</v>
          </cell>
          <cell r="AQ84">
            <v>7</v>
          </cell>
          <cell r="AR84">
            <v>13</v>
          </cell>
          <cell r="AS84">
            <v>0</v>
          </cell>
        </row>
        <row r="85">
          <cell r="F85" t="str">
            <v>150DE</v>
          </cell>
          <cell r="G85">
            <v>10919</v>
          </cell>
          <cell r="H85">
            <v>0</v>
          </cell>
          <cell r="I85">
            <v>10919</v>
          </cell>
          <cell r="J85">
            <v>73</v>
          </cell>
          <cell r="K85">
            <v>0</v>
          </cell>
          <cell r="L85">
            <v>73</v>
          </cell>
          <cell r="M85">
            <v>46</v>
          </cell>
          <cell r="N85">
            <v>1</v>
          </cell>
          <cell r="O85">
            <v>0</v>
          </cell>
          <cell r="P85">
            <v>1</v>
          </cell>
          <cell r="Q85">
            <v>45</v>
          </cell>
          <cell r="R85">
            <v>0</v>
          </cell>
          <cell r="S85">
            <v>45</v>
          </cell>
          <cell r="T85">
            <v>3</v>
          </cell>
          <cell r="U85">
            <v>0</v>
          </cell>
          <cell r="V85">
            <v>3</v>
          </cell>
          <cell r="W85">
            <v>18</v>
          </cell>
          <cell r="X85">
            <v>0</v>
          </cell>
          <cell r="Y85">
            <v>18</v>
          </cell>
          <cell r="AA85">
            <v>35</v>
          </cell>
          <cell r="AB85">
            <v>17</v>
          </cell>
          <cell r="AC85">
            <v>0</v>
          </cell>
          <cell r="AD85">
            <v>17</v>
          </cell>
          <cell r="AE85">
            <v>18</v>
          </cell>
          <cell r="AF85">
            <v>0</v>
          </cell>
          <cell r="AG85">
            <v>18</v>
          </cell>
          <cell r="AI85">
            <v>129</v>
          </cell>
          <cell r="AJ85">
            <v>11</v>
          </cell>
          <cell r="AK85">
            <v>0</v>
          </cell>
          <cell r="AL85">
            <v>11</v>
          </cell>
          <cell r="AM85">
            <v>109</v>
          </cell>
          <cell r="AN85">
            <v>0</v>
          </cell>
          <cell r="AO85">
            <v>109</v>
          </cell>
          <cell r="AP85">
            <v>9</v>
          </cell>
          <cell r="AQ85">
            <v>0</v>
          </cell>
          <cell r="AR85">
            <v>9</v>
          </cell>
          <cell r="AS85">
            <v>0</v>
          </cell>
        </row>
        <row r="93">
          <cell r="F93" t="str">
            <v>151-1500 (A)L</v>
          </cell>
          <cell r="G93">
            <v>3970580</v>
          </cell>
          <cell r="H93">
            <v>217041</v>
          </cell>
          <cell r="I93">
            <v>3753539</v>
          </cell>
          <cell r="J93">
            <v>15889</v>
          </cell>
          <cell r="K93">
            <v>850</v>
          </cell>
          <cell r="L93">
            <v>15039</v>
          </cell>
          <cell r="M93">
            <v>12435</v>
          </cell>
          <cell r="N93">
            <v>225</v>
          </cell>
          <cell r="O93">
            <v>12</v>
          </cell>
          <cell r="P93">
            <v>213</v>
          </cell>
          <cell r="Q93">
            <v>12210</v>
          </cell>
          <cell r="R93">
            <v>660</v>
          </cell>
          <cell r="S93">
            <v>11550</v>
          </cell>
          <cell r="T93">
            <v>675</v>
          </cell>
          <cell r="U93">
            <v>36</v>
          </cell>
          <cell r="V93">
            <v>639</v>
          </cell>
          <cell r="W93">
            <v>5640</v>
          </cell>
          <cell r="X93">
            <v>306</v>
          </cell>
          <cell r="Y93">
            <v>5334</v>
          </cell>
          <cell r="AA93">
            <v>8360</v>
          </cell>
          <cell r="AB93">
            <v>3951</v>
          </cell>
          <cell r="AC93">
            <v>214</v>
          </cell>
          <cell r="AD93">
            <v>3737</v>
          </cell>
          <cell r="AE93">
            <v>4409</v>
          </cell>
          <cell r="AF93">
            <v>236</v>
          </cell>
          <cell r="AG93">
            <v>4173</v>
          </cell>
          <cell r="AI93">
            <v>28406</v>
          </cell>
          <cell r="AJ93">
            <v>2519</v>
          </cell>
          <cell r="AK93">
            <v>136</v>
          </cell>
          <cell r="AL93">
            <v>2383</v>
          </cell>
          <cell r="AM93">
            <v>23961</v>
          </cell>
          <cell r="AN93">
            <v>1283</v>
          </cell>
          <cell r="AO93">
            <v>22678</v>
          </cell>
          <cell r="AP93">
            <v>1926</v>
          </cell>
          <cell r="AQ93">
            <v>104</v>
          </cell>
          <cell r="AR93">
            <v>1822</v>
          </cell>
          <cell r="AS93">
            <v>0</v>
          </cell>
        </row>
        <row r="94">
          <cell r="F94" t="str">
            <v>151-1500 (A)E</v>
          </cell>
          <cell r="G94">
            <v>2005936</v>
          </cell>
          <cell r="H94">
            <v>0</v>
          </cell>
          <cell r="I94">
            <v>2005936</v>
          </cell>
          <cell r="J94">
            <v>8083</v>
          </cell>
          <cell r="K94">
            <v>0</v>
          </cell>
          <cell r="L94">
            <v>8083</v>
          </cell>
          <cell r="M94">
            <v>6309</v>
          </cell>
          <cell r="N94">
            <v>112</v>
          </cell>
          <cell r="O94">
            <v>0</v>
          </cell>
          <cell r="P94">
            <v>112</v>
          </cell>
          <cell r="Q94">
            <v>6197</v>
          </cell>
          <cell r="R94">
            <v>0</v>
          </cell>
          <cell r="S94">
            <v>6197</v>
          </cell>
          <cell r="T94">
            <v>343</v>
          </cell>
          <cell r="U94">
            <v>0</v>
          </cell>
          <cell r="V94">
            <v>343</v>
          </cell>
          <cell r="W94">
            <v>2857</v>
          </cell>
          <cell r="X94">
            <v>0</v>
          </cell>
          <cell r="Y94">
            <v>2857</v>
          </cell>
          <cell r="AA94">
            <v>4247</v>
          </cell>
          <cell r="AB94">
            <v>2007</v>
          </cell>
          <cell r="AC94">
            <v>0</v>
          </cell>
          <cell r="AD94">
            <v>2007</v>
          </cell>
          <cell r="AE94">
            <v>2240</v>
          </cell>
          <cell r="AF94">
            <v>0</v>
          </cell>
          <cell r="AG94">
            <v>2240</v>
          </cell>
          <cell r="AI94">
            <v>14449</v>
          </cell>
          <cell r="AJ94">
            <v>1282</v>
          </cell>
          <cell r="AK94">
            <v>0</v>
          </cell>
          <cell r="AL94">
            <v>1282</v>
          </cell>
          <cell r="AM94">
            <v>12186</v>
          </cell>
          <cell r="AN94">
            <v>0</v>
          </cell>
          <cell r="AO94">
            <v>12186</v>
          </cell>
          <cell r="AP94">
            <v>981</v>
          </cell>
          <cell r="AQ94">
            <v>0</v>
          </cell>
          <cell r="AR94">
            <v>981</v>
          </cell>
          <cell r="AS94">
            <v>0</v>
          </cell>
        </row>
        <row r="95">
          <cell r="F95" t="str">
            <v>151-1500 (A) (L+E)</v>
          </cell>
          <cell r="G95">
            <v>5976516</v>
          </cell>
          <cell r="H95">
            <v>217041</v>
          </cell>
          <cell r="I95">
            <v>5759475</v>
          </cell>
          <cell r="J95">
            <v>23972</v>
          </cell>
          <cell r="K95">
            <v>850</v>
          </cell>
          <cell r="L95">
            <v>23122</v>
          </cell>
          <cell r="M95">
            <v>18744</v>
          </cell>
          <cell r="N95">
            <v>337</v>
          </cell>
          <cell r="O95">
            <v>12</v>
          </cell>
          <cell r="P95">
            <v>325</v>
          </cell>
          <cell r="Q95">
            <v>18407</v>
          </cell>
          <cell r="R95">
            <v>660</v>
          </cell>
          <cell r="S95">
            <v>17747</v>
          </cell>
          <cell r="T95">
            <v>1018</v>
          </cell>
          <cell r="U95">
            <v>36</v>
          </cell>
          <cell r="V95">
            <v>982</v>
          </cell>
          <cell r="W95">
            <v>8497</v>
          </cell>
          <cell r="X95">
            <v>306</v>
          </cell>
          <cell r="Y95">
            <v>8191</v>
          </cell>
          <cell r="AA95">
            <v>12607</v>
          </cell>
          <cell r="AB95">
            <v>5958</v>
          </cell>
          <cell r="AC95">
            <v>214</v>
          </cell>
          <cell r="AD95">
            <v>5744</v>
          </cell>
          <cell r="AE95">
            <v>6649</v>
          </cell>
          <cell r="AF95">
            <v>236</v>
          </cell>
          <cell r="AG95">
            <v>6413</v>
          </cell>
          <cell r="AI95">
            <v>42855</v>
          </cell>
          <cell r="AJ95">
            <v>3801</v>
          </cell>
          <cell r="AK95">
            <v>136</v>
          </cell>
          <cell r="AL95">
            <v>3665</v>
          </cell>
          <cell r="AM95">
            <v>36147</v>
          </cell>
          <cell r="AN95">
            <v>1283</v>
          </cell>
          <cell r="AO95">
            <v>34864</v>
          </cell>
          <cell r="AP95">
            <v>2907</v>
          </cell>
          <cell r="AQ95">
            <v>104</v>
          </cell>
          <cell r="AR95">
            <v>2803</v>
          </cell>
          <cell r="AS95">
            <v>0</v>
          </cell>
        </row>
      </sheetData>
      <sheetData sheetId="30">
        <row r="14">
          <cell r="G14" t="str">
            <v>CONES</v>
          </cell>
          <cell r="L14" t="str">
            <v>CAKES</v>
          </cell>
        </row>
        <row r="15">
          <cell r="F15" t="str">
            <v>Linked Info</v>
          </cell>
        </row>
        <row r="16">
          <cell r="F16">
            <v>39559.766084953706</v>
          </cell>
          <cell r="G16" t="str">
            <v>Standard</v>
          </cell>
        </row>
        <row r="17">
          <cell r="F17" t="str">
            <v>2003-04</v>
          </cell>
          <cell r="G17" t="str">
            <v>Consum</v>
          </cell>
          <cell r="H17" t="str">
            <v>Standard</v>
          </cell>
          <cell r="I17" t="str">
            <v>Standard</v>
          </cell>
          <cell r="J17" t="str">
            <v>Standard</v>
          </cell>
          <cell r="K17" t="str">
            <v>Standard</v>
          </cell>
          <cell r="M17" t="str">
            <v>7PLY</v>
          </cell>
          <cell r="O17" t="str">
            <v>OTHER</v>
          </cell>
        </row>
        <row r="18">
          <cell r="F18" t="str">
            <v>DENIERS :</v>
          </cell>
          <cell r="G18" t="str">
            <v>ConeMaking</v>
          </cell>
          <cell r="H18" t="str">
            <v>Consum</v>
          </cell>
          <cell r="I18" t="str">
            <v>Consum</v>
          </cell>
          <cell r="J18" t="str">
            <v>Consum</v>
          </cell>
          <cell r="K18" t="str">
            <v>Consum</v>
          </cell>
          <cell r="L18" t="str">
            <v>GI</v>
          </cell>
          <cell r="M18" t="str">
            <v>CORRU</v>
          </cell>
          <cell r="N18" t="str">
            <v>CAKE</v>
          </cell>
          <cell r="O18" t="str">
            <v>MAT</v>
          </cell>
        </row>
        <row r="19">
          <cell r="G19" t="str">
            <v>Material</v>
          </cell>
          <cell r="H19" t="str">
            <v>Corrugated</v>
          </cell>
          <cell r="I19" t="str">
            <v xml:space="preserve">HMHD </v>
          </cell>
          <cell r="J19" t="str">
            <v>5 PLY</v>
          </cell>
          <cell r="K19" t="str">
            <v>OTHERS</v>
          </cell>
          <cell r="L19" t="str">
            <v>WIRES</v>
          </cell>
          <cell r="M19" t="str">
            <v>BOXES</v>
          </cell>
          <cell r="N19" t="str">
            <v>WRAP</v>
          </cell>
        </row>
        <row r="20">
          <cell r="H20" t="str">
            <v>Cartoons</v>
          </cell>
          <cell r="I20" t="str">
            <v>Sheets</v>
          </cell>
          <cell r="J20" t="str">
            <v>BOX</v>
          </cell>
          <cell r="K20" t="str">
            <v>MATERIAL</v>
          </cell>
        </row>
        <row r="21">
          <cell r="F21" t="str">
            <v>Rounding Off</v>
          </cell>
        </row>
        <row r="22">
          <cell r="F22" t="str">
            <v>Total</v>
          </cell>
        </row>
        <row r="23">
          <cell r="F23" t="str">
            <v>Samples</v>
          </cell>
        </row>
        <row r="24">
          <cell r="F24" t="str">
            <v>G.TOTAL(L+E)</v>
          </cell>
        </row>
        <row r="25">
          <cell r="F25" t="str">
            <v>G.TOTAL(L)</v>
          </cell>
        </row>
        <row r="26">
          <cell r="F26" t="str">
            <v>G.TOTAL(E</v>
          </cell>
        </row>
        <row r="27">
          <cell r="F27" t="str">
            <v>DIVISION FACTOR</v>
          </cell>
          <cell r="G27">
            <v>50</v>
          </cell>
          <cell r="H27">
            <v>50</v>
          </cell>
          <cell r="I27">
            <v>50</v>
          </cell>
          <cell r="J27">
            <v>50</v>
          </cell>
          <cell r="K27">
            <v>50</v>
          </cell>
          <cell r="L27">
            <v>37</v>
          </cell>
          <cell r="M27">
            <v>37</v>
          </cell>
          <cell r="N27">
            <v>37</v>
          </cell>
          <cell r="O27">
            <v>37</v>
          </cell>
        </row>
        <row r="28">
          <cell r="F28" t="str">
            <v>40B</v>
          </cell>
          <cell r="G28">
            <v>93.82</v>
          </cell>
          <cell r="H28">
            <v>47.04</v>
          </cell>
          <cell r="I28">
            <v>8.2799999999999994</v>
          </cell>
          <cell r="J28">
            <v>50</v>
          </cell>
          <cell r="K28">
            <v>14.57</v>
          </cell>
          <cell r="L28">
            <v>0.28999999999999998</v>
          </cell>
          <cell r="M28">
            <v>59.72</v>
          </cell>
          <cell r="N28">
            <v>432.14</v>
          </cell>
          <cell r="O28">
            <v>22.04</v>
          </cell>
        </row>
        <row r="29">
          <cell r="F29" t="str">
            <v>40BE</v>
          </cell>
          <cell r="G29">
            <v>93.82</v>
          </cell>
          <cell r="H29">
            <v>47.04</v>
          </cell>
          <cell r="I29">
            <v>8.2799999999999994</v>
          </cell>
          <cell r="J29">
            <v>50</v>
          </cell>
          <cell r="K29">
            <v>14.57</v>
          </cell>
          <cell r="L29">
            <v>0.28999999999999998</v>
          </cell>
          <cell r="M29">
            <v>59.72</v>
          </cell>
          <cell r="N29">
            <v>432.14</v>
          </cell>
          <cell r="O29">
            <v>22.04</v>
          </cell>
        </row>
        <row r="30">
          <cell r="F30" t="str">
            <v>75B</v>
          </cell>
          <cell r="G30">
            <v>68.94</v>
          </cell>
          <cell r="H30">
            <v>36.479999999999997</v>
          </cell>
          <cell r="I30">
            <v>5.5</v>
          </cell>
          <cell r="J30">
            <v>50</v>
          </cell>
          <cell r="K30">
            <v>10.43</v>
          </cell>
          <cell r="L30">
            <v>0.28999999999999998</v>
          </cell>
          <cell r="M30">
            <v>59.72</v>
          </cell>
          <cell r="N30">
            <v>432.14</v>
          </cell>
          <cell r="O30">
            <v>22.04</v>
          </cell>
        </row>
        <row r="31">
          <cell r="F31" t="str">
            <v>75BE</v>
          </cell>
          <cell r="G31">
            <v>68.94</v>
          </cell>
          <cell r="H31">
            <v>36.479999999999997</v>
          </cell>
          <cell r="I31">
            <v>5.5</v>
          </cell>
          <cell r="J31">
            <v>50</v>
          </cell>
          <cell r="K31">
            <v>10.43</v>
          </cell>
          <cell r="L31">
            <v>0.28999999999999998</v>
          </cell>
          <cell r="M31">
            <v>59.72</v>
          </cell>
          <cell r="N31">
            <v>432.14</v>
          </cell>
          <cell r="O31">
            <v>22.04</v>
          </cell>
        </row>
        <row r="32">
          <cell r="F32" t="str">
            <v>75C</v>
          </cell>
          <cell r="G32">
            <v>68.94</v>
          </cell>
          <cell r="H32">
            <v>36.479999999999997</v>
          </cell>
          <cell r="I32">
            <v>5.5</v>
          </cell>
          <cell r="J32">
            <v>50</v>
          </cell>
          <cell r="K32">
            <v>10.43</v>
          </cell>
          <cell r="L32">
            <v>0.28999999999999998</v>
          </cell>
          <cell r="M32">
            <v>59.72</v>
          </cell>
          <cell r="N32">
            <v>432.14</v>
          </cell>
          <cell r="O32">
            <v>22.04</v>
          </cell>
        </row>
        <row r="33">
          <cell r="F33" t="str">
            <v>100B</v>
          </cell>
          <cell r="G33">
            <v>56.5</v>
          </cell>
          <cell r="H33">
            <v>28.56</v>
          </cell>
          <cell r="I33">
            <v>4.1399999999999997</v>
          </cell>
          <cell r="J33">
            <v>50</v>
          </cell>
          <cell r="K33">
            <v>8.51</v>
          </cell>
          <cell r="L33">
            <v>0.28999999999999998</v>
          </cell>
          <cell r="M33">
            <v>59.72</v>
          </cell>
          <cell r="N33">
            <v>432.14</v>
          </cell>
          <cell r="O33">
            <v>22.04</v>
          </cell>
        </row>
        <row r="34">
          <cell r="F34" t="str">
            <v>100BE</v>
          </cell>
          <cell r="G34">
            <v>56.5</v>
          </cell>
          <cell r="H34">
            <v>28.56</v>
          </cell>
          <cell r="I34">
            <v>4.1399999999999997</v>
          </cell>
          <cell r="J34">
            <v>50</v>
          </cell>
          <cell r="K34">
            <v>8.51</v>
          </cell>
          <cell r="L34">
            <v>0.28999999999999998</v>
          </cell>
          <cell r="M34">
            <v>59.72</v>
          </cell>
          <cell r="N34">
            <v>432.14</v>
          </cell>
          <cell r="O34">
            <v>22.04</v>
          </cell>
        </row>
        <row r="35">
          <cell r="F35" t="str">
            <v>100C</v>
          </cell>
          <cell r="G35">
            <v>56.5</v>
          </cell>
          <cell r="H35">
            <v>28.56</v>
          </cell>
          <cell r="I35">
            <v>4.1399999999999997</v>
          </cell>
          <cell r="J35">
            <v>50</v>
          </cell>
          <cell r="K35">
            <v>8.51</v>
          </cell>
          <cell r="L35">
            <v>0.28999999999999998</v>
          </cell>
          <cell r="M35">
            <v>59.72</v>
          </cell>
          <cell r="N35">
            <v>432.14</v>
          </cell>
          <cell r="O35">
            <v>22.04</v>
          </cell>
        </row>
        <row r="36">
          <cell r="F36" t="str">
            <v>120B</v>
          </cell>
          <cell r="G36">
            <v>56.5</v>
          </cell>
          <cell r="H36">
            <v>28.56</v>
          </cell>
          <cell r="I36">
            <v>4.1399999999999997</v>
          </cell>
          <cell r="J36">
            <v>50</v>
          </cell>
          <cell r="K36">
            <v>8.51</v>
          </cell>
          <cell r="L36">
            <v>0.28999999999999998</v>
          </cell>
          <cell r="M36">
            <v>59.72</v>
          </cell>
          <cell r="N36">
            <v>432.14</v>
          </cell>
          <cell r="O36">
            <v>22.04</v>
          </cell>
        </row>
        <row r="37">
          <cell r="F37" t="str">
            <v>120BE</v>
          </cell>
          <cell r="G37">
            <v>56.5</v>
          </cell>
          <cell r="H37">
            <v>28.56</v>
          </cell>
          <cell r="I37">
            <v>4.1399999999999997</v>
          </cell>
          <cell r="J37">
            <v>50</v>
          </cell>
          <cell r="K37">
            <v>8.51</v>
          </cell>
          <cell r="L37">
            <v>0.28999999999999998</v>
          </cell>
          <cell r="M37">
            <v>59.72</v>
          </cell>
          <cell r="N37">
            <v>432.14</v>
          </cell>
          <cell r="O37">
            <v>22.04</v>
          </cell>
        </row>
        <row r="38">
          <cell r="F38" t="str">
            <v>120C</v>
          </cell>
          <cell r="G38">
            <v>56.5</v>
          </cell>
          <cell r="H38">
            <v>28.56</v>
          </cell>
          <cell r="I38">
            <v>4.1399999999999997</v>
          </cell>
          <cell r="J38">
            <v>50</v>
          </cell>
          <cell r="K38">
            <v>8.51</v>
          </cell>
          <cell r="L38">
            <v>0.28999999999999998</v>
          </cell>
          <cell r="M38">
            <v>59.72</v>
          </cell>
          <cell r="N38">
            <v>432.14</v>
          </cell>
          <cell r="O38">
            <v>22.04</v>
          </cell>
        </row>
        <row r="39">
          <cell r="F39" t="str">
            <v>120CE</v>
          </cell>
          <cell r="G39">
            <v>56.5</v>
          </cell>
          <cell r="H39">
            <v>28.56</v>
          </cell>
          <cell r="I39">
            <v>4.1399999999999997</v>
          </cell>
          <cell r="J39">
            <v>50</v>
          </cell>
          <cell r="K39">
            <v>8.51</v>
          </cell>
          <cell r="L39">
            <v>0.28999999999999998</v>
          </cell>
          <cell r="M39">
            <v>59.72</v>
          </cell>
          <cell r="N39">
            <v>432.14</v>
          </cell>
          <cell r="O39">
            <v>22.04</v>
          </cell>
        </row>
        <row r="40">
          <cell r="F40" t="str">
            <v>120D</v>
          </cell>
          <cell r="G40">
            <v>56.5</v>
          </cell>
          <cell r="H40">
            <v>28.56</v>
          </cell>
          <cell r="I40">
            <v>4.1399999999999997</v>
          </cell>
          <cell r="J40">
            <v>50</v>
          </cell>
          <cell r="K40">
            <v>8.51</v>
          </cell>
          <cell r="L40">
            <v>0.28999999999999998</v>
          </cell>
          <cell r="M40">
            <v>59.72</v>
          </cell>
          <cell r="N40">
            <v>432.14</v>
          </cell>
          <cell r="O40">
            <v>22.04</v>
          </cell>
        </row>
        <row r="41">
          <cell r="F41" t="str">
            <v>120DE</v>
          </cell>
          <cell r="G41">
            <v>56.5</v>
          </cell>
          <cell r="H41">
            <v>28.56</v>
          </cell>
          <cell r="I41">
            <v>4.1399999999999997</v>
          </cell>
          <cell r="J41">
            <v>50</v>
          </cell>
          <cell r="K41">
            <v>8.51</v>
          </cell>
          <cell r="L41">
            <v>0.28999999999999998</v>
          </cell>
          <cell r="M41">
            <v>59.72</v>
          </cell>
          <cell r="N41">
            <v>432.14</v>
          </cell>
          <cell r="O41">
            <v>22.04</v>
          </cell>
        </row>
        <row r="42">
          <cell r="F42" t="str">
            <v>150B</v>
          </cell>
          <cell r="G42">
            <v>56.5</v>
          </cell>
          <cell r="H42">
            <v>28.56</v>
          </cell>
          <cell r="I42">
            <v>4.1399999999999997</v>
          </cell>
          <cell r="J42">
            <v>50</v>
          </cell>
          <cell r="K42">
            <v>8.51</v>
          </cell>
          <cell r="L42">
            <v>0.28999999999999998</v>
          </cell>
          <cell r="M42">
            <v>59.72</v>
          </cell>
          <cell r="N42">
            <v>432.14</v>
          </cell>
          <cell r="O42">
            <v>22.04</v>
          </cell>
        </row>
        <row r="43">
          <cell r="F43" t="str">
            <v>150BE</v>
          </cell>
          <cell r="G43">
            <v>56.5</v>
          </cell>
          <cell r="H43">
            <v>28.56</v>
          </cell>
          <cell r="I43">
            <v>4.1399999999999997</v>
          </cell>
          <cell r="J43">
            <v>50</v>
          </cell>
          <cell r="K43">
            <v>8.51</v>
          </cell>
          <cell r="L43">
            <v>0.28999999999999998</v>
          </cell>
          <cell r="M43">
            <v>59.72</v>
          </cell>
          <cell r="N43">
            <v>432.14</v>
          </cell>
          <cell r="O43">
            <v>22.04</v>
          </cell>
        </row>
        <row r="44">
          <cell r="F44" t="str">
            <v>150C</v>
          </cell>
          <cell r="G44">
            <v>56.5</v>
          </cell>
          <cell r="H44">
            <v>28.56</v>
          </cell>
          <cell r="I44">
            <v>4.1399999999999997</v>
          </cell>
          <cell r="J44">
            <v>50</v>
          </cell>
          <cell r="K44">
            <v>8.51</v>
          </cell>
          <cell r="L44">
            <v>0.28999999999999998</v>
          </cell>
          <cell r="M44">
            <v>59.72</v>
          </cell>
          <cell r="N44">
            <v>432.14</v>
          </cell>
          <cell r="O44">
            <v>22.04</v>
          </cell>
        </row>
        <row r="45">
          <cell r="F45" t="str">
            <v>150CE</v>
          </cell>
          <cell r="G45">
            <v>56.5</v>
          </cell>
          <cell r="H45">
            <v>28.56</v>
          </cell>
          <cell r="I45">
            <v>4.1399999999999997</v>
          </cell>
          <cell r="J45">
            <v>50</v>
          </cell>
          <cell r="K45">
            <v>8.51</v>
          </cell>
          <cell r="L45">
            <v>0.28999999999999998</v>
          </cell>
          <cell r="M45">
            <v>59.72</v>
          </cell>
          <cell r="N45">
            <v>432.14</v>
          </cell>
          <cell r="O45">
            <v>22.04</v>
          </cell>
        </row>
        <row r="46">
          <cell r="F46" t="str">
            <v>150D</v>
          </cell>
          <cell r="G46">
            <v>56.5</v>
          </cell>
          <cell r="H46">
            <v>28.56</v>
          </cell>
          <cell r="I46">
            <v>4.1399999999999997</v>
          </cell>
          <cell r="J46">
            <v>50</v>
          </cell>
          <cell r="K46">
            <v>8.51</v>
          </cell>
          <cell r="L46">
            <v>0.28999999999999998</v>
          </cell>
          <cell r="M46">
            <v>59.72</v>
          </cell>
          <cell r="N46">
            <v>432.14</v>
          </cell>
          <cell r="O46">
            <v>22.04</v>
          </cell>
        </row>
        <row r="47">
          <cell r="F47" t="str">
            <v>180B</v>
          </cell>
          <cell r="G47">
            <v>56.5</v>
          </cell>
          <cell r="H47">
            <v>28.56</v>
          </cell>
          <cell r="I47">
            <v>4.1399999999999997</v>
          </cell>
          <cell r="J47">
            <v>50</v>
          </cell>
          <cell r="K47">
            <v>8.51</v>
          </cell>
          <cell r="L47">
            <v>0.28999999999999998</v>
          </cell>
          <cell r="M47">
            <v>59.72</v>
          </cell>
          <cell r="N47">
            <v>432.14</v>
          </cell>
          <cell r="O47">
            <v>22.04</v>
          </cell>
        </row>
        <row r="48">
          <cell r="F48" t="str">
            <v>180BE</v>
          </cell>
          <cell r="G48">
            <v>56.5</v>
          </cell>
          <cell r="H48">
            <v>28.56</v>
          </cell>
          <cell r="I48">
            <v>4.1399999999999997</v>
          </cell>
          <cell r="J48">
            <v>50</v>
          </cell>
          <cell r="K48">
            <v>8.51</v>
          </cell>
          <cell r="L48">
            <v>0.28999999999999998</v>
          </cell>
          <cell r="M48">
            <v>59.72</v>
          </cell>
          <cell r="N48">
            <v>432.14</v>
          </cell>
          <cell r="O48">
            <v>22.04</v>
          </cell>
        </row>
        <row r="49">
          <cell r="F49" t="str">
            <v>200B</v>
          </cell>
          <cell r="G49">
            <v>56.5</v>
          </cell>
          <cell r="H49">
            <v>28.56</v>
          </cell>
          <cell r="I49">
            <v>4.1399999999999997</v>
          </cell>
          <cell r="J49">
            <v>50</v>
          </cell>
          <cell r="K49">
            <v>8.51</v>
          </cell>
          <cell r="L49">
            <v>0.28999999999999998</v>
          </cell>
          <cell r="M49">
            <v>59.72</v>
          </cell>
          <cell r="N49">
            <v>432.14</v>
          </cell>
          <cell r="O49">
            <v>22.04</v>
          </cell>
        </row>
        <row r="50">
          <cell r="F50" t="str">
            <v>200BE</v>
          </cell>
          <cell r="G50">
            <v>56.5</v>
          </cell>
          <cell r="H50">
            <v>28.56</v>
          </cell>
          <cell r="I50">
            <v>4.1399999999999997</v>
          </cell>
          <cell r="J50">
            <v>50</v>
          </cell>
          <cell r="K50">
            <v>8.51</v>
          </cell>
          <cell r="L50">
            <v>0.28999999999999998</v>
          </cell>
          <cell r="M50">
            <v>59.72</v>
          </cell>
          <cell r="N50">
            <v>432.14</v>
          </cell>
          <cell r="O50">
            <v>22.04</v>
          </cell>
        </row>
        <row r="51">
          <cell r="F51" t="str">
            <v>225B</v>
          </cell>
          <cell r="G51">
            <v>56.5</v>
          </cell>
          <cell r="H51">
            <v>28.56</v>
          </cell>
          <cell r="I51">
            <v>4.1399999999999997</v>
          </cell>
          <cell r="J51">
            <v>50</v>
          </cell>
          <cell r="K51">
            <v>8.51</v>
          </cell>
          <cell r="L51">
            <v>0.28999999999999998</v>
          </cell>
          <cell r="M51">
            <v>59.72</v>
          </cell>
          <cell r="N51">
            <v>432.14</v>
          </cell>
          <cell r="O51">
            <v>22.04</v>
          </cell>
        </row>
        <row r="52">
          <cell r="F52" t="str">
            <v>225BE</v>
          </cell>
          <cell r="G52">
            <v>56.5</v>
          </cell>
          <cell r="H52">
            <v>28.56</v>
          </cell>
          <cell r="I52">
            <v>4.1399999999999997</v>
          </cell>
          <cell r="J52">
            <v>50</v>
          </cell>
          <cell r="K52">
            <v>8.51</v>
          </cell>
          <cell r="L52">
            <v>0.28999999999999998</v>
          </cell>
          <cell r="M52">
            <v>59.72</v>
          </cell>
          <cell r="N52">
            <v>432.14</v>
          </cell>
          <cell r="O52">
            <v>22.04</v>
          </cell>
        </row>
        <row r="53">
          <cell r="F53" t="str">
            <v>225C</v>
          </cell>
          <cell r="G53">
            <v>56.5</v>
          </cell>
          <cell r="H53">
            <v>28.56</v>
          </cell>
          <cell r="I53">
            <v>4.1399999999999997</v>
          </cell>
          <cell r="J53">
            <v>50</v>
          </cell>
          <cell r="K53">
            <v>8.51</v>
          </cell>
          <cell r="L53">
            <v>0.28999999999999998</v>
          </cell>
          <cell r="M53">
            <v>59.72</v>
          </cell>
          <cell r="N53">
            <v>432.14</v>
          </cell>
          <cell r="O53">
            <v>22.04</v>
          </cell>
        </row>
        <row r="54">
          <cell r="F54" t="str">
            <v>225D</v>
          </cell>
          <cell r="G54">
            <v>56.5</v>
          </cell>
          <cell r="H54">
            <v>28.56</v>
          </cell>
          <cell r="I54">
            <v>4.1399999999999997</v>
          </cell>
          <cell r="J54">
            <v>50</v>
          </cell>
          <cell r="K54">
            <v>8.51</v>
          </cell>
          <cell r="L54">
            <v>0.28999999999999998</v>
          </cell>
          <cell r="M54">
            <v>59.72</v>
          </cell>
          <cell r="N54">
            <v>432.14</v>
          </cell>
          <cell r="O54">
            <v>22.04</v>
          </cell>
        </row>
        <row r="55">
          <cell r="F55" t="str">
            <v>300B</v>
          </cell>
          <cell r="G55">
            <v>56.5</v>
          </cell>
          <cell r="H55">
            <v>28.56</v>
          </cell>
          <cell r="I55">
            <v>4.1399999999999997</v>
          </cell>
          <cell r="J55">
            <v>50</v>
          </cell>
          <cell r="K55">
            <v>8.51</v>
          </cell>
          <cell r="L55">
            <v>0.28999999999999998</v>
          </cell>
          <cell r="M55">
            <v>59.72</v>
          </cell>
          <cell r="N55">
            <v>432.14</v>
          </cell>
          <cell r="O55">
            <v>22.04</v>
          </cell>
        </row>
        <row r="56">
          <cell r="F56" t="str">
            <v>300BE</v>
          </cell>
          <cell r="G56">
            <v>56.5</v>
          </cell>
          <cell r="H56">
            <v>28.56</v>
          </cell>
          <cell r="I56">
            <v>4.1399999999999997</v>
          </cell>
          <cell r="J56">
            <v>50</v>
          </cell>
          <cell r="K56">
            <v>8.51</v>
          </cell>
          <cell r="L56">
            <v>0.28999999999999998</v>
          </cell>
          <cell r="M56">
            <v>59.72</v>
          </cell>
          <cell r="N56">
            <v>432.14</v>
          </cell>
          <cell r="O56">
            <v>22.04</v>
          </cell>
        </row>
        <row r="57">
          <cell r="F57" t="str">
            <v>300C</v>
          </cell>
          <cell r="G57">
            <v>56.5</v>
          </cell>
          <cell r="H57">
            <v>28.56</v>
          </cell>
          <cell r="I57">
            <v>4.1399999999999997</v>
          </cell>
          <cell r="J57">
            <v>50</v>
          </cell>
          <cell r="K57">
            <v>8.51</v>
          </cell>
          <cell r="L57">
            <v>0.28999999999999998</v>
          </cell>
          <cell r="M57">
            <v>59.72</v>
          </cell>
          <cell r="N57">
            <v>432.14</v>
          </cell>
          <cell r="O57">
            <v>22.04</v>
          </cell>
        </row>
        <row r="58">
          <cell r="F58" t="str">
            <v>300CE</v>
          </cell>
          <cell r="G58">
            <v>56.5</v>
          </cell>
          <cell r="H58">
            <v>28.56</v>
          </cell>
          <cell r="I58">
            <v>4.1399999999999997</v>
          </cell>
          <cell r="J58">
            <v>50</v>
          </cell>
          <cell r="K58">
            <v>8.51</v>
          </cell>
          <cell r="L58">
            <v>0.28999999999999998</v>
          </cell>
          <cell r="M58">
            <v>59.72</v>
          </cell>
          <cell r="N58">
            <v>432.14</v>
          </cell>
          <cell r="O58">
            <v>22.04</v>
          </cell>
        </row>
        <row r="59">
          <cell r="F59" t="str">
            <v>300D</v>
          </cell>
          <cell r="G59">
            <v>56.5</v>
          </cell>
          <cell r="H59">
            <v>28.56</v>
          </cell>
          <cell r="I59">
            <v>4.1399999999999997</v>
          </cell>
          <cell r="J59">
            <v>50</v>
          </cell>
          <cell r="K59">
            <v>8.51</v>
          </cell>
          <cell r="L59">
            <v>0.28999999999999998</v>
          </cell>
          <cell r="M59">
            <v>59.72</v>
          </cell>
          <cell r="N59">
            <v>432.14</v>
          </cell>
          <cell r="O59">
            <v>22.04</v>
          </cell>
        </row>
        <row r="60">
          <cell r="F60" t="str">
            <v>300DE</v>
          </cell>
          <cell r="G60">
            <v>56.5</v>
          </cell>
          <cell r="H60">
            <v>28.56</v>
          </cell>
          <cell r="I60">
            <v>4.1399999999999997</v>
          </cell>
          <cell r="J60">
            <v>50</v>
          </cell>
          <cell r="K60">
            <v>8.51</v>
          </cell>
          <cell r="L60">
            <v>0.28999999999999998</v>
          </cell>
          <cell r="M60">
            <v>59.72</v>
          </cell>
          <cell r="N60">
            <v>432.14</v>
          </cell>
          <cell r="O60">
            <v>22.04</v>
          </cell>
        </row>
        <row r="61">
          <cell r="F61" t="str">
            <v>360B</v>
          </cell>
          <cell r="G61">
            <v>56.5</v>
          </cell>
          <cell r="H61">
            <v>28.56</v>
          </cell>
          <cell r="I61">
            <v>4.1399999999999997</v>
          </cell>
          <cell r="J61">
            <v>50</v>
          </cell>
          <cell r="K61">
            <v>8.51</v>
          </cell>
          <cell r="L61">
            <v>0.28999999999999998</v>
          </cell>
          <cell r="M61">
            <v>59.72</v>
          </cell>
          <cell r="N61">
            <v>432.14</v>
          </cell>
          <cell r="O61">
            <v>22.04</v>
          </cell>
        </row>
        <row r="62">
          <cell r="F62" t="str">
            <v>360BE</v>
          </cell>
          <cell r="G62">
            <v>56.5</v>
          </cell>
          <cell r="H62">
            <v>28.56</v>
          </cell>
          <cell r="I62">
            <v>4.1399999999999997</v>
          </cell>
          <cell r="J62">
            <v>50</v>
          </cell>
          <cell r="K62">
            <v>8.51</v>
          </cell>
          <cell r="L62">
            <v>0.28999999999999998</v>
          </cell>
          <cell r="M62">
            <v>59.72</v>
          </cell>
          <cell r="N62">
            <v>432.14</v>
          </cell>
          <cell r="O62">
            <v>22.04</v>
          </cell>
        </row>
        <row r="63">
          <cell r="F63" t="str">
            <v>360C</v>
          </cell>
          <cell r="G63">
            <v>56.5</v>
          </cell>
          <cell r="H63">
            <v>28.56</v>
          </cell>
          <cell r="I63">
            <v>4.1399999999999997</v>
          </cell>
          <cell r="J63">
            <v>50</v>
          </cell>
          <cell r="K63">
            <v>8.51</v>
          </cell>
          <cell r="L63">
            <v>0.28999999999999998</v>
          </cell>
          <cell r="M63">
            <v>59.72</v>
          </cell>
          <cell r="N63">
            <v>432.14</v>
          </cell>
          <cell r="O63">
            <v>22.04</v>
          </cell>
        </row>
        <row r="64">
          <cell r="F64" t="str">
            <v>450B</v>
          </cell>
          <cell r="G64">
            <v>56.5</v>
          </cell>
          <cell r="H64">
            <v>28.56</v>
          </cell>
          <cell r="I64">
            <v>4.1399999999999997</v>
          </cell>
          <cell r="J64">
            <v>50</v>
          </cell>
          <cell r="K64">
            <v>8.51</v>
          </cell>
          <cell r="L64">
            <v>0.28999999999999998</v>
          </cell>
          <cell r="M64">
            <v>59.72</v>
          </cell>
          <cell r="N64">
            <v>432.14</v>
          </cell>
          <cell r="O64">
            <v>22.04</v>
          </cell>
        </row>
        <row r="65">
          <cell r="F65" t="str">
            <v>450BE</v>
          </cell>
          <cell r="G65">
            <v>56.5</v>
          </cell>
          <cell r="H65">
            <v>28.56</v>
          </cell>
          <cell r="I65">
            <v>4.1399999999999997</v>
          </cell>
          <cell r="J65">
            <v>50</v>
          </cell>
          <cell r="K65">
            <v>8.51</v>
          </cell>
          <cell r="L65">
            <v>0.28999999999999998</v>
          </cell>
          <cell r="M65">
            <v>59.72</v>
          </cell>
          <cell r="N65">
            <v>432.14</v>
          </cell>
          <cell r="O65">
            <v>22.04</v>
          </cell>
        </row>
        <row r="66">
          <cell r="F66" t="str">
            <v>450C</v>
          </cell>
          <cell r="G66">
            <v>56.5</v>
          </cell>
          <cell r="H66">
            <v>28.56</v>
          </cell>
          <cell r="I66">
            <v>4.1399999999999997</v>
          </cell>
          <cell r="J66">
            <v>50</v>
          </cell>
          <cell r="K66">
            <v>8.51</v>
          </cell>
          <cell r="L66">
            <v>0.28999999999999998</v>
          </cell>
          <cell r="M66">
            <v>59.72</v>
          </cell>
          <cell r="N66">
            <v>432.14</v>
          </cell>
          <cell r="O66">
            <v>22.04</v>
          </cell>
        </row>
        <row r="67">
          <cell r="F67" t="str">
            <v>450CE</v>
          </cell>
          <cell r="G67">
            <v>56.5</v>
          </cell>
          <cell r="H67">
            <v>28.56</v>
          </cell>
          <cell r="I67">
            <v>4.1399999999999997</v>
          </cell>
          <cell r="J67">
            <v>50</v>
          </cell>
          <cell r="K67">
            <v>8.51</v>
          </cell>
          <cell r="L67">
            <v>0.28999999999999998</v>
          </cell>
          <cell r="M67">
            <v>59.72</v>
          </cell>
          <cell r="N67">
            <v>432.14</v>
          </cell>
          <cell r="O67">
            <v>22.04</v>
          </cell>
        </row>
        <row r="68">
          <cell r="F68" t="str">
            <v>600B</v>
          </cell>
          <cell r="G68">
            <v>56.5</v>
          </cell>
          <cell r="H68">
            <v>28.56</v>
          </cell>
          <cell r="I68">
            <v>4.1399999999999997</v>
          </cell>
          <cell r="J68">
            <v>50</v>
          </cell>
          <cell r="K68">
            <v>8.51</v>
          </cell>
          <cell r="L68">
            <v>0.28999999999999998</v>
          </cell>
          <cell r="M68">
            <v>59.72</v>
          </cell>
          <cell r="N68">
            <v>432.14</v>
          </cell>
          <cell r="O68">
            <v>22.04</v>
          </cell>
        </row>
        <row r="69">
          <cell r="F69" t="str">
            <v>600BE</v>
          </cell>
          <cell r="G69">
            <v>56.5</v>
          </cell>
          <cell r="H69">
            <v>28.56</v>
          </cell>
          <cell r="I69">
            <v>4.1399999999999997</v>
          </cell>
          <cell r="J69">
            <v>50</v>
          </cell>
          <cell r="K69">
            <v>8.51</v>
          </cell>
          <cell r="L69">
            <v>0.28999999999999998</v>
          </cell>
          <cell r="M69">
            <v>59.72</v>
          </cell>
          <cell r="N69">
            <v>432.14</v>
          </cell>
          <cell r="O69">
            <v>22.04</v>
          </cell>
        </row>
        <row r="70">
          <cell r="F70" t="str">
            <v>600C</v>
          </cell>
          <cell r="G70">
            <v>56.5</v>
          </cell>
          <cell r="H70">
            <v>28.56</v>
          </cell>
          <cell r="I70">
            <v>4.1399999999999997</v>
          </cell>
          <cell r="J70">
            <v>50</v>
          </cell>
          <cell r="K70">
            <v>8.51</v>
          </cell>
          <cell r="L70">
            <v>0.28999999999999998</v>
          </cell>
          <cell r="M70">
            <v>59.72</v>
          </cell>
          <cell r="N70">
            <v>432.14</v>
          </cell>
          <cell r="O70">
            <v>22.04</v>
          </cell>
        </row>
        <row r="71">
          <cell r="F71" t="str">
            <v>600CE</v>
          </cell>
          <cell r="G71">
            <v>56.5</v>
          </cell>
          <cell r="H71">
            <v>28.56</v>
          </cell>
          <cell r="I71">
            <v>4.1399999999999997</v>
          </cell>
          <cell r="J71">
            <v>50</v>
          </cell>
          <cell r="K71">
            <v>8.51</v>
          </cell>
          <cell r="L71">
            <v>0.28999999999999998</v>
          </cell>
          <cell r="M71">
            <v>59.72</v>
          </cell>
          <cell r="N71">
            <v>432.14</v>
          </cell>
          <cell r="O71">
            <v>22.04</v>
          </cell>
        </row>
        <row r="72">
          <cell r="F72" t="str">
            <v>700B</v>
          </cell>
          <cell r="G72">
            <v>56.5</v>
          </cell>
          <cell r="H72">
            <v>28.56</v>
          </cell>
          <cell r="I72">
            <v>4.1399999999999997</v>
          </cell>
          <cell r="J72">
            <v>50</v>
          </cell>
          <cell r="K72">
            <v>8.51</v>
          </cell>
          <cell r="L72">
            <v>0.28999999999999998</v>
          </cell>
          <cell r="M72">
            <v>59.72</v>
          </cell>
          <cell r="N72">
            <v>432.14</v>
          </cell>
          <cell r="O72">
            <v>22.04</v>
          </cell>
        </row>
        <row r="73">
          <cell r="F73" t="str">
            <v>900B</v>
          </cell>
          <cell r="G73">
            <v>56.5</v>
          </cell>
          <cell r="H73">
            <v>28.56</v>
          </cell>
          <cell r="I73">
            <v>4.1399999999999997</v>
          </cell>
          <cell r="J73">
            <v>50</v>
          </cell>
          <cell r="K73">
            <v>8.51</v>
          </cell>
          <cell r="L73">
            <v>0.28999999999999998</v>
          </cell>
          <cell r="M73">
            <v>59.72</v>
          </cell>
          <cell r="N73">
            <v>432.14</v>
          </cell>
          <cell r="O73">
            <v>22.04</v>
          </cell>
        </row>
        <row r="74">
          <cell r="F74" t="str">
            <v>900BE</v>
          </cell>
          <cell r="G74">
            <v>56.5</v>
          </cell>
          <cell r="H74">
            <v>28.56</v>
          </cell>
          <cell r="I74">
            <v>4.1399999999999997</v>
          </cell>
          <cell r="J74">
            <v>50</v>
          </cell>
          <cell r="K74">
            <v>8.51</v>
          </cell>
          <cell r="L74">
            <v>0.28999999999999998</v>
          </cell>
          <cell r="M74">
            <v>59.72</v>
          </cell>
          <cell r="N74">
            <v>432.14</v>
          </cell>
          <cell r="O74">
            <v>22.04</v>
          </cell>
        </row>
        <row r="75">
          <cell r="F75" t="str">
            <v>900C</v>
          </cell>
          <cell r="G75">
            <v>56.5</v>
          </cell>
          <cell r="H75">
            <v>28.56</v>
          </cell>
          <cell r="I75">
            <v>4.1399999999999997</v>
          </cell>
          <cell r="J75">
            <v>50</v>
          </cell>
          <cell r="K75">
            <v>8.51</v>
          </cell>
          <cell r="L75">
            <v>0.28999999999999998</v>
          </cell>
          <cell r="M75">
            <v>59.72</v>
          </cell>
          <cell r="N75">
            <v>432.14</v>
          </cell>
          <cell r="O75">
            <v>22.04</v>
          </cell>
        </row>
        <row r="76">
          <cell r="F76" t="str">
            <v>1500B</v>
          </cell>
          <cell r="G76">
            <v>56.5</v>
          </cell>
          <cell r="H76">
            <v>28.56</v>
          </cell>
          <cell r="I76">
            <v>4.1399999999999997</v>
          </cell>
          <cell r="J76">
            <v>50</v>
          </cell>
          <cell r="K76">
            <v>8.51</v>
          </cell>
          <cell r="L76">
            <v>0.28999999999999998</v>
          </cell>
          <cell r="M76">
            <v>59.72</v>
          </cell>
          <cell r="N76">
            <v>432.14</v>
          </cell>
          <cell r="O76">
            <v>22.04</v>
          </cell>
        </row>
        <row r="77">
          <cell r="F77" t="str">
            <v>1500BE</v>
          </cell>
          <cell r="G77">
            <v>56.5</v>
          </cell>
          <cell r="H77">
            <v>28.56</v>
          </cell>
          <cell r="I77">
            <v>4.1399999999999997</v>
          </cell>
          <cell r="J77">
            <v>50</v>
          </cell>
          <cell r="K77">
            <v>8.51</v>
          </cell>
          <cell r="L77">
            <v>0.28999999999999998</v>
          </cell>
          <cell r="M77">
            <v>59.72</v>
          </cell>
          <cell r="N77">
            <v>432.14</v>
          </cell>
          <cell r="O77">
            <v>22.04</v>
          </cell>
        </row>
        <row r="78">
          <cell r="F78" t="str">
            <v>155B</v>
          </cell>
          <cell r="G78">
            <v>56.5</v>
          </cell>
          <cell r="H78">
            <v>28.56</v>
          </cell>
          <cell r="I78">
            <v>4.1399999999999997</v>
          </cell>
          <cell r="J78">
            <v>50</v>
          </cell>
          <cell r="K78">
            <v>8.51</v>
          </cell>
          <cell r="L78">
            <v>0.28999999999999998</v>
          </cell>
          <cell r="M78">
            <v>59.72</v>
          </cell>
          <cell r="N78">
            <v>432.14</v>
          </cell>
          <cell r="O78">
            <v>22.04</v>
          </cell>
        </row>
        <row r="79">
          <cell r="F79" t="str">
            <v>130B</v>
          </cell>
          <cell r="G79">
            <v>56.5</v>
          </cell>
          <cell r="H79">
            <v>28.56</v>
          </cell>
          <cell r="I79">
            <v>4.1399999999999997</v>
          </cell>
          <cell r="J79">
            <v>50</v>
          </cell>
          <cell r="K79">
            <v>8.51</v>
          </cell>
          <cell r="L79">
            <v>0.28999999999999998</v>
          </cell>
          <cell r="M79">
            <v>59.72</v>
          </cell>
          <cell r="N79">
            <v>432.14</v>
          </cell>
          <cell r="O79">
            <v>22.04</v>
          </cell>
        </row>
        <row r="80">
          <cell r="F80" t="str">
            <v>78B</v>
          </cell>
          <cell r="G80">
            <v>56.5</v>
          </cell>
          <cell r="H80">
            <v>28.56</v>
          </cell>
          <cell r="I80">
            <v>4.1399999999999997</v>
          </cell>
          <cell r="J80">
            <v>50</v>
          </cell>
          <cell r="K80">
            <v>8.51</v>
          </cell>
          <cell r="L80">
            <v>0.28999999999999998</v>
          </cell>
          <cell r="M80">
            <v>59.72</v>
          </cell>
          <cell r="N80">
            <v>432.14</v>
          </cell>
          <cell r="O80">
            <v>22.04</v>
          </cell>
        </row>
        <row r="81">
          <cell r="F81" t="str">
            <v>50B</v>
          </cell>
          <cell r="G81">
            <v>56.5</v>
          </cell>
          <cell r="H81">
            <v>28.56</v>
          </cell>
          <cell r="I81">
            <v>4.1399999999999997</v>
          </cell>
          <cell r="J81">
            <v>50</v>
          </cell>
          <cell r="K81">
            <v>8.51</v>
          </cell>
          <cell r="L81">
            <v>0.28999999999999998</v>
          </cell>
          <cell r="M81">
            <v>59.72</v>
          </cell>
          <cell r="N81">
            <v>432.14</v>
          </cell>
          <cell r="O81">
            <v>22.04</v>
          </cell>
        </row>
        <row r="82">
          <cell r="F82" t="str">
            <v>180C</v>
          </cell>
          <cell r="G82">
            <v>56.5</v>
          </cell>
          <cell r="H82">
            <v>28.56</v>
          </cell>
          <cell r="I82">
            <v>4.1399999999999997</v>
          </cell>
          <cell r="J82">
            <v>50</v>
          </cell>
          <cell r="K82">
            <v>8.51</v>
          </cell>
          <cell r="L82">
            <v>0.28999999999999998</v>
          </cell>
          <cell r="M82">
            <v>59.72</v>
          </cell>
          <cell r="N82">
            <v>432.14</v>
          </cell>
          <cell r="O82">
            <v>22.04</v>
          </cell>
        </row>
        <row r="83">
          <cell r="F83" t="str">
            <v>35B</v>
          </cell>
          <cell r="G83">
            <v>93.82</v>
          </cell>
          <cell r="H83">
            <v>47.04</v>
          </cell>
          <cell r="I83">
            <v>8.2799999999999994</v>
          </cell>
          <cell r="J83">
            <v>50</v>
          </cell>
          <cell r="K83">
            <v>14.57</v>
          </cell>
          <cell r="L83">
            <v>0.28999999999999998</v>
          </cell>
          <cell r="M83">
            <v>59.72</v>
          </cell>
          <cell r="N83">
            <v>432.14</v>
          </cell>
          <cell r="O83">
            <v>22.04</v>
          </cell>
        </row>
        <row r="84">
          <cell r="F84" t="str">
            <v>30B</v>
          </cell>
          <cell r="G84">
            <v>93.82</v>
          </cell>
          <cell r="H84">
            <v>47.04</v>
          </cell>
          <cell r="I84">
            <v>8.2799999999999994</v>
          </cell>
          <cell r="J84">
            <v>50</v>
          </cell>
          <cell r="K84">
            <v>14.57</v>
          </cell>
          <cell r="L84">
            <v>0.28999999999999998</v>
          </cell>
          <cell r="M84">
            <v>59.72</v>
          </cell>
          <cell r="N84">
            <v>432.14</v>
          </cell>
          <cell r="O84">
            <v>22.04</v>
          </cell>
        </row>
        <row r="85">
          <cell r="F85" t="str">
            <v>150DE</v>
          </cell>
          <cell r="G85">
            <v>56.5</v>
          </cell>
          <cell r="H85">
            <v>28.56</v>
          </cell>
          <cell r="I85">
            <v>4.1399999999999997</v>
          </cell>
          <cell r="J85">
            <v>50</v>
          </cell>
          <cell r="K85">
            <v>8.51</v>
          </cell>
          <cell r="L85">
            <v>0.28999999999999998</v>
          </cell>
          <cell r="M85">
            <v>59.72</v>
          </cell>
          <cell r="N85">
            <v>432.14</v>
          </cell>
          <cell r="O85">
            <v>22.04</v>
          </cell>
        </row>
        <row r="93">
          <cell r="F93" t="str">
            <v>151-1500 (A)L</v>
          </cell>
          <cell r="G93">
            <v>1130</v>
          </cell>
          <cell r="H93">
            <v>571.19999999999982</v>
          </cell>
          <cell r="I93">
            <v>82.8</v>
          </cell>
          <cell r="J93">
            <v>1000</v>
          </cell>
          <cell r="K93">
            <v>170.2</v>
          </cell>
          <cell r="L93">
            <v>5.8</v>
          </cell>
          <cell r="M93">
            <v>1194.4000000000003</v>
          </cell>
          <cell r="N93">
            <v>8642.8000000000011</v>
          </cell>
          <cell r="O93">
            <v>440.80000000000013</v>
          </cell>
        </row>
        <row r="94">
          <cell r="F94" t="str">
            <v>151-1500 (A)E</v>
          </cell>
          <cell r="G94">
            <v>734.5</v>
          </cell>
          <cell r="H94">
            <v>371.28</v>
          </cell>
          <cell r="I94">
            <v>53.82</v>
          </cell>
          <cell r="J94">
            <v>650</v>
          </cell>
          <cell r="K94">
            <v>110.63000000000002</v>
          </cell>
          <cell r="L94">
            <v>3.77</v>
          </cell>
          <cell r="M94">
            <v>776.36000000000024</v>
          </cell>
          <cell r="N94">
            <v>5617.8200000000006</v>
          </cell>
          <cell r="O94">
            <v>286.52</v>
          </cell>
        </row>
        <row r="95">
          <cell r="F95" t="str">
            <v>151-1500 (A) (L+E)</v>
          </cell>
          <cell r="G95">
            <v>1864.5</v>
          </cell>
          <cell r="H95">
            <v>942.47999999999911</v>
          </cell>
          <cell r="I95">
            <v>136.61999999999998</v>
          </cell>
          <cell r="J95">
            <v>1650</v>
          </cell>
          <cell r="K95">
            <v>280.82999999999987</v>
          </cell>
          <cell r="L95">
            <v>9.569999999999995</v>
          </cell>
          <cell r="M95">
            <v>1970.7600000000007</v>
          </cell>
          <cell r="N95">
            <v>14260.619999999994</v>
          </cell>
          <cell r="O95">
            <v>727.31999999999982</v>
          </cell>
        </row>
      </sheetData>
      <sheetData sheetId="31">
        <row r="15">
          <cell r="F15" t="str">
            <v>Linked Info</v>
          </cell>
        </row>
      </sheetData>
      <sheetData sheetId="32" refreshError="1"/>
      <sheetData sheetId="33" refreshError="1"/>
      <sheetData sheetId="34" refreshError="1"/>
      <sheetData sheetId="35">
        <row r="25">
          <cell r="F25">
            <v>1</v>
          </cell>
        </row>
      </sheetData>
      <sheetData sheetId="3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LEDGER"/>
      <sheetName val="SMRY"/>
      <sheetName val="Stt-A"/>
      <sheetName val="Stt-B"/>
      <sheetName val="Stt-C"/>
      <sheetName val="Stt-D"/>
      <sheetName val="Stt-E"/>
      <sheetName val="Stt-F"/>
      <sheetName val="Stt-G"/>
      <sheetName val="Stt-H"/>
      <sheetName val="Stt-I"/>
      <sheetName val="RMV"/>
      <sheetName val="Inv"/>
      <sheetName val="Dir Rep"/>
      <sheetName val="GRPLED"/>
      <sheetName val="Sec Unsecloan"/>
      <sheetName val="5NC"/>
      <sheetName val="5GC"/>
      <sheetName val="5BC"/>
      <sheetName val="FUNDFLOW"/>
      <sheetName val="fundflow sum"/>
      <sheetName val="HOformat"/>
      <sheetName val="MIS"/>
    </sheetNames>
    <sheetDataSet>
      <sheetData sheetId="0"/>
      <sheetData sheetId="1">
        <row r="3">
          <cell r="C3" t="str">
            <v>Ty</v>
          </cell>
          <cell r="E3" t="str">
            <v>Amt</v>
          </cell>
        </row>
        <row r="4">
          <cell r="E4">
            <v>-9</v>
          </cell>
        </row>
        <row r="5">
          <cell r="E5">
            <v>6.8750000000000006E-2</v>
          </cell>
        </row>
        <row r="6">
          <cell r="E6">
            <v>0</v>
          </cell>
        </row>
        <row r="7">
          <cell r="E7">
            <v>100206.187425</v>
          </cell>
        </row>
        <row r="8">
          <cell r="E8">
            <v>-496.69018</v>
          </cell>
        </row>
        <row r="9">
          <cell r="E9">
            <v>-26889.763862700001</v>
          </cell>
        </row>
        <row r="16">
          <cell r="E16">
            <v>1.49583</v>
          </cell>
        </row>
        <row r="18">
          <cell r="E18">
            <v>-76800</v>
          </cell>
        </row>
        <row r="41">
          <cell r="E41">
            <v>-50.4541605</v>
          </cell>
        </row>
        <row r="42">
          <cell r="E42">
            <v>-4.8040500000000002</v>
          </cell>
        </row>
        <row r="43">
          <cell r="E43">
            <v>1.3125100000000001</v>
          </cell>
        </row>
        <row r="44">
          <cell r="E44">
            <v>-1018.6529664</v>
          </cell>
        </row>
        <row r="45">
          <cell r="E45">
            <v>-328.29965199999998</v>
          </cell>
        </row>
        <row r="46">
          <cell r="E46">
            <v>0</v>
          </cell>
        </row>
        <row r="79">
          <cell r="E79">
            <v>-486.05781770000004</v>
          </cell>
        </row>
        <row r="80">
          <cell r="E80">
            <v>-1.2670600000000001</v>
          </cell>
        </row>
        <row r="81">
          <cell r="E81">
            <v>0</v>
          </cell>
        </row>
        <row r="86">
          <cell r="E86">
            <v>-42000</v>
          </cell>
        </row>
        <row r="88">
          <cell r="E88">
            <v>-30868.043319600001</v>
          </cell>
        </row>
        <row r="90">
          <cell r="E90">
            <v>-5000</v>
          </cell>
        </row>
        <row r="92">
          <cell r="E92">
            <v>-1832.2034661000002</v>
          </cell>
        </row>
        <row r="93">
          <cell r="E93">
            <v>-1286.7593399</v>
          </cell>
        </row>
        <row r="94">
          <cell r="E94">
            <v>-2928.3927395000001</v>
          </cell>
        </row>
        <row r="95">
          <cell r="E95">
            <v>-11.757669999999999</v>
          </cell>
        </row>
        <row r="96">
          <cell r="E96">
            <v>1623.2824006000001</v>
          </cell>
        </row>
        <row r="97">
          <cell r="E97">
            <v>-3.4601600000000001</v>
          </cell>
        </row>
        <row r="98">
          <cell r="E98">
            <v>-1301.585274</v>
          </cell>
        </row>
        <row r="99">
          <cell r="E99">
            <v>-363.19338090000002</v>
          </cell>
        </row>
        <row r="101">
          <cell r="E101">
            <v>-6.2645900000000001</v>
          </cell>
        </row>
        <row r="102">
          <cell r="E102">
            <v>-331.00598000000002</v>
          </cell>
        </row>
        <row r="105">
          <cell r="E105">
            <v>-3669.2615301000001</v>
          </cell>
        </row>
        <row r="106">
          <cell r="E106">
            <v>-67.842727800000006</v>
          </cell>
        </row>
        <row r="107">
          <cell r="E107">
            <v>-281.3574893</v>
          </cell>
        </row>
        <row r="108">
          <cell r="E108">
            <v>-186.05680809999998</v>
          </cell>
        </row>
        <row r="109">
          <cell r="E109">
            <v>-88.760015199999998</v>
          </cell>
        </row>
        <row r="111">
          <cell r="E111">
            <v>-0.63455059999999996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0.19737310000000002</v>
          </cell>
        </row>
        <row r="115">
          <cell r="E115">
            <v>-64.647095700000008</v>
          </cell>
        </row>
        <row r="117">
          <cell r="E117">
            <v>0.47754999999999997</v>
          </cell>
        </row>
        <row r="118">
          <cell r="E118">
            <v>-0.70024399999999998</v>
          </cell>
        </row>
        <row r="119">
          <cell r="E119">
            <v>-29.454060200000001</v>
          </cell>
        </row>
        <row r="121">
          <cell r="E121">
            <v>-0.37417739999999999</v>
          </cell>
        </row>
        <row r="122">
          <cell r="E122">
            <v>-24.488737499999999</v>
          </cell>
        </row>
        <row r="123">
          <cell r="E123">
            <v>-3.5934399999999998E-2</v>
          </cell>
        </row>
        <row r="124">
          <cell r="E124">
            <v>-1.9143298000000002</v>
          </cell>
        </row>
        <row r="125">
          <cell r="E125">
            <v>-12.2682883</v>
          </cell>
        </row>
        <row r="126">
          <cell r="E126">
            <v>-5.5285500000000001E-2</v>
          </cell>
        </row>
        <row r="127">
          <cell r="E127">
            <v>-0.18954900000000002</v>
          </cell>
        </row>
        <row r="129">
          <cell r="E129">
            <v>-9.7472600000000006E-2</v>
          </cell>
        </row>
        <row r="131">
          <cell r="E131">
            <v>0</v>
          </cell>
        </row>
        <row r="132">
          <cell r="E132">
            <v>-0.97836000000000001</v>
          </cell>
        </row>
        <row r="134">
          <cell r="E134">
            <v>515.78269020000005</v>
          </cell>
        </row>
        <row r="135">
          <cell r="E135">
            <v>-150.90264160000001</v>
          </cell>
        </row>
        <row r="136">
          <cell r="E136">
            <v>-3.7639999999999998</v>
          </cell>
        </row>
        <row r="137">
          <cell r="E137">
            <v>-2889.4805292000001</v>
          </cell>
        </row>
        <row r="139">
          <cell r="E139">
            <v>-17.424418600000003</v>
          </cell>
        </row>
        <row r="140">
          <cell r="E140">
            <v>-2.6778</v>
          </cell>
        </row>
        <row r="141">
          <cell r="E141">
            <v>0</v>
          </cell>
        </row>
        <row r="142">
          <cell r="E142">
            <v>-110.15</v>
          </cell>
        </row>
        <row r="144">
          <cell r="E144">
            <v>-3.9946999999999999</v>
          </cell>
        </row>
        <row r="161">
          <cell r="E161">
            <v>-1.95157</v>
          </cell>
        </row>
        <row r="163">
          <cell r="E163">
            <v>-642.33513000000005</v>
          </cell>
        </row>
        <row r="164">
          <cell r="E164">
            <v>-95.2683751</v>
          </cell>
        </row>
        <row r="166">
          <cell r="E166">
            <v>-2.25</v>
          </cell>
        </row>
        <row r="167">
          <cell r="E167">
            <v>3.8981499999999998</v>
          </cell>
        </row>
        <row r="168">
          <cell r="E168">
            <v>-34.690309999999997</v>
          </cell>
        </row>
        <row r="170">
          <cell r="E170">
            <v>1.11883</v>
          </cell>
        </row>
        <row r="174">
          <cell r="E174">
            <v>-2592.2430899999999</v>
          </cell>
        </row>
        <row r="175">
          <cell r="E175">
            <v>-41.460184099999999</v>
          </cell>
        </row>
        <row r="176">
          <cell r="E176">
            <v>-2.1268699999999998</v>
          </cell>
        </row>
        <row r="177">
          <cell r="E177">
            <v>-244.54758319999999</v>
          </cell>
        </row>
        <row r="179">
          <cell r="E179">
            <v>-15.6168502</v>
          </cell>
        </row>
        <row r="181">
          <cell r="E181">
            <v>-5.0289400000000004</v>
          </cell>
        </row>
        <row r="183">
          <cell r="E183">
            <v>-1.0160000000000001E-2</v>
          </cell>
        </row>
        <row r="184">
          <cell r="E184">
            <v>-3.3109799999999998</v>
          </cell>
        </row>
        <row r="185">
          <cell r="E185">
            <v>-7.0653899999999998</v>
          </cell>
        </row>
        <row r="186">
          <cell r="E186">
            <v>-4.0626199999999999</v>
          </cell>
        </row>
        <row r="187">
          <cell r="E187">
            <v>-5.6514899999999999</v>
          </cell>
        </row>
        <row r="188">
          <cell r="E188">
            <v>-0.75453999999999999</v>
          </cell>
        </row>
        <row r="189">
          <cell r="E189">
            <v>-0.1201</v>
          </cell>
        </row>
        <row r="190">
          <cell r="E190">
            <v>-7.2049000000000003</v>
          </cell>
        </row>
        <row r="192">
          <cell r="E192">
            <v>-2.1649999999999999E-2</v>
          </cell>
        </row>
        <row r="195">
          <cell r="E195">
            <v>-129.30292</v>
          </cell>
        </row>
        <row r="197">
          <cell r="E197">
            <v>-9.3951100000000007</v>
          </cell>
        </row>
        <row r="198">
          <cell r="E198">
            <v>0</v>
          </cell>
        </row>
        <row r="200">
          <cell r="E200">
            <v>0.12772</v>
          </cell>
        </row>
        <row r="202">
          <cell r="E202">
            <v>-2.2198099999999998</v>
          </cell>
        </row>
        <row r="203">
          <cell r="E203">
            <v>-5.0699999999999999E-3</v>
          </cell>
        </row>
        <row r="206">
          <cell r="E206">
            <v>-4174.9655191000002</v>
          </cell>
        </row>
        <row r="212">
          <cell r="E212">
            <v>-56395.918030000001</v>
          </cell>
        </row>
        <row r="215">
          <cell r="E215">
            <v>-130.90620000000001</v>
          </cell>
        </row>
        <row r="217">
          <cell r="E217">
            <v>-2543.2194738999997</v>
          </cell>
        </row>
        <row r="218">
          <cell r="E218">
            <v>-100574.197675</v>
          </cell>
        </row>
        <row r="220">
          <cell r="E220">
            <v>-996.23652349999998</v>
          </cell>
        </row>
        <row r="221">
          <cell r="E221">
            <v>-148.16756939999999</v>
          </cell>
        </row>
        <row r="222">
          <cell r="E222">
            <v>-3971.6319737999997</v>
          </cell>
        </row>
        <row r="226">
          <cell r="E226">
            <v>1268.67959</v>
          </cell>
        </row>
        <row r="227">
          <cell r="E227">
            <v>4308.3531199999998</v>
          </cell>
        </row>
        <row r="229">
          <cell r="E229">
            <v>27057.547612300001</v>
          </cell>
        </row>
        <row r="230">
          <cell r="E230">
            <v>8.4976319999999994</v>
          </cell>
        </row>
        <row r="231">
          <cell r="E231">
            <v>493828.36525859998</v>
          </cell>
        </row>
        <row r="232">
          <cell r="E232">
            <v>138.4600087</v>
          </cell>
        </row>
        <row r="233">
          <cell r="E233">
            <v>35.830808900000001</v>
          </cell>
        </row>
        <row r="234">
          <cell r="E234">
            <v>537.46087999999997</v>
          </cell>
        </row>
        <row r="235">
          <cell r="E235">
            <v>11.1107145</v>
          </cell>
        </row>
        <row r="236">
          <cell r="E236">
            <v>1673.8721922999998</v>
          </cell>
        </row>
        <row r="238">
          <cell r="E238">
            <v>212.40159940000001</v>
          </cell>
        </row>
        <row r="239">
          <cell r="E239">
            <v>5557.0103270000009</v>
          </cell>
        </row>
        <row r="240">
          <cell r="E240">
            <v>488.17255610000001</v>
          </cell>
        </row>
        <row r="241">
          <cell r="E241">
            <v>40.469659999999998</v>
          </cell>
        </row>
        <row r="249">
          <cell r="E249">
            <v>1.4372799999999999</v>
          </cell>
        </row>
        <row r="250">
          <cell r="E250">
            <v>3615.9482217</v>
          </cell>
        </row>
        <row r="251">
          <cell r="E251">
            <v>960.73977019999995</v>
          </cell>
        </row>
        <row r="252">
          <cell r="E252">
            <v>1120.6023742</v>
          </cell>
        </row>
        <row r="255">
          <cell r="E255">
            <v>26.363923</v>
          </cell>
        </row>
        <row r="256">
          <cell r="E256">
            <v>6536.2673469000001</v>
          </cell>
        </row>
        <row r="258">
          <cell r="E258">
            <v>-170.54866999999999</v>
          </cell>
        </row>
        <row r="259">
          <cell r="E259">
            <v>-1615.7415771999999</v>
          </cell>
        </row>
        <row r="260">
          <cell r="E260">
            <v>1404.3412238999999</v>
          </cell>
        </row>
        <row r="262">
          <cell r="E262">
            <v>9.5097408999999988</v>
          </cell>
        </row>
        <row r="263">
          <cell r="E263">
            <v>812.97448230000009</v>
          </cell>
        </row>
        <row r="264">
          <cell r="E264">
            <v>127.70318929999999</v>
          </cell>
        </row>
        <row r="265">
          <cell r="E265">
            <v>2335.0819849</v>
          </cell>
        </row>
        <row r="267">
          <cell r="E267">
            <v>96.343354000000005</v>
          </cell>
        </row>
        <row r="269">
          <cell r="E269">
            <v>1279.7316495999999</v>
          </cell>
        </row>
        <row r="271">
          <cell r="E271">
            <v>-127.70318929999999</v>
          </cell>
        </row>
        <row r="272">
          <cell r="C272" t="str">
            <v>FG</v>
          </cell>
          <cell r="E272">
            <v>327.58857410000002</v>
          </cell>
        </row>
        <row r="273">
          <cell r="C273" t="str">
            <v>FG</v>
          </cell>
          <cell r="E273">
            <v>0</v>
          </cell>
        </row>
        <row r="274">
          <cell r="C274" t="str">
            <v>FG</v>
          </cell>
          <cell r="E274">
            <v>-183.767405</v>
          </cell>
        </row>
        <row r="275">
          <cell r="C275" t="str">
            <v>FG</v>
          </cell>
          <cell r="E275">
            <v>1.3080099999999999</v>
          </cell>
        </row>
        <row r="276">
          <cell r="C276" t="str">
            <v>FG</v>
          </cell>
          <cell r="E276">
            <v>12645.966742999999</v>
          </cell>
        </row>
        <row r="277">
          <cell r="C277" t="str">
            <v>FG</v>
          </cell>
          <cell r="E277">
            <v>-697.65216229999999</v>
          </cell>
        </row>
        <row r="278">
          <cell r="C278" t="str">
            <v>FG</v>
          </cell>
          <cell r="E278">
            <v>2801.88582</v>
          </cell>
        </row>
        <row r="279">
          <cell r="C279" t="str">
            <v>FG</v>
          </cell>
          <cell r="E279">
            <v>640.87941219999993</v>
          </cell>
        </row>
        <row r="280">
          <cell r="C280" t="str">
            <v>FG</v>
          </cell>
          <cell r="E280">
            <v>0</v>
          </cell>
        </row>
        <row r="281">
          <cell r="C281" t="str">
            <v>FG</v>
          </cell>
          <cell r="E281">
            <v>109.83395</v>
          </cell>
        </row>
        <row r="283">
          <cell r="E283">
            <v>-13.672585400000001</v>
          </cell>
        </row>
        <row r="291">
          <cell r="E291">
            <v>0.52183999999999997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4.496E-2</v>
          </cell>
        </row>
        <row r="309">
          <cell r="E309">
            <v>0</v>
          </cell>
        </row>
        <row r="310">
          <cell r="E310">
            <v>0</v>
          </cell>
        </row>
        <row r="334">
          <cell r="E334">
            <v>262.47283149999998</v>
          </cell>
        </row>
        <row r="335">
          <cell r="E335">
            <v>0</v>
          </cell>
        </row>
        <row r="338">
          <cell r="E338">
            <v>1E-4</v>
          </cell>
        </row>
        <row r="339">
          <cell r="E339">
            <v>2.4552</v>
          </cell>
        </row>
        <row r="342">
          <cell r="E342">
            <v>2.9260000000000002</v>
          </cell>
        </row>
        <row r="344">
          <cell r="E344">
            <v>0</v>
          </cell>
        </row>
        <row r="346">
          <cell r="E346">
            <v>3.1414</v>
          </cell>
        </row>
        <row r="347">
          <cell r="E347">
            <v>0.1099</v>
          </cell>
        </row>
        <row r="348">
          <cell r="E348">
            <v>783.39069400000005</v>
          </cell>
        </row>
        <row r="349">
          <cell r="E349">
            <v>-370.57716499999998</v>
          </cell>
        </row>
        <row r="351">
          <cell r="E351">
            <v>0.48392000000000002</v>
          </cell>
        </row>
        <row r="354">
          <cell r="E354">
            <v>3.8154321999999996</v>
          </cell>
        </row>
        <row r="358">
          <cell r="E358">
            <v>0</v>
          </cell>
        </row>
        <row r="359">
          <cell r="E359">
            <v>167.6966022</v>
          </cell>
        </row>
        <row r="363">
          <cell r="E363">
            <v>8.4468899999999998</v>
          </cell>
        </row>
        <row r="364">
          <cell r="E364">
            <v>-8.4468899999999998</v>
          </cell>
        </row>
        <row r="365">
          <cell r="E365">
            <v>0</v>
          </cell>
        </row>
        <row r="366">
          <cell r="E366">
            <v>0</v>
          </cell>
        </row>
        <row r="368">
          <cell r="E368">
            <v>673.79363000000001</v>
          </cell>
        </row>
        <row r="370">
          <cell r="E370">
            <v>29.141539999999999</v>
          </cell>
        </row>
        <row r="375">
          <cell r="E375">
            <v>750.53060129999994</v>
          </cell>
        </row>
        <row r="379">
          <cell r="E379">
            <v>3.6101399999999999</v>
          </cell>
        </row>
        <row r="380">
          <cell r="E380">
            <v>3.1259999999999999</v>
          </cell>
        </row>
        <row r="382">
          <cell r="E382">
            <v>61.578150999999998</v>
          </cell>
        </row>
        <row r="384">
          <cell r="E384">
            <v>199.47150999999999</v>
          </cell>
        </row>
        <row r="386">
          <cell r="E386">
            <v>0</v>
          </cell>
        </row>
        <row r="389">
          <cell r="E389">
            <v>0</v>
          </cell>
        </row>
        <row r="391">
          <cell r="E391">
            <v>0</v>
          </cell>
        </row>
        <row r="394">
          <cell r="E394">
            <v>0.91356000000000004</v>
          </cell>
        </row>
        <row r="395">
          <cell r="E395">
            <v>333.31538</v>
          </cell>
        </row>
        <row r="396">
          <cell r="E396">
            <v>1214.61275</v>
          </cell>
        </row>
        <row r="398">
          <cell r="E398">
            <v>8793.3108900000007</v>
          </cell>
        </row>
        <row r="399">
          <cell r="E399">
            <v>2041.4990413</v>
          </cell>
        </row>
        <row r="400">
          <cell r="C400" t="str">
            <v>H1</v>
          </cell>
          <cell r="E400">
            <v>-25569.2531686</v>
          </cell>
        </row>
        <row r="401">
          <cell r="C401" t="str">
            <v>H2</v>
          </cell>
          <cell r="E401">
            <v>-124108.3833318</v>
          </cell>
        </row>
        <row r="402">
          <cell r="C402" t="str">
            <v>STR</v>
          </cell>
          <cell r="E402">
            <v>-332.19769000000002</v>
          </cell>
        </row>
        <row r="403">
          <cell r="C403" t="str">
            <v>EDR</v>
          </cell>
          <cell r="E403">
            <v>-4054.0996556999999</v>
          </cell>
        </row>
        <row r="404">
          <cell r="C404" t="str">
            <v>EDR</v>
          </cell>
          <cell r="E404">
            <v>-19561.475693299999</v>
          </cell>
        </row>
        <row r="405">
          <cell r="C405" t="str">
            <v>H3</v>
          </cell>
          <cell r="E405">
            <v>-31823.9690242</v>
          </cell>
        </row>
        <row r="406">
          <cell r="C406" t="str">
            <v>H4</v>
          </cell>
          <cell r="E406">
            <v>-156224.73532899999</v>
          </cell>
        </row>
        <row r="407">
          <cell r="C407" t="str">
            <v>EDR</v>
          </cell>
          <cell r="E407">
            <v>-1.02644</v>
          </cell>
        </row>
        <row r="408">
          <cell r="C408" t="str">
            <v>H5</v>
          </cell>
          <cell r="E408">
            <v>-76.148897000000005</v>
          </cell>
        </row>
        <row r="409">
          <cell r="C409" t="str">
            <v>H6</v>
          </cell>
          <cell r="E409">
            <v>-146.05302699999999</v>
          </cell>
        </row>
        <row r="410">
          <cell r="C410" t="str">
            <v>H7</v>
          </cell>
          <cell r="E410">
            <v>-1127.1532566000001</v>
          </cell>
        </row>
        <row r="411">
          <cell r="C411" t="str">
            <v>STR</v>
          </cell>
          <cell r="E411">
            <v>-6.8972300000000004</v>
          </cell>
        </row>
        <row r="412">
          <cell r="C412" t="str">
            <v>STR</v>
          </cell>
        </row>
        <row r="413">
          <cell r="C413" t="str">
            <v>EDR</v>
          </cell>
          <cell r="E413">
            <v>-24.040633</v>
          </cell>
        </row>
        <row r="414">
          <cell r="C414" t="str">
            <v>H8</v>
          </cell>
          <cell r="E414">
            <v>-524.71818299999995</v>
          </cell>
        </row>
        <row r="415">
          <cell r="C415" t="str">
            <v>H9</v>
          </cell>
          <cell r="E415">
            <v>-5456.6802699999998</v>
          </cell>
        </row>
        <row r="416">
          <cell r="C416" t="str">
            <v>H10</v>
          </cell>
          <cell r="E416">
            <v>-528.70709469999997</v>
          </cell>
        </row>
        <row r="417">
          <cell r="C417" t="str">
            <v>H11</v>
          </cell>
          <cell r="E417">
            <v>-40.072960000000002</v>
          </cell>
        </row>
        <row r="418">
          <cell r="C418" t="str">
            <v>H12</v>
          </cell>
          <cell r="E418">
            <v>-7.3041400000000003</v>
          </cell>
        </row>
        <row r="419">
          <cell r="C419" t="str">
            <v>STR</v>
          </cell>
          <cell r="E419">
            <v>-1.93042</v>
          </cell>
        </row>
        <row r="420">
          <cell r="C420" t="str">
            <v>EDR</v>
          </cell>
          <cell r="E420">
            <v>-8.1874400000000005</v>
          </cell>
        </row>
        <row r="421">
          <cell r="C421" t="str">
            <v>H13</v>
          </cell>
        </row>
        <row r="422">
          <cell r="C422" t="str">
            <v>H14</v>
          </cell>
        </row>
        <row r="423">
          <cell r="C423" t="str">
            <v>BCB</v>
          </cell>
          <cell r="E423">
            <v>-1734.5012551</v>
          </cell>
        </row>
        <row r="424">
          <cell r="C424" t="str">
            <v>BAD</v>
          </cell>
        </row>
        <row r="425">
          <cell r="C425" t="str">
            <v>BAB</v>
          </cell>
        </row>
        <row r="426">
          <cell r="C426" t="str">
            <v>BAC</v>
          </cell>
        </row>
        <row r="427">
          <cell r="C427" t="str">
            <v>BAA</v>
          </cell>
        </row>
        <row r="428">
          <cell r="C428" t="str">
            <v>BAD</v>
          </cell>
          <cell r="E428">
            <v>-3.4110200000000002</v>
          </cell>
        </row>
        <row r="429">
          <cell r="C429" t="str">
            <v>BCA</v>
          </cell>
          <cell r="E429">
            <v>-9.1853700000000007</v>
          </cell>
        </row>
        <row r="430">
          <cell r="C430" t="str">
            <v>BCA</v>
          </cell>
          <cell r="E430">
            <v>-80.282612599999993</v>
          </cell>
        </row>
        <row r="431">
          <cell r="C431" t="str">
            <v>EDR</v>
          </cell>
          <cell r="E431">
            <v>-1.2132499999999999</v>
          </cell>
        </row>
        <row r="432">
          <cell r="C432" t="str">
            <v>EDR</v>
          </cell>
          <cell r="E432">
            <v>-1.2772542</v>
          </cell>
        </row>
        <row r="433">
          <cell r="C433" t="str">
            <v>STR</v>
          </cell>
          <cell r="E433">
            <v>-0.53256000000000003</v>
          </cell>
        </row>
        <row r="434">
          <cell r="C434" t="str">
            <v>STR</v>
          </cell>
          <cell r="E434">
            <v>-0.57945019999999992</v>
          </cell>
        </row>
        <row r="435">
          <cell r="C435" t="str">
            <v>H15</v>
          </cell>
          <cell r="E435">
            <v>-3.5715599999999998</v>
          </cell>
        </row>
        <row r="436">
          <cell r="C436" t="str">
            <v>EDR</v>
          </cell>
          <cell r="E436">
            <v>-0.57143999999999995</v>
          </cell>
        </row>
        <row r="437">
          <cell r="C437" t="str">
            <v>STR</v>
          </cell>
        </row>
        <row r="438">
          <cell r="C438" t="str">
            <v>BBA</v>
          </cell>
          <cell r="E438">
            <v>-20.2026985</v>
          </cell>
        </row>
        <row r="439">
          <cell r="C439" t="str">
            <v>BCH</v>
          </cell>
          <cell r="E439">
            <v>-3.4698000000000002</v>
          </cell>
        </row>
        <row r="440">
          <cell r="C440" t="str">
            <v>BBC</v>
          </cell>
        </row>
        <row r="441">
          <cell r="C441" t="str">
            <v>BBB</v>
          </cell>
          <cell r="E441">
            <v>-517.07376090000002</v>
          </cell>
        </row>
        <row r="442">
          <cell r="C442" t="str">
            <v>BCG</v>
          </cell>
          <cell r="E442">
            <v>-39.330849999999998</v>
          </cell>
        </row>
        <row r="443">
          <cell r="C443" t="str">
            <v>BBC</v>
          </cell>
          <cell r="E443">
            <v>-3.3639199999999998</v>
          </cell>
        </row>
        <row r="444">
          <cell r="C444" t="str">
            <v>BCF</v>
          </cell>
          <cell r="E444">
            <v>-130.29199890000001</v>
          </cell>
        </row>
        <row r="445">
          <cell r="C445" t="str">
            <v>BCE</v>
          </cell>
          <cell r="E445">
            <v>-113.0584066</v>
          </cell>
        </row>
        <row r="446">
          <cell r="C446" t="str">
            <v>BCE</v>
          </cell>
        </row>
        <row r="447">
          <cell r="C447" t="str">
            <v>BCE</v>
          </cell>
        </row>
        <row r="448">
          <cell r="C448" t="str">
            <v>BCE</v>
          </cell>
          <cell r="E448">
            <v>-53.439169999999997</v>
          </cell>
        </row>
        <row r="449">
          <cell r="C449" t="str">
            <v>BCD</v>
          </cell>
        </row>
        <row r="450">
          <cell r="C450" t="str">
            <v>BCC</v>
          </cell>
        </row>
        <row r="451">
          <cell r="C451" t="str">
            <v>VIS</v>
          </cell>
          <cell r="E451">
            <v>-110780.33220809999</v>
          </cell>
        </row>
        <row r="452">
          <cell r="C452" t="str">
            <v>VIS</v>
          </cell>
          <cell r="E452">
            <v>71753.112135299991</v>
          </cell>
        </row>
        <row r="453">
          <cell r="C453" t="str">
            <v>VIS</v>
          </cell>
          <cell r="E453">
            <v>36415.757479200001</v>
          </cell>
        </row>
        <row r="454">
          <cell r="C454" t="str">
            <v>VIS</v>
          </cell>
        </row>
        <row r="455">
          <cell r="C455" t="str">
            <v>VIS</v>
          </cell>
          <cell r="E455">
            <v>131.9481188</v>
          </cell>
        </row>
        <row r="456">
          <cell r="C456" t="str">
            <v>VIS</v>
          </cell>
          <cell r="E456">
            <v>-3811.8845802999999</v>
          </cell>
        </row>
        <row r="457">
          <cell r="C457" t="str">
            <v>VIS</v>
          </cell>
          <cell r="E457">
            <v>-1807.47228</v>
          </cell>
        </row>
        <row r="458">
          <cell r="C458" t="str">
            <v>VIS</v>
          </cell>
        </row>
        <row r="459">
          <cell r="C459" t="str">
            <v>VIS</v>
          </cell>
          <cell r="E459">
            <v>-6.4325600000000011E-2</v>
          </cell>
        </row>
        <row r="460">
          <cell r="C460" t="str">
            <v>VIS</v>
          </cell>
          <cell r="E460">
            <v>-2779.2419538999998</v>
          </cell>
        </row>
        <row r="461">
          <cell r="C461" t="str">
            <v>VIS</v>
          </cell>
          <cell r="E461">
            <v>1502.2182781000001</v>
          </cell>
        </row>
        <row r="462">
          <cell r="C462" t="str">
            <v>VIS</v>
          </cell>
          <cell r="E462">
            <v>518.65011560000005</v>
          </cell>
        </row>
        <row r="463">
          <cell r="C463" t="str">
            <v>VIS</v>
          </cell>
          <cell r="E463">
            <v>-163.67686269999999</v>
          </cell>
        </row>
        <row r="464">
          <cell r="C464" t="str">
            <v>VIS</v>
          </cell>
          <cell r="E464">
            <v>-57.036226399999997</v>
          </cell>
        </row>
        <row r="465">
          <cell r="C465" t="str">
            <v>VIS</v>
          </cell>
          <cell r="E465">
            <v>-12357.7770654</v>
          </cell>
        </row>
        <row r="466">
          <cell r="C466" t="str">
            <v>VIS</v>
          </cell>
          <cell r="E466">
            <v>183.767405</v>
          </cell>
        </row>
        <row r="467">
          <cell r="C467" t="str">
            <v>VIS</v>
          </cell>
          <cell r="E467">
            <v>-168.9235864</v>
          </cell>
        </row>
        <row r="468">
          <cell r="C468" t="str">
            <v>VIS</v>
          </cell>
          <cell r="E468">
            <v>14309.2548425</v>
          </cell>
        </row>
        <row r="469">
          <cell r="C469" t="str">
            <v>VIS</v>
          </cell>
          <cell r="E469">
            <v>-91.292327599999993</v>
          </cell>
        </row>
        <row r="470">
          <cell r="C470" t="str">
            <v>VIS</v>
          </cell>
          <cell r="E470">
            <v>-180.73380090000001</v>
          </cell>
        </row>
        <row r="471">
          <cell r="C471" t="str">
            <v>D1</v>
          </cell>
          <cell r="E471">
            <v>18249.282986800001</v>
          </cell>
        </row>
        <row r="472">
          <cell r="C472" t="str">
            <v>D1</v>
          </cell>
        </row>
        <row r="473">
          <cell r="C473" t="str">
            <v>D1</v>
          </cell>
          <cell r="E473">
            <v>195.99164679999998</v>
          </cell>
        </row>
        <row r="474">
          <cell r="C474" t="str">
            <v>D1</v>
          </cell>
          <cell r="E474">
            <v>30485.662029899999</v>
          </cell>
        </row>
        <row r="475">
          <cell r="C475" t="str">
            <v>D9</v>
          </cell>
          <cell r="E475">
            <v>-334.28213</v>
          </cell>
        </row>
        <row r="476">
          <cell r="C476" t="str">
            <v>EDR</v>
          </cell>
          <cell r="E476">
            <v>-1200.4609714000001</v>
          </cell>
        </row>
        <row r="477">
          <cell r="C477" t="str">
            <v>D8</v>
          </cell>
          <cell r="E477">
            <v>4392.9337058999999</v>
          </cell>
        </row>
        <row r="478">
          <cell r="C478" t="str">
            <v>D8</v>
          </cell>
        </row>
        <row r="479">
          <cell r="C479" t="str">
            <v>D7</v>
          </cell>
          <cell r="E479">
            <v>178638.32608910001</v>
          </cell>
        </row>
        <row r="480">
          <cell r="C480" t="str">
            <v>VIS</v>
          </cell>
          <cell r="E480">
            <v>-1870.8343666000001</v>
          </cell>
        </row>
        <row r="481">
          <cell r="C481" t="str">
            <v>VIS</v>
          </cell>
          <cell r="E481">
            <v>-1463.1855163999999</v>
          </cell>
        </row>
        <row r="482">
          <cell r="C482" t="str">
            <v>F1</v>
          </cell>
          <cell r="E482">
            <v>196.3198203</v>
          </cell>
        </row>
        <row r="483">
          <cell r="C483" t="str">
            <v>F34</v>
          </cell>
          <cell r="E483">
            <v>2.1150000000000002</v>
          </cell>
        </row>
        <row r="484">
          <cell r="C484" t="str">
            <v>F6</v>
          </cell>
          <cell r="E484">
            <v>2577.7973216</v>
          </cell>
        </row>
        <row r="485">
          <cell r="C485" t="str">
            <v>F6</v>
          </cell>
          <cell r="E485">
            <v>-105.2580878</v>
          </cell>
        </row>
        <row r="486">
          <cell r="C486" t="str">
            <v>F6</v>
          </cell>
          <cell r="E486">
            <v>43.527554000000002</v>
          </cell>
        </row>
        <row r="487">
          <cell r="C487" t="str">
            <v>F6</v>
          </cell>
          <cell r="E487">
            <v>96.855546899999993</v>
          </cell>
        </row>
        <row r="488">
          <cell r="C488" t="str">
            <v>F6</v>
          </cell>
          <cell r="E488">
            <v>-5.7605380000000004</v>
          </cell>
        </row>
        <row r="489">
          <cell r="C489" t="str">
            <v>F6</v>
          </cell>
          <cell r="E489">
            <v>60.778948399999997</v>
          </cell>
        </row>
        <row r="490">
          <cell r="C490" t="str">
            <v>F6</v>
          </cell>
          <cell r="E490">
            <v>258.45568459999998</v>
          </cell>
        </row>
        <row r="491">
          <cell r="C491" t="str">
            <v>F6</v>
          </cell>
          <cell r="E491">
            <v>-8.7924354999999998</v>
          </cell>
        </row>
        <row r="492">
          <cell r="C492" t="str">
            <v>F34</v>
          </cell>
          <cell r="E492">
            <v>0.90797000000000005</v>
          </cell>
        </row>
        <row r="493">
          <cell r="C493" t="str">
            <v>F6</v>
          </cell>
          <cell r="E493">
            <v>11.005738899999999</v>
          </cell>
        </row>
        <row r="494">
          <cell r="C494" t="str">
            <v>F1</v>
          </cell>
          <cell r="E494">
            <v>13.384674199999999</v>
          </cell>
        </row>
        <row r="495">
          <cell r="C495" t="str">
            <v>F1</v>
          </cell>
          <cell r="E495">
            <v>184.2098259</v>
          </cell>
        </row>
        <row r="496">
          <cell r="C496" t="str">
            <v>F1</v>
          </cell>
          <cell r="E496">
            <v>-0.95252250000000005</v>
          </cell>
        </row>
        <row r="497">
          <cell r="C497" t="str">
            <v>F1</v>
          </cell>
          <cell r="E497">
            <v>203.28013859999999</v>
          </cell>
        </row>
        <row r="498">
          <cell r="C498" t="str">
            <v>F1</v>
          </cell>
          <cell r="E498">
            <v>235.09450280000001</v>
          </cell>
        </row>
        <row r="499">
          <cell r="C499" t="str">
            <v>F1</v>
          </cell>
          <cell r="E499">
            <v>-7.0327243999999993</v>
          </cell>
        </row>
        <row r="500">
          <cell r="C500" t="str">
            <v>F6</v>
          </cell>
          <cell r="E500">
            <v>4.5930837999999996</v>
          </cell>
        </row>
        <row r="501">
          <cell r="C501" t="str">
            <v>F6</v>
          </cell>
        </row>
        <row r="502">
          <cell r="C502" t="str">
            <v>F6</v>
          </cell>
        </row>
        <row r="503">
          <cell r="C503" t="str">
            <v>F1</v>
          </cell>
          <cell r="E503">
            <v>1070.0167764</v>
          </cell>
        </row>
        <row r="504">
          <cell r="C504" t="str">
            <v>F1</v>
          </cell>
          <cell r="E504">
            <v>3.1087165000000003</v>
          </cell>
        </row>
        <row r="505">
          <cell r="C505" t="str">
            <v>F1</v>
          </cell>
          <cell r="E505">
            <v>2950.9403512999997</v>
          </cell>
        </row>
        <row r="506">
          <cell r="C506" t="str">
            <v>F1</v>
          </cell>
          <cell r="E506">
            <v>374.09779079999998</v>
          </cell>
        </row>
        <row r="507">
          <cell r="C507" t="str">
            <v>F1</v>
          </cell>
          <cell r="E507">
            <v>-8.7000000000000001E-4</v>
          </cell>
        </row>
        <row r="508">
          <cell r="C508" t="str">
            <v>F1</v>
          </cell>
          <cell r="E508">
            <v>718.78215439999997</v>
          </cell>
        </row>
        <row r="509">
          <cell r="C509" t="str">
            <v>F1</v>
          </cell>
          <cell r="E509">
            <v>29.678384300000001</v>
          </cell>
        </row>
        <row r="510">
          <cell r="C510" t="str">
            <v>F3</v>
          </cell>
          <cell r="E510">
            <v>608.62176999999997</v>
          </cell>
        </row>
        <row r="511">
          <cell r="C511" t="str">
            <v>F2</v>
          </cell>
          <cell r="E511">
            <v>13120.715536199999</v>
          </cell>
        </row>
        <row r="512">
          <cell r="C512" t="str">
            <v>F2</v>
          </cell>
        </row>
        <row r="513">
          <cell r="C513" t="str">
            <v>F2</v>
          </cell>
          <cell r="E513">
            <v>28521.669828000002</v>
          </cell>
        </row>
        <row r="514">
          <cell r="C514" t="str">
            <v>F3</v>
          </cell>
          <cell r="E514">
            <v>1124.3060223999998</v>
          </cell>
        </row>
        <row r="515">
          <cell r="C515" t="str">
            <v>EDP</v>
          </cell>
          <cell r="E515">
            <v>26736.544354000001</v>
          </cell>
        </row>
        <row r="516">
          <cell r="C516" t="str">
            <v>EDP</v>
          </cell>
        </row>
        <row r="517">
          <cell r="C517" t="str">
            <v>EDP</v>
          </cell>
        </row>
        <row r="518">
          <cell r="C518" t="str">
            <v>F33</v>
          </cell>
          <cell r="E518">
            <v>198.66781</v>
          </cell>
        </row>
        <row r="519">
          <cell r="C519" t="str">
            <v>F11</v>
          </cell>
        </row>
        <row r="520">
          <cell r="C520" t="str">
            <v>F11</v>
          </cell>
          <cell r="E520">
            <v>153.22650899999999</v>
          </cell>
        </row>
        <row r="521">
          <cell r="C521" t="str">
            <v>F11</v>
          </cell>
          <cell r="E521">
            <v>1.2789999999999999E-2</v>
          </cell>
        </row>
        <row r="522">
          <cell r="C522" t="str">
            <v>F11</v>
          </cell>
          <cell r="E522">
            <v>-0.43262929999999999</v>
          </cell>
        </row>
        <row r="523">
          <cell r="C523" t="str">
            <v>F11</v>
          </cell>
        </row>
        <row r="524">
          <cell r="C524" t="str">
            <v>F11</v>
          </cell>
          <cell r="E524">
            <v>-286.38847570000001</v>
          </cell>
        </row>
        <row r="525">
          <cell r="C525" t="str">
            <v>F11</v>
          </cell>
          <cell r="E525">
            <v>-1.2700624</v>
          </cell>
        </row>
        <row r="526">
          <cell r="C526" t="str">
            <v>F11</v>
          </cell>
        </row>
        <row r="527">
          <cell r="C527" t="str">
            <v>F11</v>
          </cell>
          <cell r="E527">
            <v>-3.6198000000000003E-3</v>
          </cell>
        </row>
        <row r="528">
          <cell r="C528" t="str">
            <v>F11</v>
          </cell>
          <cell r="E528">
            <v>-3.1012762999999999</v>
          </cell>
        </row>
        <row r="529">
          <cell r="C529" t="str">
            <v>F11</v>
          </cell>
        </row>
        <row r="530">
          <cell r="C530" t="str">
            <v>F6</v>
          </cell>
          <cell r="E530">
            <v>196.10874859999998</v>
          </cell>
        </row>
        <row r="531">
          <cell r="C531" t="str">
            <v>F8</v>
          </cell>
          <cell r="E531">
            <v>4080.1196661000004</v>
          </cell>
        </row>
        <row r="532">
          <cell r="C532" t="str">
            <v>F6</v>
          </cell>
          <cell r="E532">
            <v>637.96002659999999</v>
          </cell>
        </row>
        <row r="533">
          <cell r="C533" t="str">
            <v>F6</v>
          </cell>
          <cell r="E533">
            <v>78.339299600000004</v>
          </cell>
        </row>
        <row r="534">
          <cell r="C534" t="str">
            <v>F6</v>
          </cell>
          <cell r="E534">
            <v>7.0000000000000007E-2</v>
          </cell>
        </row>
        <row r="535">
          <cell r="C535" t="str">
            <v>F6</v>
          </cell>
          <cell r="E535">
            <v>22.68713</v>
          </cell>
        </row>
        <row r="536">
          <cell r="C536" t="str">
            <v>F6</v>
          </cell>
          <cell r="E536">
            <v>23.129629999999999</v>
          </cell>
        </row>
        <row r="537">
          <cell r="C537" t="str">
            <v>F6</v>
          </cell>
          <cell r="E537">
            <v>1.5</v>
          </cell>
        </row>
        <row r="538">
          <cell r="C538" t="str">
            <v>F6</v>
          </cell>
          <cell r="E538">
            <v>27.358552200000002</v>
          </cell>
        </row>
        <row r="539">
          <cell r="C539" t="str">
            <v>F6</v>
          </cell>
          <cell r="E539">
            <v>123.0908104</v>
          </cell>
        </row>
        <row r="540">
          <cell r="C540" t="str">
            <v>FR</v>
          </cell>
        </row>
        <row r="541">
          <cell r="C541" t="str">
            <v>EDP</v>
          </cell>
        </row>
        <row r="542">
          <cell r="C542" t="str">
            <v>FR</v>
          </cell>
          <cell r="E542">
            <v>2.1886000000000001</v>
          </cell>
        </row>
        <row r="543">
          <cell r="C543" t="str">
            <v>F43</v>
          </cell>
          <cell r="E543">
            <v>387.08814000000001</v>
          </cell>
        </row>
        <row r="544">
          <cell r="C544" t="str">
            <v>F37</v>
          </cell>
          <cell r="E544">
            <v>165.51712499999999</v>
          </cell>
        </row>
        <row r="545">
          <cell r="C545" t="str">
            <v>F15</v>
          </cell>
          <cell r="E545">
            <v>9128.3147637999991</v>
          </cell>
        </row>
        <row r="546">
          <cell r="C546" t="str">
            <v>F16</v>
          </cell>
        </row>
        <row r="547">
          <cell r="C547" t="str">
            <v>SO</v>
          </cell>
          <cell r="E547">
            <v>9567.8796075999999</v>
          </cell>
        </row>
        <row r="548">
          <cell r="C548" t="str">
            <v>SO</v>
          </cell>
          <cell r="E548">
            <v>2.4652179000000003</v>
          </cell>
        </row>
        <row r="549">
          <cell r="C549" t="str">
            <v>SO</v>
          </cell>
          <cell r="E549">
            <v>214.0954576</v>
          </cell>
        </row>
        <row r="550">
          <cell r="C550" t="str">
            <v>SO</v>
          </cell>
          <cell r="E550">
            <v>789.78155000000004</v>
          </cell>
        </row>
        <row r="551">
          <cell r="C551" t="str">
            <v>SO</v>
          </cell>
        </row>
        <row r="552">
          <cell r="C552" t="str">
            <v>SO</v>
          </cell>
          <cell r="E552">
            <v>445.78976999999998</v>
          </cell>
        </row>
        <row r="553">
          <cell r="C553" t="str">
            <v>SO</v>
          </cell>
          <cell r="E553">
            <v>5.2833000000000005E-2</v>
          </cell>
        </row>
        <row r="554">
          <cell r="C554" t="str">
            <v>SO</v>
          </cell>
          <cell r="E554">
            <v>0.38092569999999998</v>
          </cell>
        </row>
        <row r="555">
          <cell r="C555" t="str">
            <v>SO</v>
          </cell>
          <cell r="E555">
            <v>0.67130000000000001</v>
          </cell>
        </row>
        <row r="556">
          <cell r="C556" t="str">
            <v>SO</v>
          </cell>
          <cell r="E556">
            <v>3.6544707000000001</v>
          </cell>
        </row>
        <row r="557">
          <cell r="C557" t="str">
            <v>SO</v>
          </cell>
          <cell r="E557">
            <v>-11024.7711325</v>
          </cell>
        </row>
        <row r="558">
          <cell r="C558" t="str">
            <v>SO</v>
          </cell>
          <cell r="E558">
            <v>0</v>
          </cell>
        </row>
        <row r="559">
          <cell r="C559" t="str">
            <v>E1</v>
          </cell>
          <cell r="E559">
            <v>2574.4643124999998</v>
          </cell>
        </row>
        <row r="560">
          <cell r="C560" t="str">
            <v>E1</v>
          </cell>
          <cell r="E560">
            <v>72.715396100000007</v>
          </cell>
        </row>
        <row r="561">
          <cell r="C561" t="str">
            <v>E1</v>
          </cell>
          <cell r="E561">
            <v>0</v>
          </cell>
        </row>
        <row r="562">
          <cell r="C562" t="str">
            <v>E1</v>
          </cell>
          <cell r="E562">
            <v>107.26824999999999</v>
          </cell>
        </row>
        <row r="563">
          <cell r="C563" t="str">
            <v>E1</v>
          </cell>
        </row>
        <row r="564">
          <cell r="C564" t="str">
            <v>E2</v>
          </cell>
        </row>
        <row r="565">
          <cell r="C565" t="str">
            <v>E2</v>
          </cell>
        </row>
        <row r="566">
          <cell r="C566" t="str">
            <v>E2</v>
          </cell>
          <cell r="E566">
            <v>141.18235000000001</v>
          </cell>
        </row>
        <row r="567">
          <cell r="C567" t="str">
            <v>E2</v>
          </cell>
          <cell r="E567">
            <v>82.845124400000003</v>
          </cell>
        </row>
        <row r="568">
          <cell r="C568" t="str">
            <v>E3</v>
          </cell>
          <cell r="E568">
            <v>59.402659999999997</v>
          </cell>
        </row>
        <row r="569">
          <cell r="C569" t="str">
            <v>E2</v>
          </cell>
        </row>
        <row r="570">
          <cell r="C570" t="str">
            <v>ER</v>
          </cell>
          <cell r="E570">
            <v>3.6453600000000002</v>
          </cell>
        </row>
        <row r="571">
          <cell r="C571" t="str">
            <v>E12</v>
          </cell>
        </row>
        <row r="572">
          <cell r="C572" t="str">
            <v>E6</v>
          </cell>
          <cell r="E572">
            <v>90.190610000000007</v>
          </cell>
        </row>
        <row r="573">
          <cell r="C573" t="str">
            <v>E5</v>
          </cell>
          <cell r="E573">
            <v>112.2602625</v>
          </cell>
        </row>
        <row r="574">
          <cell r="C574" t="str">
            <v>E5</v>
          </cell>
          <cell r="E574">
            <v>0.12099</v>
          </cell>
        </row>
        <row r="575">
          <cell r="C575" t="str">
            <v>E9</v>
          </cell>
          <cell r="E575">
            <v>100.510041</v>
          </cell>
        </row>
        <row r="576">
          <cell r="C576" t="str">
            <v>E11</v>
          </cell>
          <cell r="E576">
            <v>19.592140000000001</v>
          </cell>
        </row>
        <row r="577">
          <cell r="C577" t="str">
            <v>ER</v>
          </cell>
        </row>
        <row r="578">
          <cell r="C578" t="str">
            <v>ER</v>
          </cell>
        </row>
        <row r="579">
          <cell r="C579" t="str">
            <v>E13</v>
          </cell>
        </row>
        <row r="580">
          <cell r="C580" t="str">
            <v>E1</v>
          </cell>
        </row>
        <row r="581">
          <cell r="C581" t="str">
            <v>E12</v>
          </cell>
          <cell r="E581">
            <v>148.06506999999999</v>
          </cell>
        </row>
        <row r="582">
          <cell r="C582" t="str">
            <v>E12</v>
          </cell>
          <cell r="E582">
            <v>11.69955</v>
          </cell>
        </row>
        <row r="583">
          <cell r="C583" t="str">
            <v>F17</v>
          </cell>
        </row>
        <row r="584">
          <cell r="C584" t="str">
            <v>F17</v>
          </cell>
        </row>
        <row r="585">
          <cell r="C585" t="str">
            <v>F17</v>
          </cell>
        </row>
        <row r="586">
          <cell r="C586" t="str">
            <v>F17</v>
          </cell>
        </row>
        <row r="587">
          <cell r="C587" t="str">
            <v>F27</v>
          </cell>
        </row>
        <row r="588">
          <cell r="C588" t="str">
            <v>F27</v>
          </cell>
          <cell r="E588">
            <v>10.421719599999999</v>
          </cell>
        </row>
        <row r="589">
          <cell r="C589" t="str">
            <v>F27</v>
          </cell>
          <cell r="E589">
            <v>724.61280310000006</v>
          </cell>
        </row>
        <row r="590">
          <cell r="C590" t="str">
            <v>F44</v>
          </cell>
          <cell r="E590">
            <v>2052.4986705000001</v>
          </cell>
        </row>
        <row r="591">
          <cell r="C591" t="str">
            <v>F44</v>
          </cell>
          <cell r="E591">
            <v>878.34736900000007</v>
          </cell>
        </row>
        <row r="592">
          <cell r="C592" t="str">
            <v>F44</v>
          </cell>
          <cell r="E592">
            <v>-311.47462000000002</v>
          </cell>
        </row>
        <row r="593">
          <cell r="C593" t="str">
            <v>F44</v>
          </cell>
          <cell r="E593">
            <v>-1436.3469191999998</v>
          </cell>
        </row>
        <row r="594">
          <cell r="C594" t="str">
            <v>F44</v>
          </cell>
        </row>
        <row r="595">
          <cell r="C595" t="str">
            <v>F37</v>
          </cell>
        </row>
        <row r="596">
          <cell r="C596" t="str">
            <v>F44</v>
          </cell>
        </row>
        <row r="597">
          <cell r="C597" t="str">
            <v>FR</v>
          </cell>
        </row>
        <row r="598">
          <cell r="C598" t="str">
            <v>FR</v>
          </cell>
        </row>
        <row r="599">
          <cell r="C599" t="str">
            <v>F34</v>
          </cell>
        </row>
        <row r="600">
          <cell r="C600" t="str">
            <v>F44</v>
          </cell>
        </row>
        <row r="601">
          <cell r="C601" t="str">
            <v>F37</v>
          </cell>
        </row>
        <row r="602">
          <cell r="C602" t="str">
            <v>F45</v>
          </cell>
        </row>
        <row r="603">
          <cell r="C603" t="str">
            <v>F45</v>
          </cell>
        </row>
        <row r="604">
          <cell r="C604" t="str">
            <v>F31</v>
          </cell>
        </row>
        <row r="605">
          <cell r="C605" t="str">
            <v>F31</v>
          </cell>
          <cell r="E605">
            <v>5220.4726414999996</v>
          </cell>
        </row>
        <row r="606">
          <cell r="C606" t="str">
            <v>F31</v>
          </cell>
          <cell r="E606">
            <v>203.21700399999997</v>
          </cell>
        </row>
        <row r="607">
          <cell r="C607" t="str">
            <v>F31</v>
          </cell>
          <cell r="E607">
            <v>1401.2784533000001</v>
          </cell>
        </row>
        <row r="608">
          <cell r="C608" t="str">
            <v>F31</v>
          </cell>
          <cell r="E608">
            <v>80.872942800000004</v>
          </cell>
        </row>
        <row r="609">
          <cell r="C609" t="str">
            <v>F31</v>
          </cell>
          <cell r="E609">
            <v>15.48306</v>
          </cell>
        </row>
        <row r="610">
          <cell r="C610" t="str">
            <v>F45</v>
          </cell>
          <cell r="E610">
            <v>52.082634200000001</v>
          </cell>
        </row>
        <row r="611">
          <cell r="C611" t="str">
            <v>F14</v>
          </cell>
          <cell r="E611">
            <v>105.81496630000001</v>
          </cell>
        </row>
        <row r="612">
          <cell r="C612" t="str">
            <v>F44</v>
          </cell>
        </row>
        <row r="613">
          <cell r="C613" t="str">
            <v>STP</v>
          </cell>
          <cell r="E613">
            <v>342.11852020000003</v>
          </cell>
        </row>
        <row r="614">
          <cell r="C614" t="str">
            <v>F21</v>
          </cell>
          <cell r="E614">
            <v>144.68689000000001</v>
          </cell>
        </row>
        <row r="615">
          <cell r="C615" t="str">
            <v>STR</v>
          </cell>
        </row>
        <row r="616">
          <cell r="C616" t="str">
            <v>F12</v>
          </cell>
          <cell r="E616">
            <v>784.55439999999999</v>
          </cell>
        </row>
        <row r="617">
          <cell r="C617" t="str">
            <v>F12</v>
          </cell>
          <cell r="E617">
            <v>68.274959999999993</v>
          </cell>
        </row>
        <row r="618">
          <cell r="C618" t="str">
            <v>F12</v>
          </cell>
          <cell r="E618">
            <v>136.37018</v>
          </cell>
        </row>
        <row r="619">
          <cell r="C619" t="str">
            <v>F12</v>
          </cell>
        </row>
        <row r="620">
          <cell r="C620" t="str">
            <v>F12</v>
          </cell>
          <cell r="E620">
            <v>3.52258</v>
          </cell>
        </row>
        <row r="621">
          <cell r="C621" t="str">
            <v>F12</v>
          </cell>
        </row>
        <row r="622">
          <cell r="C622" t="str">
            <v>F12</v>
          </cell>
        </row>
        <row r="623">
          <cell r="C623" t="str">
            <v>F12</v>
          </cell>
          <cell r="E623">
            <v>160.25165000000001</v>
          </cell>
        </row>
        <row r="624">
          <cell r="C624" t="str">
            <v>FR</v>
          </cell>
          <cell r="E624">
            <v>0.69</v>
          </cell>
        </row>
        <row r="625">
          <cell r="C625" t="str">
            <v>FR</v>
          </cell>
          <cell r="E625">
            <v>12.545629999999999</v>
          </cell>
        </row>
        <row r="626">
          <cell r="C626" t="str">
            <v>FR</v>
          </cell>
          <cell r="E626">
            <v>5.5468099999999998</v>
          </cell>
        </row>
        <row r="627">
          <cell r="C627" t="str">
            <v>F14</v>
          </cell>
          <cell r="E627">
            <v>0.52459999999999996</v>
          </cell>
        </row>
        <row r="628">
          <cell r="C628" t="str">
            <v>F14</v>
          </cell>
          <cell r="E628">
            <v>3.96332</v>
          </cell>
        </row>
        <row r="629">
          <cell r="C629" t="str">
            <v>FR</v>
          </cell>
          <cell r="E629">
            <v>4.4119999999999999</v>
          </cell>
        </row>
        <row r="630">
          <cell r="C630" t="str">
            <v>FR</v>
          </cell>
          <cell r="E630">
            <v>2.6910540000000003</v>
          </cell>
        </row>
        <row r="631">
          <cell r="C631" t="str">
            <v>F5</v>
          </cell>
        </row>
        <row r="632">
          <cell r="C632" t="str">
            <v>F5</v>
          </cell>
        </row>
        <row r="633">
          <cell r="C633" t="str">
            <v>F5</v>
          </cell>
          <cell r="E633">
            <v>19.283497799999999</v>
          </cell>
        </row>
        <row r="634">
          <cell r="C634" t="str">
            <v>FR</v>
          </cell>
          <cell r="E634">
            <v>0.45226370000000005</v>
          </cell>
        </row>
        <row r="635">
          <cell r="C635" t="str">
            <v>FR</v>
          </cell>
          <cell r="E635">
            <v>4.01</v>
          </cell>
        </row>
        <row r="636">
          <cell r="C636" t="str">
            <v>F13</v>
          </cell>
          <cell r="E636">
            <v>1.6826000000000001</v>
          </cell>
        </row>
        <row r="637">
          <cell r="C637" t="str">
            <v>FR</v>
          </cell>
          <cell r="E637">
            <v>18.2322995</v>
          </cell>
        </row>
        <row r="638">
          <cell r="C638" t="str">
            <v>F18</v>
          </cell>
          <cell r="E638">
            <v>0.21318999999999999</v>
          </cell>
        </row>
        <row r="639">
          <cell r="C639" t="str">
            <v>F18</v>
          </cell>
        </row>
        <row r="640">
          <cell r="C640" t="str">
            <v>F18</v>
          </cell>
        </row>
        <row r="641">
          <cell r="C641" t="str">
            <v>F18</v>
          </cell>
        </row>
        <row r="642">
          <cell r="C642" t="str">
            <v>F18</v>
          </cell>
          <cell r="E642">
            <v>45.033825999999998</v>
          </cell>
        </row>
        <row r="643">
          <cell r="C643" t="str">
            <v>F18</v>
          </cell>
        </row>
        <row r="644">
          <cell r="C644" t="str">
            <v>F18</v>
          </cell>
        </row>
        <row r="645">
          <cell r="C645" t="str">
            <v>F18</v>
          </cell>
          <cell r="E645">
            <v>5.42082</v>
          </cell>
        </row>
        <row r="646">
          <cell r="C646" t="str">
            <v>F18</v>
          </cell>
        </row>
        <row r="647">
          <cell r="C647" t="str">
            <v>F18</v>
          </cell>
          <cell r="E647">
            <v>0.50044999999999995</v>
          </cell>
        </row>
        <row r="648">
          <cell r="C648" t="str">
            <v>F26</v>
          </cell>
        </row>
        <row r="649">
          <cell r="C649" t="str">
            <v>F26</v>
          </cell>
        </row>
        <row r="650">
          <cell r="C650" t="str">
            <v>F26</v>
          </cell>
          <cell r="E650">
            <v>0.82735000000000003</v>
          </cell>
        </row>
        <row r="651">
          <cell r="C651" t="str">
            <v>F26</v>
          </cell>
        </row>
        <row r="652">
          <cell r="C652" t="str">
            <v>F26</v>
          </cell>
          <cell r="E652">
            <v>5.2257199999999999</v>
          </cell>
        </row>
        <row r="653">
          <cell r="C653" t="str">
            <v>F26</v>
          </cell>
          <cell r="E653">
            <v>110.68401</v>
          </cell>
        </row>
        <row r="654">
          <cell r="C654" t="str">
            <v>F26</v>
          </cell>
          <cell r="E654">
            <v>7.1728300000000003</v>
          </cell>
        </row>
        <row r="655">
          <cell r="C655" t="str">
            <v>F26</v>
          </cell>
        </row>
        <row r="656">
          <cell r="C656" t="str">
            <v>F26</v>
          </cell>
        </row>
        <row r="657">
          <cell r="C657" t="str">
            <v>F26</v>
          </cell>
          <cell r="E657">
            <v>0.58799999999999997</v>
          </cell>
        </row>
        <row r="658">
          <cell r="C658" t="str">
            <v>F20</v>
          </cell>
          <cell r="E658">
            <v>92.833664800000008</v>
          </cell>
        </row>
        <row r="659">
          <cell r="C659" t="str">
            <v>F24</v>
          </cell>
          <cell r="E659">
            <v>90.549850000000006</v>
          </cell>
        </row>
        <row r="660">
          <cell r="C660" t="str">
            <v>F20</v>
          </cell>
        </row>
        <row r="661">
          <cell r="C661" t="str">
            <v>F20</v>
          </cell>
        </row>
        <row r="662">
          <cell r="C662" t="str">
            <v>FR</v>
          </cell>
        </row>
        <row r="663">
          <cell r="C663" t="str">
            <v>F13</v>
          </cell>
          <cell r="E663">
            <v>334.04756259999999</v>
          </cell>
        </row>
        <row r="664">
          <cell r="C664" t="str">
            <v>FR</v>
          </cell>
        </row>
        <row r="665">
          <cell r="C665" t="str">
            <v>FR</v>
          </cell>
          <cell r="E665">
            <v>5.3473640000000007</v>
          </cell>
        </row>
        <row r="666">
          <cell r="C666" t="str">
            <v>F18</v>
          </cell>
          <cell r="E666">
            <v>87.773150000000001</v>
          </cell>
        </row>
        <row r="667">
          <cell r="C667" t="str">
            <v>F29</v>
          </cell>
          <cell r="E667">
            <v>10.684139999999999</v>
          </cell>
        </row>
        <row r="668">
          <cell r="C668" t="str">
            <v>F29</v>
          </cell>
        </row>
        <row r="669">
          <cell r="C669" t="str">
            <v>F30</v>
          </cell>
          <cell r="E669">
            <v>1.1707399999999999</v>
          </cell>
        </row>
        <row r="670">
          <cell r="C670" t="str">
            <v>F30</v>
          </cell>
          <cell r="E670">
            <v>30.782499999999999</v>
          </cell>
        </row>
        <row r="671">
          <cell r="C671" t="str">
            <v>F30</v>
          </cell>
        </row>
        <row r="672">
          <cell r="C672" t="str">
            <v>F3</v>
          </cell>
        </row>
        <row r="673">
          <cell r="C673" t="str">
            <v>F3</v>
          </cell>
          <cell r="E673">
            <v>4.1849999999999998E-2</v>
          </cell>
        </row>
        <row r="674">
          <cell r="C674" t="str">
            <v>F3</v>
          </cell>
          <cell r="E674">
            <v>31.369800000000001</v>
          </cell>
        </row>
        <row r="675">
          <cell r="C675" t="str">
            <v>F28</v>
          </cell>
          <cell r="E675">
            <v>29.065709999999999</v>
          </cell>
        </row>
        <row r="676">
          <cell r="C676" t="str">
            <v>FR</v>
          </cell>
        </row>
        <row r="677">
          <cell r="C677" t="str">
            <v>FR</v>
          </cell>
          <cell r="E677">
            <v>2.2629899999999998</v>
          </cell>
        </row>
        <row r="678">
          <cell r="C678" t="str">
            <v>FR</v>
          </cell>
          <cell r="E678">
            <v>0.34297</v>
          </cell>
        </row>
        <row r="679">
          <cell r="C679" t="str">
            <v>FR</v>
          </cell>
          <cell r="E679">
            <v>15.512639999999999</v>
          </cell>
        </row>
        <row r="680">
          <cell r="C680" t="str">
            <v>FR</v>
          </cell>
        </row>
        <row r="681">
          <cell r="C681" t="str">
            <v>FR</v>
          </cell>
          <cell r="E681">
            <v>1.4055</v>
          </cell>
        </row>
        <row r="682">
          <cell r="C682" t="str">
            <v>FR</v>
          </cell>
          <cell r="E682">
            <v>0.43802999999999997</v>
          </cell>
        </row>
        <row r="683">
          <cell r="C683" t="str">
            <v>F25</v>
          </cell>
          <cell r="E683">
            <v>294.74482</v>
          </cell>
        </row>
        <row r="684">
          <cell r="C684" t="str">
            <v>FR</v>
          </cell>
          <cell r="E684">
            <v>0.25800000000000001</v>
          </cell>
        </row>
        <row r="685">
          <cell r="C685" t="str">
            <v>F7</v>
          </cell>
          <cell r="E685">
            <v>43.492725700000001</v>
          </cell>
        </row>
        <row r="686">
          <cell r="C686" t="str">
            <v>FR</v>
          </cell>
          <cell r="E686">
            <v>17.286210000000001</v>
          </cell>
        </row>
        <row r="687">
          <cell r="C687" t="str">
            <v>F17</v>
          </cell>
        </row>
        <row r="688">
          <cell r="C688" t="str">
            <v>FR</v>
          </cell>
        </row>
        <row r="689">
          <cell r="C689" t="str">
            <v>FR</v>
          </cell>
          <cell r="E689">
            <v>187.5</v>
          </cell>
        </row>
        <row r="690">
          <cell r="C690" t="str">
            <v>FR</v>
          </cell>
        </row>
        <row r="691">
          <cell r="C691" t="str">
            <v>F38</v>
          </cell>
          <cell r="E691">
            <v>132.63320999999999</v>
          </cell>
        </row>
        <row r="692">
          <cell r="C692" t="str">
            <v>FR</v>
          </cell>
        </row>
        <row r="693">
          <cell r="C693" t="str">
            <v>F29</v>
          </cell>
        </row>
        <row r="694">
          <cell r="C694" t="str">
            <v>FR</v>
          </cell>
          <cell r="E694">
            <v>1.1708000000000001</v>
          </cell>
        </row>
        <row r="695">
          <cell r="C695" t="str">
            <v>G14</v>
          </cell>
          <cell r="E695">
            <v>123.4806</v>
          </cell>
        </row>
        <row r="696">
          <cell r="C696" t="str">
            <v>FR</v>
          </cell>
          <cell r="E696">
            <v>7.8884000000000003E-3</v>
          </cell>
        </row>
        <row r="697">
          <cell r="C697" t="str">
            <v>F35</v>
          </cell>
          <cell r="E697">
            <v>9.6281864000000006</v>
          </cell>
        </row>
        <row r="698">
          <cell r="C698" t="str">
            <v>F23</v>
          </cell>
          <cell r="E698">
            <v>-54.998323600000006</v>
          </cell>
        </row>
        <row r="699">
          <cell r="C699" t="str">
            <v>F23</v>
          </cell>
        </row>
        <row r="700">
          <cell r="C700" t="str">
            <v>F23</v>
          </cell>
        </row>
        <row r="701">
          <cell r="C701" t="str">
            <v>F23</v>
          </cell>
        </row>
        <row r="702">
          <cell r="C702" t="str">
            <v>FR</v>
          </cell>
        </row>
        <row r="703">
          <cell r="C703" t="str">
            <v>FR</v>
          </cell>
        </row>
        <row r="704">
          <cell r="C704" t="str">
            <v>FR</v>
          </cell>
        </row>
        <row r="705">
          <cell r="C705" t="str">
            <v>G4</v>
          </cell>
        </row>
        <row r="706">
          <cell r="C706" t="str">
            <v>G9</v>
          </cell>
          <cell r="E706">
            <v>152.62526320000001</v>
          </cell>
        </row>
        <row r="707">
          <cell r="C707" t="str">
            <v>G9</v>
          </cell>
        </row>
        <row r="708">
          <cell r="C708" t="str">
            <v>G10</v>
          </cell>
          <cell r="E708">
            <v>74.722775999999996</v>
          </cell>
        </row>
        <row r="709">
          <cell r="C709" t="str">
            <v>G9</v>
          </cell>
          <cell r="E709">
            <v>43.663107000000004</v>
          </cell>
        </row>
        <row r="710">
          <cell r="C710" t="str">
            <v>G1</v>
          </cell>
          <cell r="E710">
            <v>10779.9558122</v>
          </cell>
        </row>
        <row r="711">
          <cell r="C711" t="str">
            <v>G4</v>
          </cell>
          <cell r="E711">
            <v>2121.5982506999999</v>
          </cell>
        </row>
        <row r="712">
          <cell r="C712" t="str">
            <v>G4</v>
          </cell>
        </row>
        <row r="713">
          <cell r="C713" t="str">
            <v>G5</v>
          </cell>
        </row>
        <row r="714">
          <cell r="C714" t="str">
            <v>F36</v>
          </cell>
          <cell r="E714">
            <v>7320.5812299999998</v>
          </cell>
        </row>
        <row r="715">
          <cell r="C715" t="str">
            <v>G11</v>
          </cell>
          <cell r="E715">
            <v>2350.2889</v>
          </cell>
        </row>
        <row r="716">
          <cell r="C716" t="str">
            <v>F41</v>
          </cell>
          <cell r="E716">
            <v>12.81367</v>
          </cell>
        </row>
        <row r="717">
          <cell r="C717" t="str">
            <v>F41</v>
          </cell>
        </row>
        <row r="718">
          <cell r="C718" t="str">
            <v>F41</v>
          </cell>
          <cell r="E718">
            <v>585.71663219999994</v>
          </cell>
        </row>
        <row r="719">
          <cell r="C719" t="str">
            <v>F41</v>
          </cell>
          <cell r="E719">
            <v>25118.441386999999</v>
          </cell>
        </row>
        <row r="720">
          <cell r="C720" t="str">
            <v>F41</v>
          </cell>
        </row>
        <row r="721">
          <cell r="C721" t="str">
            <v>F41</v>
          </cell>
        </row>
        <row r="722">
          <cell r="C722" t="str">
            <v>F41</v>
          </cell>
          <cell r="E722">
            <v>159.97954999999999</v>
          </cell>
        </row>
        <row r="723">
          <cell r="C723" t="str">
            <v>F41</v>
          </cell>
          <cell r="E723">
            <v>23.161149999999999</v>
          </cell>
        </row>
        <row r="724">
          <cell r="C724" t="str">
            <v>F41</v>
          </cell>
          <cell r="E724">
            <v>492.1309</v>
          </cell>
        </row>
        <row r="725">
          <cell r="C725" t="str">
            <v>F46</v>
          </cell>
          <cell r="E725">
            <v>1199.5000587</v>
          </cell>
        </row>
        <row r="726">
          <cell r="C726" t="str">
            <v>F42</v>
          </cell>
        </row>
        <row r="727">
          <cell r="C727" t="str">
            <v>FR</v>
          </cell>
        </row>
        <row r="728">
          <cell r="C728" t="str">
            <v>FR</v>
          </cell>
        </row>
        <row r="729">
          <cell r="E729">
            <v>-93.021749999999997</v>
          </cell>
        </row>
        <row r="730">
          <cell r="E730">
            <v>-370.18826000000001</v>
          </cell>
        </row>
        <row r="733">
          <cell r="E733">
            <v>463.21001000000001</v>
          </cell>
        </row>
        <row r="743">
          <cell r="E743">
            <v>319779.17831910012</v>
          </cell>
        </row>
        <row r="745">
          <cell r="E745">
            <v>319779.1783191</v>
          </cell>
        </row>
        <row r="746">
          <cell r="E746">
            <v>0</v>
          </cell>
        </row>
        <row r="749">
          <cell r="E749">
            <v>387381.36088610021</v>
          </cell>
        </row>
        <row r="750">
          <cell r="E750">
            <v>-372338.3902609002</v>
          </cell>
        </row>
        <row r="751">
          <cell r="E751">
            <v>15042.970625200018</v>
          </cell>
        </row>
        <row r="754">
          <cell r="E754">
            <v>-2707.6108626</v>
          </cell>
        </row>
        <row r="755">
          <cell r="E755">
            <v>231627.91735500004</v>
          </cell>
        </row>
        <row r="756">
          <cell r="E756">
            <v>3523.9621164999999</v>
          </cell>
        </row>
        <row r="757">
          <cell r="E757">
            <v>114038.9677122</v>
          </cell>
        </row>
        <row r="758">
          <cell r="E758">
            <v>15646.3347091</v>
          </cell>
        </row>
        <row r="759">
          <cell r="E759">
            <v>-345636.75024189998</v>
          </cell>
        </row>
        <row r="760">
          <cell r="E760">
            <v>1884.1727464000005</v>
          </cell>
        </row>
        <row r="761">
          <cell r="E761">
            <v>-1870.8343666000001</v>
          </cell>
        </row>
        <row r="762">
          <cell r="E762">
            <v>-1463.1855163999999</v>
          </cell>
        </row>
        <row r="763">
          <cell r="E763">
            <v>15042.973651700071</v>
          </cell>
        </row>
        <row r="764">
          <cell r="E764">
            <v>3.0265000532381237E-3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-h-130.9.03-3"/>
      <sheetName val="COA-IPCL"/>
      <sheetName val="SMRY"/>
      <sheetName val="Stt-A"/>
      <sheetName val="Stt-B"/>
      <sheetName val="Stt-C"/>
      <sheetName val="Stt-D"/>
      <sheetName val="Stt-E"/>
      <sheetName val="Stt-F"/>
      <sheetName val="Stt-G"/>
      <sheetName val="Stt-H"/>
      <sheetName val="Stt-I"/>
      <sheetName val="Inv"/>
      <sheetName val="dtl reqd"/>
      <sheetName val="SC-E"/>
      <sheetName val="SC-E-02-03"/>
      <sheetName val="CENVAT Reco"/>
      <sheetName val="excise bal"/>
      <sheetName val="SC-E (2)"/>
      <sheetName val="GRPLED"/>
      <sheetName val="Sec Unsecloan"/>
      <sheetName val="5NC"/>
      <sheetName val="5GC"/>
      <sheetName val="5BC"/>
      <sheetName val="FUNDFLOW"/>
      <sheetName val="fundflow sum"/>
      <sheetName val="HOformat"/>
      <sheetName val="MIS"/>
    </sheetNames>
    <sheetDataSet>
      <sheetData sheetId="0"/>
      <sheetData sheetId="1">
        <row r="3">
          <cell r="F3" t="str">
            <v>Amt-PY</v>
          </cell>
        </row>
        <row r="5">
          <cell r="F5">
            <v>-9</v>
          </cell>
        </row>
        <row r="9">
          <cell r="F9">
            <v>6.8750000000000006E-2</v>
          </cell>
        </row>
        <row r="10">
          <cell r="F10">
            <v>0</v>
          </cell>
        </row>
        <row r="11">
          <cell r="F11">
            <v>100206.187425</v>
          </cell>
        </row>
        <row r="12">
          <cell r="F12">
            <v>-496.69018</v>
          </cell>
        </row>
        <row r="14">
          <cell r="F14">
            <v>-26889.763862700001</v>
          </cell>
        </row>
        <row r="25">
          <cell r="F25">
            <v>1.49583</v>
          </cell>
        </row>
        <row r="27">
          <cell r="F27">
            <v>-76800</v>
          </cell>
        </row>
        <row r="53">
          <cell r="F53">
            <v>-50.4541605</v>
          </cell>
        </row>
        <row r="54">
          <cell r="F54">
            <v>-4.8040500000000002</v>
          </cell>
        </row>
        <row r="55">
          <cell r="F55">
            <v>1.3125100000000001</v>
          </cell>
        </row>
        <row r="56">
          <cell r="F56">
            <v>-1018.6529664</v>
          </cell>
        </row>
        <row r="57">
          <cell r="F57">
            <v>-328.29965199999998</v>
          </cell>
        </row>
        <row r="58">
          <cell r="F58">
            <v>0</v>
          </cell>
        </row>
        <row r="92">
          <cell r="F92">
            <v>-486.05781770000004</v>
          </cell>
        </row>
        <row r="93">
          <cell r="F93">
            <v>-1.2670600000000001</v>
          </cell>
        </row>
        <row r="94">
          <cell r="F94">
            <v>0</v>
          </cell>
        </row>
        <row r="101">
          <cell r="F101">
            <v>-42000</v>
          </cell>
        </row>
        <row r="103">
          <cell r="F103">
            <v>-30868.043319600001</v>
          </cell>
        </row>
        <row r="105">
          <cell r="F105">
            <v>-5000</v>
          </cell>
        </row>
        <row r="108">
          <cell r="F108">
            <v>-5874.1141170000001</v>
          </cell>
        </row>
        <row r="109">
          <cell r="F109">
            <v>-300.27633429999997</v>
          </cell>
        </row>
        <row r="110">
          <cell r="F110">
            <v>-978.94350299999996</v>
          </cell>
        </row>
        <row r="111">
          <cell r="F111">
            <v>-11.757669999999999</v>
          </cell>
        </row>
        <row r="112">
          <cell r="F112">
            <v>-270.2459394</v>
          </cell>
        </row>
        <row r="113">
          <cell r="F113">
            <v>20.113199999999999</v>
          </cell>
        </row>
        <row r="114">
          <cell r="F114">
            <v>-6820.5770296000001</v>
          </cell>
        </row>
        <row r="115">
          <cell r="F115">
            <v>-338.64221090000001</v>
          </cell>
        </row>
        <row r="116">
          <cell r="F116">
            <v>-667.99080430000004</v>
          </cell>
        </row>
        <row r="117">
          <cell r="F117">
            <v>-6.2645900000000001</v>
          </cell>
        </row>
        <row r="118">
          <cell r="F118">
            <v>-331.00598000000002</v>
          </cell>
        </row>
        <row r="119">
          <cell r="F119">
            <v>-22185.255064600002</v>
          </cell>
        </row>
        <row r="121">
          <cell r="F121">
            <v>-3669.2615301000001</v>
          </cell>
        </row>
        <row r="125">
          <cell r="F125">
            <v>-67.842727800000006</v>
          </cell>
        </row>
        <row r="126">
          <cell r="F126">
            <v>-281.3574893</v>
          </cell>
        </row>
        <row r="127">
          <cell r="F127">
            <v>-186.05680809999998</v>
          </cell>
        </row>
        <row r="128">
          <cell r="F128">
            <v>-88.760015199999998</v>
          </cell>
        </row>
        <row r="131">
          <cell r="F131">
            <v>-0.63455059999999996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0.19737310000000002</v>
          </cell>
        </row>
        <row r="135">
          <cell r="F135">
            <v>-64.647095700000008</v>
          </cell>
        </row>
        <row r="137">
          <cell r="F137">
            <v>0.47754999999999997</v>
          </cell>
        </row>
        <row r="138">
          <cell r="F138">
            <v>-0.70024399999999998</v>
          </cell>
        </row>
        <row r="140">
          <cell r="F140">
            <v>-29.454060200000001</v>
          </cell>
        </row>
        <row r="143">
          <cell r="F143">
            <v>-0.37417739999999999</v>
          </cell>
        </row>
        <row r="145">
          <cell r="F145">
            <v>-24.488737499999999</v>
          </cell>
        </row>
        <row r="147">
          <cell r="F147">
            <v>-3.5934399999999998E-2</v>
          </cell>
        </row>
        <row r="148">
          <cell r="F148">
            <v>-1.9143298000000002</v>
          </cell>
        </row>
        <row r="150">
          <cell r="F150">
            <v>-12.2682883</v>
          </cell>
        </row>
        <row r="152">
          <cell r="F152">
            <v>-5.5285500000000001E-2</v>
          </cell>
        </row>
        <row r="153">
          <cell r="F153">
            <v>-0.18954900000000002</v>
          </cell>
        </row>
        <row r="163">
          <cell r="F163">
            <v>-9.7472600000000006E-2</v>
          </cell>
        </row>
        <row r="167">
          <cell r="F167">
            <v>0</v>
          </cell>
        </row>
        <row r="168">
          <cell r="F168">
            <v>-0.97836000000000001</v>
          </cell>
        </row>
        <row r="173">
          <cell r="F173">
            <v>515.78269020000005</v>
          </cell>
        </row>
        <row r="174">
          <cell r="F174">
            <v>-150.90264160000001</v>
          </cell>
        </row>
        <row r="175">
          <cell r="F175">
            <v>-3.7639999999999998</v>
          </cell>
        </row>
        <row r="176">
          <cell r="F176">
            <v>-3609.1605292000004</v>
          </cell>
        </row>
        <row r="179">
          <cell r="F179">
            <v>-17.424418600000003</v>
          </cell>
        </row>
        <row r="180">
          <cell r="F180">
            <v>-2.6778</v>
          </cell>
        </row>
        <row r="181">
          <cell r="F181">
            <v>0</v>
          </cell>
        </row>
        <row r="182">
          <cell r="F182">
            <v>-110.15</v>
          </cell>
        </row>
        <row r="184">
          <cell r="F184">
            <v>-3.9946999999999999</v>
          </cell>
        </row>
        <row r="202">
          <cell r="F202">
            <v>-4.9243300000000003</v>
          </cell>
        </row>
        <row r="204">
          <cell r="F204">
            <v>-135.83661949999998</v>
          </cell>
        </row>
        <row r="205">
          <cell r="F205">
            <v>-1.95157</v>
          </cell>
        </row>
        <row r="207">
          <cell r="F207">
            <v>-642.33513000000005</v>
          </cell>
        </row>
        <row r="208">
          <cell r="F208">
            <v>-83.856585100000004</v>
          </cell>
        </row>
        <row r="210">
          <cell r="F210">
            <v>-2.25</v>
          </cell>
        </row>
        <row r="212">
          <cell r="F212">
            <v>3.8981499999999998</v>
          </cell>
        </row>
        <row r="213">
          <cell r="F213">
            <v>-34.690309999999997</v>
          </cell>
        </row>
        <row r="218">
          <cell r="F218">
            <v>1.11883</v>
          </cell>
        </row>
        <row r="229">
          <cell r="F229">
            <v>-2592.2430899999999</v>
          </cell>
        </row>
        <row r="230">
          <cell r="F230">
            <v>-41.460184099999999</v>
          </cell>
        </row>
        <row r="231">
          <cell r="F231">
            <v>-2.1268699999999998</v>
          </cell>
        </row>
        <row r="232">
          <cell r="F232">
            <v>-244.54758319999999</v>
          </cell>
        </row>
        <row r="258">
          <cell r="F258">
            <v>-15.6168502</v>
          </cell>
        </row>
        <row r="260">
          <cell r="F260">
            <v>-5.0289400000000004</v>
          </cell>
        </row>
        <row r="262">
          <cell r="F262">
            <v>-1.0160000000000001E-2</v>
          </cell>
        </row>
        <row r="263">
          <cell r="F263">
            <v>-3.3109799999999998</v>
          </cell>
        </row>
        <row r="264">
          <cell r="F264">
            <v>-7.0653899999999998</v>
          </cell>
        </row>
        <row r="266">
          <cell r="F266">
            <v>-4.0626199999999999</v>
          </cell>
        </row>
        <row r="267">
          <cell r="F267">
            <v>-5.6514899999999999</v>
          </cell>
        </row>
        <row r="268">
          <cell r="F268">
            <v>-0.75453999999999999</v>
          </cell>
        </row>
        <row r="269">
          <cell r="F269">
            <v>-0.1201</v>
          </cell>
        </row>
        <row r="270">
          <cell r="F270">
            <v>-7.2049000000000003</v>
          </cell>
        </row>
        <row r="275">
          <cell r="F275">
            <v>-2.1649999999999999E-2</v>
          </cell>
        </row>
        <row r="285">
          <cell r="F285">
            <v>-129.30862999999999</v>
          </cell>
        </row>
        <row r="287">
          <cell r="F287">
            <v>-9.3951100000000007</v>
          </cell>
        </row>
        <row r="288">
          <cell r="F288">
            <v>0</v>
          </cell>
        </row>
        <row r="290">
          <cell r="F290">
            <v>0.12772</v>
          </cell>
        </row>
        <row r="292">
          <cell r="F292">
            <v>-2.2198099999999998</v>
          </cell>
        </row>
        <row r="293">
          <cell r="F293">
            <v>-5.0699999999999999E-3</v>
          </cell>
        </row>
        <row r="300">
          <cell r="F300">
            <v>-4174.9655191000002</v>
          </cell>
        </row>
        <row r="309">
          <cell r="F309">
            <v>-56395.918030000001</v>
          </cell>
        </row>
        <row r="313">
          <cell r="F313">
            <v>-130.90620000000001</v>
          </cell>
        </row>
        <row r="318">
          <cell r="F318">
            <v>-2543.2194738999997</v>
          </cell>
        </row>
        <row r="320">
          <cell r="F320">
            <v>-100665.56336499999</v>
          </cell>
        </row>
        <row r="324">
          <cell r="F324">
            <v>-996.23652349999998</v>
          </cell>
        </row>
        <row r="326">
          <cell r="F326">
            <v>-148.16756939999999</v>
          </cell>
        </row>
        <row r="328">
          <cell r="F328">
            <v>-3971.6319737999997</v>
          </cell>
        </row>
        <row r="338">
          <cell r="F338">
            <v>1268.67959</v>
          </cell>
        </row>
        <row r="340">
          <cell r="F340">
            <v>4308.3531199999998</v>
          </cell>
        </row>
        <row r="344">
          <cell r="F344">
            <v>27057.547612300001</v>
          </cell>
        </row>
        <row r="345">
          <cell r="F345">
            <v>8.4976319999999994</v>
          </cell>
        </row>
        <row r="346">
          <cell r="F346">
            <v>494307.76341860002</v>
          </cell>
        </row>
        <row r="348">
          <cell r="F348">
            <v>138.4600087</v>
          </cell>
        </row>
        <row r="349">
          <cell r="F349">
            <v>35.830808900000001</v>
          </cell>
        </row>
        <row r="350">
          <cell r="F350">
            <v>537.46087999999997</v>
          </cell>
        </row>
        <row r="351">
          <cell r="F351">
            <v>11.1107145</v>
          </cell>
        </row>
        <row r="352">
          <cell r="F352">
            <v>1673.8721922999998</v>
          </cell>
        </row>
        <row r="354">
          <cell r="F354">
            <v>212.40159940000001</v>
          </cell>
        </row>
        <row r="356">
          <cell r="F356">
            <v>5557.0103270000009</v>
          </cell>
        </row>
        <row r="358">
          <cell r="F358">
            <v>488.17255610000001</v>
          </cell>
        </row>
        <row r="364">
          <cell r="F364">
            <v>40.469659999999998</v>
          </cell>
        </row>
        <row r="378">
          <cell r="F378">
            <v>1.4372799999999999</v>
          </cell>
        </row>
        <row r="380">
          <cell r="F380">
            <v>3615.9482217</v>
          </cell>
        </row>
        <row r="381">
          <cell r="F381">
            <v>960.73977019999995</v>
          </cell>
        </row>
        <row r="382">
          <cell r="F382">
            <v>1120.6023742</v>
          </cell>
        </row>
        <row r="385">
          <cell r="F385">
            <v>26.363923</v>
          </cell>
        </row>
        <row r="386">
          <cell r="F386">
            <v>6536.2673469000001</v>
          </cell>
        </row>
        <row r="387">
          <cell r="F387">
            <v>-479.39816000000002</v>
          </cell>
        </row>
        <row r="388">
          <cell r="F388">
            <v>-170.54866999999999</v>
          </cell>
        </row>
        <row r="389">
          <cell r="F389">
            <v>-1615.7415771999999</v>
          </cell>
        </row>
        <row r="391">
          <cell r="F391">
            <v>1404.3412238999999</v>
          </cell>
        </row>
        <row r="393">
          <cell r="F393">
            <v>9.5097408999999988</v>
          </cell>
        </row>
        <row r="394">
          <cell r="F394">
            <v>812.97448230000009</v>
          </cell>
        </row>
        <row r="395">
          <cell r="F395">
            <v>127.70318929999999</v>
          </cell>
        </row>
        <row r="400">
          <cell r="F400">
            <v>2335.0819849</v>
          </cell>
        </row>
        <row r="403">
          <cell r="F403">
            <v>96.343354000000005</v>
          </cell>
        </row>
        <row r="406">
          <cell r="F406">
            <v>1279.7316495999999</v>
          </cell>
        </row>
        <row r="408">
          <cell r="F408">
            <v>-103.65318929999999</v>
          </cell>
        </row>
        <row r="411">
          <cell r="F411">
            <v>327.58857410000002</v>
          </cell>
        </row>
        <row r="412">
          <cell r="F412">
            <v>0</v>
          </cell>
        </row>
        <row r="414">
          <cell r="F414">
            <v>-183.767405</v>
          </cell>
        </row>
        <row r="415">
          <cell r="F415">
            <v>1.3080099999999999</v>
          </cell>
        </row>
        <row r="416">
          <cell r="F416">
            <v>12645.966742999999</v>
          </cell>
        </row>
        <row r="417">
          <cell r="F417">
            <v>-710.08073819999993</v>
          </cell>
        </row>
        <row r="418">
          <cell r="F418">
            <v>2801.88582</v>
          </cell>
        </row>
        <row r="419">
          <cell r="F419">
            <v>640.87941219999993</v>
          </cell>
        </row>
        <row r="423">
          <cell r="F423">
            <v>0</v>
          </cell>
        </row>
        <row r="424">
          <cell r="F424">
            <v>109.83395</v>
          </cell>
        </row>
        <row r="429">
          <cell r="F429">
            <v>3551.7530623000002</v>
          </cell>
        </row>
        <row r="430">
          <cell r="F430">
            <v>-13.672585400000001</v>
          </cell>
        </row>
        <row r="432">
          <cell r="F432">
            <v>23546.716804799998</v>
          </cell>
        </row>
        <row r="446">
          <cell r="F446">
            <v>0.52183999999999997</v>
          </cell>
        </row>
        <row r="460">
          <cell r="F460">
            <v>0</v>
          </cell>
        </row>
        <row r="461">
          <cell r="F461">
            <v>0</v>
          </cell>
        </row>
        <row r="462">
          <cell r="F462">
            <v>0</v>
          </cell>
        </row>
        <row r="463">
          <cell r="F463">
            <v>4.496E-2</v>
          </cell>
        </row>
        <row r="464">
          <cell r="F464">
            <v>0</v>
          </cell>
        </row>
        <row r="465">
          <cell r="F465">
            <v>0</v>
          </cell>
        </row>
        <row r="504">
          <cell r="F504">
            <v>1816.3904694</v>
          </cell>
        </row>
        <row r="505">
          <cell r="F505">
            <v>0</v>
          </cell>
        </row>
        <row r="510">
          <cell r="F510">
            <v>1E-4</v>
          </cell>
        </row>
        <row r="511">
          <cell r="F511">
            <v>2.4552</v>
          </cell>
        </row>
        <row r="515">
          <cell r="F515">
            <v>2.9260000000000002</v>
          </cell>
        </row>
        <row r="517">
          <cell r="F517">
            <v>0</v>
          </cell>
        </row>
        <row r="520">
          <cell r="F520">
            <v>3.1414</v>
          </cell>
        </row>
        <row r="521">
          <cell r="F521">
            <v>0.1099</v>
          </cell>
        </row>
        <row r="522">
          <cell r="F522">
            <v>783.39069400000005</v>
          </cell>
        </row>
        <row r="523">
          <cell r="F523">
            <v>-370.57716499999998</v>
          </cell>
        </row>
        <row r="525">
          <cell r="F525">
            <v>0.48392000000000002</v>
          </cell>
        </row>
        <row r="539">
          <cell r="F539">
            <v>3.8154321999999996</v>
          </cell>
        </row>
        <row r="559">
          <cell r="F559">
            <v>0</v>
          </cell>
        </row>
        <row r="560">
          <cell r="F560">
            <v>167.6966022</v>
          </cell>
        </row>
        <row r="568">
          <cell r="F568">
            <v>8.4468899999999998</v>
          </cell>
        </row>
        <row r="569">
          <cell r="F569">
            <v>-8.4468899999999998</v>
          </cell>
        </row>
        <row r="570">
          <cell r="F570">
            <v>0</v>
          </cell>
        </row>
        <row r="571">
          <cell r="F571">
            <v>0</v>
          </cell>
        </row>
        <row r="573">
          <cell r="F573">
            <v>673.79363000000001</v>
          </cell>
        </row>
        <row r="576">
          <cell r="F576">
            <v>29.141539999999999</v>
          </cell>
        </row>
        <row r="584">
          <cell r="F584">
            <v>750.53060129999994</v>
          </cell>
        </row>
        <row r="590">
          <cell r="F590">
            <v>3.6101399999999999</v>
          </cell>
        </row>
        <row r="592">
          <cell r="F592">
            <v>3.1259999999999999</v>
          </cell>
        </row>
        <row r="603">
          <cell r="F603">
            <v>61.578150999999998</v>
          </cell>
        </row>
        <row r="606">
          <cell r="F606">
            <v>199.47150999999999</v>
          </cell>
        </row>
        <row r="608">
          <cell r="F608">
            <v>0</v>
          </cell>
        </row>
        <row r="624">
          <cell r="F624">
            <v>0</v>
          </cell>
        </row>
        <row r="628">
          <cell r="F628">
            <v>0</v>
          </cell>
        </row>
        <row r="631">
          <cell r="F631">
            <v>0.91356000000000004</v>
          </cell>
        </row>
        <row r="632">
          <cell r="F632">
            <v>333.62722000000002</v>
          </cell>
        </row>
        <row r="633">
          <cell r="F633">
            <v>3.61755</v>
          </cell>
        </row>
        <row r="635">
          <cell r="F635">
            <v>8793.3108900000007</v>
          </cell>
        </row>
        <row r="636">
          <cell r="F636">
            <v>2041.4990413</v>
          </cell>
        </row>
        <row r="637">
          <cell r="F637">
            <v>-25569.2531686</v>
          </cell>
        </row>
        <row r="638">
          <cell r="F638">
            <v>-124108.3833318</v>
          </cell>
        </row>
        <row r="639">
          <cell r="F639">
            <v>-332.19769000000002</v>
          </cell>
        </row>
        <row r="641">
          <cell r="F641">
            <v>-4054.0996556999999</v>
          </cell>
        </row>
        <row r="642">
          <cell r="F642">
            <v>-19561.475693299999</v>
          </cell>
        </row>
        <row r="645">
          <cell r="F645">
            <v>-31823.9690242</v>
          </cell>
        </row>
        <row r="646">
          <cell r="F646">
            <v>-156224.73532899999</v>
          </cell>
        </row>
        <row r="647">
          <cell r="F647">
            <v>-1.02644</v>
          </cell>
        </row>
        <row r="648">
          <cell r="F648">
            <v>-76.148897000000005</v>
          </cell>
        </row>
        <row r="649">
          <cell r="F649">
            <v>-146.05302699999999</v>
          </cell>
        </row>
        <row r="650">
          <cell r="F650">
            <v>-1127.1532566000001</v>
          </cell>
        </row>
        <row r="651">
          <cell r="F651">
            <v>-6.8972300000000004</v>
          </cell>
        </row>
        <row r="653">
          <cell r="F653">
            <v>-24.040633</v>
          </cell>
        </row>
        <row r="655">
          <cell r="F655">
            <v>-524.71818299999995</v>
          </cell>
        </row>
        <row r="656">
          <cell r="F656">
            <v>-5456.6802699999998</v>
          </cell>
        </row>
        <row r="657">
          <cell r="F657">
            <v>-528.70709469999997</v>
          </cell>
        </row>
        <row r="659">
          <cell r="F659">
            <v>-40.072960000000002</v>
          </cell>
        </row>
        <row r="661">
          <cell r="F661">
            <v>-7.3041400000000003</v>
          </cell>
        </row>
        <row r="663">
          <cell r="F663">
            <v>-1.93042</v>
          </cell>
        </row>
        <row r="664">
          <cell r="F664">
            <v>-8.1874400000000005</v>
          </cell>
        </row>
        <row r="672">
          <cell r="F672">
            <v>-1734.5012551</v>
          </cell>
        </row>
        <row r="677">
          <cell r="F677">
            <v>-3.4110200000000002</v>
          </cell>
        </row>
        <row r="678">
          <cell r="F678">
            <v>-9.1853700000000007</v>
          </cell>
        </row>
        <row r="679">
          <cell r="F679">
            <v>-80.282612599999993</v>
          </cell>
        </row>
        <row r="680">
          <cell r="F680">
            <v>-1.2132499999999999</v>
          </cell>
        </row>
        <row r="681">
          <cell r="F681">
            <v>-1.2772542</v>
          </cell>
        </row>
        <row r="682">
          <cell r="F682">
            <v>-0.53256000000000003</v>
          </cell>
        </row>
        <row r="683">
          <cell r="F683">
            <v>-0.57945019999999992</v>
          </cell>
        </row>
        <row r="684">
          <cell r="F684">
            <v>-3.5715599999999998</v>
          </cell>
        </row>
        <row r="685">
          <cell r="F685">
            <v>-0.57143999999999995</v>
          </cell>
        </row>
        <row r="688">
          <cell r="F688">
            <v>-20.2026985</v>
          </cell>
        </row>
        <row r="689">
          <cell r="F689">
            <v>-3.4698000000000002</v>
          </cell>
        </row>
        <row r="691">
          <cell r="F691">
            <v>-517.07376090000002</v>
          </cell>
        </row>
        <row r="693">
          <cell r="F693">
            <v>-39.330849999999998</v>
          </cell>
        </row>
        <row r="697">
          <cell r="F697">
            <v>-3.3639199999999998</v>
          </cell>
        </row>
        <row r="698">
          <cell r="F698">
            <v>-130.29199890000001</v>
          </cell>
        </row>
        <row r="699">
          <cell r="F699">
            <v>-113.0584066</v>
          </cell>
        </row>
        <row r="706">
          <cell r="F706">
            <v>-53.439169999999997</v>
          </cell>
        </row>
        <row r="714">
          <cell r="F714">
            <v>-110780.33220809999</v>
          </cell>
        </row>
        <row r="716">
          <cell r="F716">
            <v>71753.112135299991</v>
          </cell>
        </row>
        <row r="719">
          <cell r="F719">
            <v>36415.757479200001</v>
          </cell>
        </row>
        <row r="721">
          <cell r="F721">
            <v>144.3766947</v>
          </cell>
        </row>
        <row r="722">
          <cell r="F722">
            <v>-3811.8845802999999</v>
          </cell>
        </row>
        <row r="723">
          <cell r="F723">
            <v>-1807.47228</v>
          </cell>
        </row>
        <row r="726">
          <cell r="F726">
            <v>-6.4325600000000011E-2</v>
          </cell>
        </row>
        <row r="729">
          <cell r="F729">
            <v>-2779.2419538999998</v>
          </cell>
        </row>
        <row r="730">
          <cell r="F730">
            <v>1502.2182781000001</v>
          </cell>
        </row>
        <row r="731">
          <cell r="F731">
            <v>518.65011560000005</v>
          </cell>
        </row>
        <row r="732">
          <cell r="F732">
            <v>-163.67686269999999</v>
          </cell>
        </row>
        <row r="733">
          <cell r="F733">
            <v>-57.036226399999997</v>
          </cell>
        </row>
        <row r="735">
          <cell r="F735">
            <v>-12357.7770654</v>
          </cell>
        </row>
        <row r="736">
          <cell r="F736">
            <v>183.767405</v>
          </cell>
        </row>
        <row r="737">
          <cell r="F737">
            <v>-168.9235864</v>
          </cell>
        </row>
        <row r="739">
          <cell r="F739">
            <v>14309.2548425</v>
          </cell>
        </row>
        <row r="740">
          <cell r="F740">
            <v>-91.292327599999993</v>
          </cell>
        </row>
        <row r="741">
          <cell r="F741">
            <v>-180.73380090000001</v>
          </cell>
        </row>
        <row r="743">
          <cell r="F743">
            <v>18249.282986800001</v>
          </cell>
        </row>
        <row r="747">
          <cell r="F747">
            <v>195.99164679999998</v>
          </cell>
        </row>
        <row r="748">
          <cell r="F748">
            <v>30461.612029899999</v>
          </cell>
        </row>
        <row r="751">
          <cell r="F751">
            <v>-334.28213</v>
          </cell>
        </row>
        <row r="753">
          <cell r="F753">
            <v>-1200.4609714000001</v>
          </cell>
        </row>
        <row r="754">
          <cell r="F754">
            <v>4392.9337058999999</v>
          </cell>
        </row>
        <row r="758">
          <cell r="F758">
            <v>178638.32608910001</v>
          </cell>
        </row>
        <row r="759">
          <cell r="F759">
            <v>-1870.8343666000001</v>
          </cell>
        </row>
        <row r="760">
          <cell r="F760">
            <v>-1463.1855163999999</v>
          </cell>
        </row>
        <row r="761">
          <cell r="F761">
            <v>196.3198203</v>
          </cell>
        </row>
        <row r="762">
          <cell r="F762">
            <v>2.1150000000000002</v>
          </cell>
        </row>
        <row r="763">
          <cell r="F763">
            <v>2577.7973216</v>
          </cell>
        </row>
        <row r="765">
          <cell r="F765">
            <v>-105.2580878</v>
          </cell>
        </row>
        <row r="766">
          <cell r="F766">
            <v>43.527554000000002</v>
          </cell>
        </row>
        <row r="768">
          <cell r="F768">
            <v>96.855546899999993</v>
          </cell>
        </row>
        <row r="770">
          <cell r="F770">
            <v>-5.7605380000000004</v>
          </cell>
        </row>
        <row r="771">
          <cell r="F771">
            <v>60.778948399999997</v>
          </cell>
        </row>
        <row r="773">
          <cell r="F773">
            <v>258.45568459999998</v>
          </cell>
        </row>
        <row r="775">
          <cell r="F775">
            <v>-8.7924354999999998</v>
          </cell>
        </row>
        <row r="777">
          <cell r="F777">
            <v>0.90797000000000005</v>
          </cell>
        </row>
        <row r="778">
          <cell r="F778">
            <v>11.005738899999999</v>
          </cell>
        </row>
        <row r="781">
          <cell r="F781">
            <v>13.384674199999999</v>
          </cell>
        </row>
        <row r="783">
          <cell r="F783">
            <v>184.2098259</v>
          </cell>
        </row>
        <row r="785">
          <cell r="F785">
            <v>-0.95252250000000005</v>
          </cell>
        </row>
        <row r="786">
          <cell r="F786">
            <v>203.28013859999999</v>
          </cell>
        </row>
        <row r="788">
          <cell r="F788">
            <v>235.09450280000001</v>
          </cell>
        </row>
        <row r="790">
          <cell r="F790">
            <v>-7.0327243999999993</v>
          </cell>
        </row>
        <row r="793">
          <cell r="F793">
            <v>4.5930837999999996</v>
          </cell>
        </row>
        <row r="802">
          <cell r="F802">
            <v>1070.0167764</v>
          </cell>
        </row>
        <row r="805">
          <cell r="F805">
            <v>3.1087165000000003</v>
          </cell>
        </row>
        <row r="806">
          <cell r="F806">
            <v>2950.9403512999997</v>
          </cell>
        </row>
        <row r="812">
          <cell r="F812">
            <v>374.09779079999998</v>
          </cell>
        </row>
        <row r="814">
          <cell r="F814">
            <v>-8.7000000000000001E-4</v>
          </cell>
        </row>
        <row r="815">
          <cell r="F815">
            <v>718.78215439999997</v>
          </cell>
        </row>
        <row r="819">
          <cell r="F819">
            <v>29.678384300000001</v>
          </cell>
        </row>
        <row r="822">
          <cell r="F822">
            <v>608.62176999999997</v>
          </cell>
        </row>
        <row r="823">
          <cell r="F823">
            <v>13120.715536199999</v>
          </cell>
        </row>
        <row r="827">
          <cell r="F827">
            <v>28521.669828000002</v>
          </cell>
        </row>
        <row r="830">
          <cell r="F830">
            <v>1124.3060223999998</v>
          </cell>
        </row>
        <row r="835">
          <cell r="F835">
            <v>26736.544354000001</v>
          </cell>
        </row>
        <row r="840">
          <cell r="F840">
            <v>198.66781</v>
          </cell>
        </row>
        <row r="842">
          <cell r="F842">
            <v>153.22650899999999</v>
          </cell>
        </row>
        <row r="844">
          <cell r="F844">
            <v>1.2789999999999999E-2</v>
          </cell>
        </row>
        <row r="845">
          <cell r="F845">
            <v>-0.43262929999999999</v>
          </cell>
        </row>
        <row r="847">
          <cell r="F847">
            <v>-286.38847570000001</v>
          </cell>
        </row>
        <row r="848">
          <cell r="F848">
            <v>-1.2700624</v>
          </cell>
        </row>
        <row r="850">
          <cell r="F850">
            <v>-3.6198000000000003E-3</v>
          </cell>
        </row>
        <row r="851">
          <cell r="F851">
            <v>-3.1012762999999999</v>
          </cell>
        </row>
        <row r="853">
          <cell r="F853">
            <v>196.10874859999998</v>
          </cell>
        </row>
        <row r="854">
          <cell r="F854">
            <v>6080.1196661000004</v>
          </cell>
        </row>
        <row r="855">
          <cell r="F855">
            <v>637.96002659999999</v>
          </cell>
        </row>
        <row r="856">
          <cell r="F856">
            <v>78.339299600000004</v>
          </cell>
        </row>
        <row r="857">
          <cell r="F857">
            <v>7.0000000000000007E-2</v>
          </cell>
        </row>
        <row r="858">
          <cell r="F858">
            <v>22.68713</v>
          </cell>
        </row>
        <row r="859">
          <cell r="F859">
            <v>23.129629999999999</v>
          </cell>
        </row>
        <row r="860">
          <cell r="F860">
            <v>1.5</v>
          </cell>
        </row>
        <row r="861">
          <cell r="F861">
            <v>27.358552200000002</v>
          </cell>
        </row>
        <row r="862">
          <cell r="F862">
            <v>123.0908104</v>
          </cell>
        </row>
        <row r="870">
          <cell r="F870">
            <v>2.1886000000000001</v>
          </cell>
        </row>
        <row r="873">
          <cell r="F873">
            <v>387.08814000000001</v>
          </cell>
        </row>
        <row r="874">
          <cell r="F874">
            <v>165.51712499999999</v>
          </cell>
        </row>
        <row r="876">
          <cell r="F876">
            <v>9128.3147637999991</v>
          </cell>
        </row>
        <row r="879">
          <cell r="F879">
            <v>9567.8796075999999</v>
          </cell>
        </row>
        <row r="880">
          <cell r="F880">
            <v>2.4652179000000003</v>
          </cell>
        </row>
        <row r="881">
          <cell r="F881">
            <v>214.0954576</v>
          </cell>
        </row>
        <row r="882">
          <cell r="F882">
            <v>789.78155000000004</v>
          </cell>
        </row>
        <row r="884">
          <cell r="F884">
            <v>445.78976999999998</v>
          </cell>
        </row>
        <row r="885">
          <cell r="F885">
            <v>5.2833000000000005E-2</v>
          </cell>
        </row>
        <row r="886">
          <cell r="F886">
            <v>0.38092569999999998</v>
          </cell>
        </row>
        <row r="889">
          <cell r="F889">
            <v>0.67130000000000001</v>
          </cell>
        </row>
        <row r="892">
          <cell r="F892">
            <v>3.6544707000000001</v>
          </cell>
        </row>
        <row r="893">
          <cell r="F893">
            <v>-11024.7711325</v>
          </cell>
        </row>
        <row r="894">
          <cell r="F894">
            <v>0</v>
          </cell>
        </row>
        <row r="895">
          <cell r="F895">
            <v>2574.4643124999998</v>
          </cell>
        </row>
        <row r="896">
          <cell r="F896">
            <v>72.715396100000007</v>
          </cell>
        </row>
        <row r="897">
          <cell r="F897">
            <v>0</v>
          </cell>
        </row>
        <row r="898">
          <cell r="F898">
            <v>107.26824999999999</v>
          </cell>
        </row>
        <row r="903">
          <cell r="F903">
            <v>141.18235000000001</v>
          </cell>
        </row>
        <row r="904">
          <cell r="F904">
            <v>82.845124400000003</v>
          </cell>
        </row>
        <row r="905">
          <cell r="F905">
            <v>59.402659999999997</v>
          </cell>
        </row>
        <row r="909">
          <cell r="F909">
            <v>3.6453600000000002</v>
          </cell>
        </row>
        <row r="911">
          <cell r="F911">
            <v>90.190610000000007</v>
          </cell>
        </row>
        <row r="912">
          <cell r="F912">
            <v>112.2602625</v>
          </cell>
        </row>
        <row r="913">
          <cell r="F913">
            <v>0.12099</v>
          </cell>
        </row>
        <row r="914">
          <cell r="F914">
            <v>100.510041</v>
          </cell>
        </row>
        <row r="915">
          <cell r="F915">
            <v>19.592140000000001</v>
          </cell>
        </row>
        <row r="921">
          <cell r="F921">
            <v>148.06506999999999</v>
          </cell>
        </row>
        <row r="922">
          <cell r="F922">
            <v>11.69955</v>
          </cell>
        </row>
        <row r="928">
          <cell r="F928">
            <v>10.421719599999999</v>
          </cell>
        </row>
        <row r="929">
          <cell r="F929">
            <v>724.61280310000006</v>
          </cell>
        </row>
        <row r="930">
          <cell r="F930">
            <v>2052.4986705000001</v>
          </cell>
        </row>
        <row r="932">
          <cell r="F932">
            <v>878.34736900000007</v>
          </cell>
        </row>
        <row r="934">
          <cell r="F934">
            <v>-311.47462000000002</v>
          </cell>
        </row>
        <row r="935">
          <cell r="F935">
            <v>-1436.3469191999998</v>
          </cell>
        </row>
        <row r="950">
          <cell r="F950">
            <v>5940.1526414999998</v>
          </cell>
        </row>
        <row r="953">
          <cell r="F953">
            <v>203.21700399999997</v>
          </cell>
        </row>
        <row r="954">
          <cell r="F954">
            <v>1401.2784533000001</v>
          </cell>
        </row>
        <row r="957">
          <cell r="F957">
            <v>80.872942800000004</v>
          </cell>
        </row>
        <row r="959">
          <cell r="F959">
            <v>15.48306</v>
          </cell>
        </row>
        <row r="961">
          <cell r="F961">
            <v>52.082634200000001</v>
          </cell>
        </row>
        <row r="967">
          <cell r="F967">
            <v>105.81496630000001</v>
          </cell>
        </row>
        <row r="969">
          <cell r="F969">
            <v>342.11852020000003</v>
          </cell>
        </row>
        <row r="970">
          <cell r="F970">
            <v>144.68689000000001</v>
          </cell>
        </row>
        <row r="973">
          <cell r="F973">
            <v>784.55439999999999</v>
          </cell>
        </row>
        <row r="974">
          <cell r="F974">
            <v>68.274959999999993</v>
          </cell>
        </row>
        <row r="975">
          <cell r="F975">
            <v>136.37018</v>
          </cell>
        </row>
        <row r="977">
          <cell r="F977">
            <v>3.52258</v>
          </cell>
        </row>
        <row r="981">
          <cell r="F981">
            <v>160.25165000000001</v>
          </cell>
        </row>
        <row r="982">
          <cell r="F982">
            <v>0.69</v>
          </cell>
        </row>
        <row r="983">
          <cell r="F983">
            <v>12.545629999999999</v>
          </cell>
        </row>
        <row r="984">
          <cell r="F984">
            <v>5.5468099999999998</v>
          </cell>
        </row>
        <row r="985">
          <cell r="F985">
            <v>0.52459999999999996</v>
          </cell>
        </row>
        <row r="986">
          <cell r="F986">
            <v>3.96332</v>
          </cell>
        </row>
        <row r="988">
          <cell r="F988">
            <v>4.4119999999999999</v>
          </cell>
        </row>
        <row r="989">
          <cell r="F989">
            <v>2.6910540000000003</v>
          </cell>
        </row>
        <row r="992">
          <cell r="F992">
            <v>19.283497799999999</v>
          </cell>
        </row>
        <row r="993">
          <cell r="F993">
            <v>0.45226370000000005</v>
          </cell>
        </row>
        <row r="994">
          <cell r="F994">
            <v>4.01</v>
          </cell>
        </row>
        <row r="999">
          <cell r="F999">
            <v>1.6826000000000001</v>
          </cell>
        </row>
        <row r="1000">
          <cell r="F1000">
            <v>18.2322995</v>
          </cell>
        </row>
        <row r="1001">
          <cell r="F1001">
            <v>0.21318999999999999</v>
          </cell>
        </row>
        <row r="1007">
          <cell r="F1007">
            <v>45.033825999999998</v>
          </cell>
        </row>
        <row r="1010">
          <cell r="F1010">
            <v>5.42082</v>
          </cell>
        </row>
        <row r="1012">
          <cell r="F1012">
            <v>0.50044999999999995</v>
          </cell>
        </row>
        <row r="1017">
          <cell r="F1017">
            <v>0.82735000000000003</v>
          </cell>
        </row>
        <row r="1019">
          <cell r="F1019">
            <v>5.2257199999999999</v>
          </cell>
        </row>
        <row r="1020">
          <cell r="F1020">
            <v>110.68401</v>
          </cell>
        </row>
        <row r="1022">
          <cell r="F1022">
            <v>7.1728300000000003</v>
          </cell>
        </row>
        <row r="1029">
          <cell r="F1029">
            <v>0.58799999999999997</v>
          </cell>
        </row>
        <row r="1030">
          <cell r="F1030">
            <v>92.833664800000008</v>
          </cell>
        </row>
        <row r="1032">
          <cell r="F1032">
            <v>90.549850000000006</v>
          </cell>
        </row>
        <row r="1040">
          <cell r="F1040">
            <v>334.04756259999999</v>
          </cell>
        </row>
        <row r="1043">
          <cell r="F1043">
            <v>5.3473640000000007</v>
          </cell>
        </row>
        <row r="1044">
          <cell r="F1044">
            <v>87.773150000000001</v>
          </cell>
        </row>
        <row r="1045">
          <cell r="F1045">
            <v>10.684139999999999</v>
          </cell>
        </row>
        <row r="1047">
          <cell r="F1047">
            <v>1.1707399999999999</v>
          </cell>
        </row>
        <row r="1048">
          <cell r="F1048">
            <v>30.782499999999999</v>
          </cell>
        </row>
        <row r="1051">
          <cell r="F1051">
            <v>4.1849999999999998E-2</v>
          </cell>
        </row>
        <row r="1052">
          <cell r="F1052">
            <v>31.369800000000001</v>
          </cell>
        </row>
        <row r="1053">
          <cell r="F1053">
            <v>29.065709999999999</v>
          </cell>
        </row>
        <row r="1058">
          <cell r="F1058">
            <v>2.2629899999999998</v>
          </cell>
        </row>
        <row r="1059">
          <cell r="F1059">
            <v>0.34297</v>
          </cell>
        </row>
        <row r="1060">
          <cell r="F1060">
            <v>15.512639999999999</v>
          </cell>
        </row>
        <row r="1062">
          <cell r="F1062">
            <v>1.4055</v>
          </cell>
        </row>
        <row r="1063">
          <cell r="F1063">
            <v>0.43802999999999997</v>
          </cell>
        </row>
        <row r="1064">
          <cell r="F1064">
            <v>294.74482</v>
          </cell>
        </row>
        <row r="1065">
          <cell r="F1065">
            <v>0.25800000000000001</v>
          </cell>
        </row>
        <row r="1066">
          <cell r="F1066">
            <v>43.492725700000001</v>
          </cell>
        </row>
        <row r="1067">
          <cell r="F1067">
            <v>17.286210000000001</v>
          </cell>
        </row>
        <row r="1070">
          <cell r="F1070">
            <v>187.5</v>
          </cell>
        </row>
        <row r="1072">
          <cell r="F1072">
            <v>132.63320999999999</v>
          </cell>
        </row>
        <row r="1075">
          <cell r="F1075">
            <v>1.1708000000000001</v>
          </cell>
        </row>
        <row r="1076">
          <cell r="F1076">
            <v>123.4806</v>
          </cell>
        </row>
        <row r="1079">
          <cell r="F1079">
            <v>7.8884000000000003E-3</v>
          </cell>
        </row>
        <row r="1080">
          <cell r="F1080">
            <v>9.6281864000000006</v>
          </cell>
        </row>
        <row r="1083">
          <cell r="F1083">
            <v>-54.998323600000006</v>
          </cell>
        </row>
        <row r="1101">
          <cell r="F1101">
            <v>152.62526320000001</v>
          </cell>
        </row>
        <row r="1104">
          <cell r="F1104">
            <v>74.722775999999996</v>
          </cell>
        </row>
        <row r="1105">
          <cell r="F1105">
            <v>43.663107000000004</v>
          </cell>
        </row>
        <row r="1106">
          <cell r="F1106">
            <v>10779.9558122</v>
          </cell>
        </row>
        <row r="1107">
          <cell r="F1107">
            <v>2121.5982506999999</v>
          </cell>
        </row>
        <row r="1110">
          <cell r="F1110">
            <v>7320.5812299999998</v>
          </cell>
        </row>
        <row r="1112">
          <cell r="F1112">
            <v>2350.2889</v>
          </cell>
        </row>
        <row r="1115">
          <cell r="F1115">
            <v>12.81367</v>
          </cell>
        </row>
        <row r="1118">
          <cell r="F1118">
            <v>585.71663219999994</v>
          </cell>
        </row>
        <row r="1119">
          <cell r="F1119">
            <v>25209.807076999998</v>
          </cell>
        </row>
        <row r="1122">
          <cell r="F1122">
            <v>159.97954999999999</v>
          </cell>
        </row>
        <row r="1123">
          <cell r="F1123">
            <v>23.161149999999999</v>
          </cell>
        </row>
        <row r="1125">
          <cell r="F1125">
            <v>492.1309</v>
          </cell>
        </row>
        <row r="1126">
          <cell r="F1126">
            <v>1199.5000587</v>
          </cell>
        </row>
        <row r="1141">
          <cell r="F1141">
            <v>-93.021749999999997</v>
          </cell>
        </row>
        <row r="1142">
          <cell r="F1142">
            <v>-370.18826000000001</v>
          </cell>
        </row>
        <row r="1146">
          <cell r="F1146">
            <v>463.21001000000001</v>
          </cell>
        </row>
        <row r="1154">
          <cell r="F1154">
            <v>317767.90775130008</v>
          </cell>
        </row>
        <row r="1168">
          <cell r="F1168" t="str">
            <v>see row sl no</v>
          </cell>
        </row>
        <row r="1169">
          <cell r="F1169" t="str">
            <v>see row sl no</v>
          </cell>
        </row>
        <row r="1171">
          <cell r="F1171" t="str">
            <v>to be nil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erly area wise qty"/>
      <sheetName val="qterly area wise value"/>
      <sheetName val="qtrly sales items-07-8"/>
      <sheetName val="Plant cost"/>
      <sheetName val="sharing pattern"/>
      <sheetName val="PROJECTIONS-EXISTING"/>
      <sheetName val="PROJECTIONS-new addition"/>
      <sheetName val="PROJECTIONS-combined"/>
      <sheetName val="Anex"/>
      <sheetName val="project cost"/>
      <sheetName val="Analysis"/>
      <sheetName val="KEY RATIOS"/>
      <sheetName val="CMA-comb"/>
    </sheetNames>
    <sheetDataSet>
      <sheetData sheetId="0"/>
      <sheetData sheetId="1"/>
      <sheetData sheetId="2">
        <row r="6">
          <cell r="A6" t="str">
            <v>DAM       Damaged Materials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B RESL"/>
      <sheetName val="BS P&amp;L"/>
      <sheetName val="GROUPING"/>
      <sheetName val="TB-31.03.06"/>
      <sheetName val="Pivot&gt;050506"/>
      <sheetName val="Trn&gt;050506"/>
      <sheetName val="TB-Dahej"/>
      <sheetName val="Sch 4 Fixed Asst"/>
      <sheetName val="Sch 5 invest"/>
      <sheetName val="PART IV (2)"/>
      <sheetName val="Sch 5 invest notes"/>
      <sheetName val="PROVISION FOR TAXATION"/>
      <sheetName val="AS22 PROV EFF TAX RATE"/>
      <sheetName val="MDR (r)"/>
      <sheetName val="MDREMN.CALN."/>
      <sheetName val="REMN TO MD &amp; WD"/>
      <sheetName val="ITDEPMAR2005"/>
      <sheetName val="GPRATIO "/>
      <sheetName val="GPRATIO for tax audit"/>
      <sheetName val="Input"/>
      <sheetName val="Valuation"/>
      <sheetName val="IRR"/>
      <sheetName val="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reak Up"/>
      <sheetName val="Plan"/>
      <sheetName val="Managerial"/>
      <sheetName val="Table"/>
      <sheetName val="GROU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PL_adj"/>
      <sheetName val="Consolidation_2"/>
      <sheetName val="Consolidation_1"/>
      <sheetName val="Sheet4"/>
      <sheetName val="P_L"/>
      <sheetName val="BAL"/>
      <sheetName val="D"/>
      <sheetName val="ratio"/>
      <sheetName val="oth_inc"/>
      <sheetName val="capt"/>
      <sheetName val="capg"/>
      <sheetName val="Cons_Ratios"/>
      <sheetName val="Sheet2"/>
      <sheetName val="Sheet1"/>
      <sheetName val="Investments"/>
      <sheetName val="GRP_co_profit"/>
      <sheetName val="RILprofit_growth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Sheet2"/>
      <sheetName val="salaryfinal"/>
      <sheetName val="STRENGTH OF MANPOWER"/>
      <sheetName val="salary"/>
      <sheetName val="stafflist"/>
      <sheetName val="prodnplanning"/>
      <sheetName val="summary"/>
      <sheetName val="caustiflake"/>
      <sheetName val="miscellaneous expenses"/>
      <sheetName val="purtafinal"/>
      <sheetName val="Ready Reckoner"/>
      <sheetName val="Sheet3"/>
      <sheetName val="Module1"/>
      <sheetName val="Module2"/>
      <sheetName val="Module3"/>
      <sheetName val="Module4"/>
      <sheetName val="Module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 CI for Amfii format"/>
      <sheetName val="Prof CI for Amfii"/>
      <sheetName val="Breakup(Grand)"/>
      <sheetName val="NEW PROF(L)"/>
      <sheetName val="Prof B &amp; C"/>
      <sheetName val="NEWPW"/>
      <sheetName val="PPSTALLY(U)"/>
      <sheetName val="ALLOC-6"/>
      <sheetName val="PROF A"/>
      <sheetName val="PROF D"/>
      <sheetName val="COLUMN"/>
      <sheetName val="STOCK_CY"/>
      <sheetName val="COMPILATION"/>
      <sheetName val="ALLOC-1"/>
      <sheetName val="ALLOC-2"/>
      <sheetName val="ALLOC-3"/>
      <sheetName val="ALLOC-4"/>
      <sheetName val="ALLOC-5"/>
      <sheetName val="ALLOC-7"/>
      <sheetName val="ALLOC-8"/>
      <sheetName val="ALLOC-9"/>
      <sheetName val="ALLOC-10"/>
      <sheetName val="ALLOC-11"/>
      <sheetName val="ALLOC-12"/>
      <sheetName val="PPALLOC"/>
      <sheetName val="Dull &amp; Dye"/>
      <sheetName val="ALLOC-1A"/>
      <sheetName val="ALLOC-1B"/>
      <sheetName val="ALLOC-1C"/>
      <sheetName val="ALLOC-1D"/>
      <sheetName val="PACKMATSTD"/>
      <sheetName val="PACKMAT"/>
      <sheetName val="NEW PROF"/>
      <sheetName val="NewProfWork"/>
      <sheetName val="NEW PROF(SENT TO DIRECTOTS)"/>
      <sheetName val="LIS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B3" t="str">
            <v>PROFORMA - B</v>
          </cell>
        </row>
      </sheetData>
      <sheetData sheetId="5" refreshError="1"/>
      <sheetData sheetId="6">
        <row r="4">
          <cell r="D4" t="str">
            <v>D28:D85</v>
          </cell>
        </row>
        <row r="15">
          <cell r="F15" t="str">
            <v>Linked Info</v>
          </cell>
          <cell r="I15">
            <v>-226575</v>
          </cell>
          <cell r="J15">
            <v>16276840</v>
          </cell>
          <cell r="K15">
            <v>288125</v>
          </cell>
          <cell r="L15">
            <v>16564965</v>
          </cell>
          <cell r="O15">
            <v>-6518</v>
          </cell>
          <cell r="P15">
            <v>16558447</v>
          </cell>
          <cell r="V15">
            <v>3810</v>
          </cell>
          <cell r="W15">
            <v>-3886</v>
          </cell>
          <cell r="X15">
            <v>16558371</v>
          </cell>
          <cell r="AW15">
            <v>14553828</v>
          </cell>
        </row>
        <row r="16">
          <cell r="F16">
            <v>39559.766084953706</v>
          </cell>
          <cell r="G16">
            <v>2</v>
          </cell>
          <cell r="H16">
            <v>3</v>
          </cell>
          <cell r="I16">
            <v>4</v>
          </cell>
          <cell r="J16">
            <v>5</v>
          </cell>
          <cell r="K16">
            <v>6</v>
          </cell>
          <cell r="L16">
            <v>7</v>
          </cell>
          <cell r="M16">
            <v>8</v>
          </cell>
          <cell r="N16">
            <v>9</v>
          </cell>
          <cell r="O16">
            <v>10</v>
          </cell>
          <cell r="P16">
            <v>11</v>
          </cell>
          <cell r="Q16">
            <v>12</v>
          </cell>
          <cell r="R16" t="str">
            <v>13****</v>
          </cell>
          <cell r="S16">
            <v>13</v>
          </cell>
          <cell r="T16">
            <v>14</v>
          </cell>
          <cell r="U16">
            <v>15</v>
          </cell>
          <cell r="V16">
            <v>16</v>
          </cell>
          <cell r="W16">
            <v>17</v>
          </cell>
          <cell r="X16">
            <v>18</v>
          </cell>
          <cell r="Y16">
            <v>19</v>
          </cell>
          <cell r="Z16">
            <v>20</v>
          </cell>
          <cell r="AA16">
            <v>21</v>
          </cell>
          <cell r="AB16">
            <v>22</v>
          </cell>
          <cell r="AC16">
            <v>23</v>
          </cell>
          <cell r="AD16">
            <v>24</v>
          </cell>
          <cell r="AE16">
            <v>25</v>
          </cell>
          <cell r="AF16">
            <v>26</v>
          </cell>
          <cell r="AG16">
            <v>27</v>
          </cell>
          <cell r="AH16" t="str">
            <v>28****</v>
          </cell>
          <cell r="AI16">
            <v>28</v>
          </cell>
          <cell r="AJ16">
            <v>29</v>
          </cell>
          <cell r="AK16">
            <v>30</v>
          </cell>
          <cell r="AL16">
            <v>31</v>
          </cell>
          <cell r="AM16">
            <v>32</v>
          </cell>
          <cell r="AN16">
            <v>33</v>
          </cell>
          <cell r="AO16">
            <v>34</v>
          </cell>
          <cell r="AP16">
            <v>35</v>
          </cell>
          <cell r="AQ16">
            <v>36</v>
          </cell>
          <cell r="AR16">
            <v>37</v>
          </cell>
          <cell r="AS16">
            <v>38</v>
          </cell>
          <cell r="AT16">
            <v>39</v>
          </cell>
          <cell r="AU16">
            <v>40</v>
          </cell>
          <cell r="AV16">
            <v>41</v>
          </cell>
          <cell r="AW16">
            <v>42</v>
          </cell>
          <cell r="AX16">
            <v>43</v>
          </cell>
          <cell r="AY16">
            <v>44</v>
          </cell>
        </row>
        <row r="17">
          <cell r="F17" t="str">
            <v>2003-04</v>
          </cell>
          <cell r="G17" t="str">
            <v>length</v>
          </cell>
          <cell r="H17" t="str">
            <v>Total</v>
          </cell>
          <cell r="I17" t="str">
            <v>Less:</v>
          </cell>
          <cell r="J17" t="str">
            <v>Net spg.</v>
          </cell>
          <cell r="K17" t="str">
            <v>add:</v>
          </cell>
          <cell r="L17" t="str">
            <v>Total</v>
          </cell>
          <cell r="M17" t="str">
            <v>Opening</v>
          </cell>
          <cell r="N17" t="str">
            <v>Closing</v>
          </cell>
          <cell r="O17" t="str">
            <v>St. Adj.</v>
          </cell>
          <cell r="P17" t="str">
            <v>production</v>
          </cell>
          <cell r="Q17" t="str">
            <v>length of</v>
          </cell>
          <cell r="R17" t="str">
            <v>50%St.Adj.</v>
          </cell>
          <cell r="S17" t="str">
            <v>50%St.Adj.</v>
          </cell>
          <cell r="T17" t="str">
            <v>effective</v>
          </cell>
          <cell r="U17" t="str">
            <v>length of</v>
          </cell>
          <cell r="V17" t="str">
            <v>Opening</v>
          </cell>
          <cell r="W17" t="str">
            <v>Closing</v>
          </cell>
          <cell r="X17" t="str">
            <v>Transfer</v>
          </cell>
          <cell r="Y17" t="str">
            <v xml:space="preserve">Less: </v>
          </cell>
          <cell r="Z17" t="str">
            <v>Net</v>
          </cell>
          <cell r="AA17" t="str">
            <v>Cakes</v>
          </cell>
          <cell r="AB17" t="str">
            <v>Cakes</v>
          </cell>
          <cell r="AC17" t="str">
            <v>Cakes</v>
          </cell>
          <cell r="AD17" t="str">
            <v>Net</v>
          </cell>
          <cell r="AE17" t="str">
            <v>Opg. proc.</v>
          </cell>
          <cell r="AF17" t="str">
            <v>Clg. proc.</v>
          </cell>
          <cell r="AG17" t="str">
            <v>St. Adj.</v>
          </cell>
          <cell r="AH17" t="str">
            <v>50%St.Adj.</v>
          </cell>
          <cell r="AI17" t="str">
            <v>50%St.Adj.</v>
          </cell>
          <cell r="AJ17" t="str">
            <v>Effec. prod</v>
          </cell>
          <cell r="AK17" t="str">
            <v>length of</v>
          </cell>
          <cell r="AL17" t="str">
            <v>prod. upto</v>
          </cell>
          <cell r="AM17" t="str">
            <v>Opening</v>
          </cell>
          <cell r="AN17" t="str">
            <v>Closing</v>
          </cell>
          <cell r="AO17" t="str">
            <v>prod. upto</v>
          </cell>
          <cell r="AP17" t="str">
            <v>Opening</v>
          </cell>
          <cell r="AQ17" t="str">
            <v>Closing</v>
          </cell>
          <cell r="AR17" t="str">
            <v>Transfers</v>
          </cell>
          <cell r="AS17" t="str">
            <v>Sample</v>
          </cell>
          <cell r="AT17" t="str">
            <v>Transfer</v>
          </cell>
          <cell r="AU17" t="str">
            <v>Dry</v>
          </cell>
          <cell r="AV17" t="str">
            <v xml:space="preserve">Input </v>
          </cell>
          <cell r="AW17" t="str">
            <v xml:space="preserve">Input </v>
          </cell>
          <cell r="AX17" t="str">
            <v>Opening</v>
          </cell>
          <cell r="AY17" t="str">
            <v>Closing</v>
          </cell>
        </row>
        <row r="18">
          <cell r="F18" t="str">
            <v>DENIERS :</v>
          </cell>
          <cell r="G18" t="str">
            <v>in 000mtr</v>
          </cell>
          <cell r="H18" t="str">
            <v>production</v>
          </cell>
          <cell r="I18" t="str">
            <v>G.Waste</v>
          </cell>
          <cell r="J18" t="str">
            <v>production</v>
          </cell>
          <cell r="K18" t="str">
            <v xml:space="preserve"> C. &amp; F.</v>
          </cell>
          <cell r="L18" t="str">
            <v xml:space="preserve"> spg.</v>
          </cell>
          <cell r="M18" t="str">
            <v>proc. st.</v>
          </cell>
          <cell r="N18" t="str">
            <v>proc. st.</v>
          </cell>
          <cell r="O18" t="str">
            <v>Spg ,A.T.</v>
          </cell>
          <cell r="P18" t="str">
            <v xml:space="preserve"> upto</v>
          </cell>
          <cell r="Q18" t="str">
            <v>production</v>
          </cell>
          <cell r="R18" t="str">
            <v>Spg ,A.T.</v>
          </cell>
          <cell r="S18" t="str">
            <v>Spg ,A.T.</v>
          </cell>
          <cell r="T18" t="str">
            <v>production</v>
          </cell>
          <cell r="U18" t="str">
            <v>Effec. prod</v>
          </cell>
          <cell r="V18" t="str">
            <v>finish</v>
          </cell>
          <cell r="W18" t="str">
            <v>finish</v>
          </cell>
          <cell r="X18" t="str">
            <v>from</v>
          </cell>
          <cell r="Y18" t="str">
            <v>coning</v>
          </cell>
          <cell r="Z18" t="str">
            <v>coning</v>
          </cell>
          <cell r="AA18" t="str">
            <v>Packed</v>
          </cell>
          <cell r="AB18" t="str">
            <v>Finish</v>
          </cell>
          <cell r="AC18" t="str">
            <v>Finish</v>
          </cell>
          <cell r="AD18" t="str">
            <v>coning</v>
          </cell>
          <cell r="AE18" t="str">
            <v>coning</v>
          </cell>
          <cell r="AF18" t="str">
            <v>coning</v>
          </cell>
          <cell r="AG18" t="str">
            <v>coning</v>
          </cell>
          <cell r="AH18" t="str">
            <v>coning</v>
          </cell>
          <cell r="AI18" t="str">
            <v>coning</v>
          </cell>
          <cell r="AJ18" t="str">
            <v>coning</v>
          </cell>
          <cell r="AK18" t="str">
            <v>Effec. prod</v>
          </cell>
          <cell r="AL18" t="str">
            <v>Coning</v>
          </cell>
          <cell r="AM18" t="str">
            <v>finish</v>
          </cell>
          <cell r="AN18" t="str">
            <v>finish</v>
          </cell>
          <cell r="AO18" t="str">
            <v>Packing</v>
          </cell>
          <cell r="AP18" t="str">
            <v>finish</v>
          </cell>
          <cell r="AQ18" t="str">
            <v>finish</v>
          </cell>
          <cell r="AR18" t="str">
            <v>Etc.</v>
          </cell>
          <cell r="AS18" t="str">
            <v>Delivery</v>
          </cell>
          <cell r="AT18" t="str">
            <v>for</v>
          </cell>
          <cell r="AU18" t="str">
            <v>cellulose</v>
          </cell>
          <cell r="AV18" t="str">
            <v>for</v>
          </cell>
          <cell r="AW18" t="str">
            <v>for</v>
          </cell>
          <cell r="AX18" t="str">
            <v>finish</v>
          </cell>
          <cell r="AY18" t="str">
            <v>finish</v>
          </cell>
          <cell r="AZ18" t="str">
            <v xml:space="preserve">  Denier</v>
          </cell>
          <cell r="BA18" t="str">
            <v>Pack/Denier</v>
          </cell>
          <cell r="BB18" t="str">
            <v xml:space="preserve"> Avg. Dnr.</v>
          </cell>
        </row>
        <row r="19">
          <cell r="L19" t="str">
            <v>production</v>
          </cell>
          <cell r="M19" t="str">
            <v>Spg ,A.T.</v>
          </cell>
          <cell r="N19" t="str">
            <v>Spg ,A.T.</v>
          </cell>
          <cell r="O19" t="str">
            <v>&amp; Dryer</v>
          </cell>
          <cell r="P19" t="str">
            <v>Cond.</v>
          </cell>
          <cell r="Q19" t="str">
            <v>upto Cond</v>
          </cell>
          <cell r="R19" t="str">
            <v>&amp; Dryer</v>
          </cell>
          <cell r="S19" t="str">
            <v>&amp; Dryer</v>
          </cell>
          <cell r="T19" t="str">
            <v>upto Cond</v>
          </cell>
          <cell r="U19" t="str">
            <v>upto Cond</v>
          </cell>
          <cell r="V19" t="str">
            <v>Of Cond.</v>
          </cell>
          <cell r="W19" t="str">
            <v>Of Cond.</v>
          </cell>
          <cell r="X19" t="str">
            <v>Cond.</v>
          </cell>
          <cell r="Y19" t="str">
            <v>waste</v>
          </cell>
          <cell r="Z19" t="str">
            <v>(cns+cks)</v>
          </cell>
          <cell r="AB19" t="str">
            <v>unpacked</v>
          </cell>
          <cell r="AC19" t="str">
            <v>unpacked</v>
          </cell>
          <cell r="AD19" t="str">
            <v>(cones)only</v>
          </cell>
          <cell r="AJ19" t="str">
            <v>(cones)only</v>
          </cell>
          <cell r="AK19" t="str">
            <v>upto coning</v>
          </cell>
          <cell r="AL19" t="str">
            <v>(cns+cks)</v>
          </cell>
          <cell r="AM19" t="str">
            <v>Coning</v>
          </cell>
          <cell r="AN19" t="str">
            <v>Coning</v>
          </cell>
          <cell r="AO19" t="str">
            <v>(cns+cks)</v>
          </cell>
          <cell r="AP19" t="str">
            <v>(cns+cks)</v>
          </cell>
          <cell r="AQ19" t="str">
            <v>(cns+cks)</v>
          </cell>
          <cell r="AT19" t="str">
            <v>Sales</v>
          </cell>
          <cell r="AU19" t="str">
            <v>of output</v>
          </cell>
          <cell r="AV19" t="str">
            <v>Cakes</v>
          </cell>
          <cell r="AW19" t="str">
            <v>Cones</v>
          </cell>
          <cell r="AX19" t="str">
            <v>Coning</v>
          </cell>
          <cell r="AY19" t="str">
            <v>Coning</v>
          </cell>
        </row>
        <row r="20">
          <cell r="H20" t="str">
            <v>(5+4)</v>
          </cell>
          <cell r="I20" t="str">
            <v>base col.5</v>
          </cell>
          <cell r="J20" t="str">
            <v>(7-6)</v>
          </cell>
          <cell r="L20" t="str">
            <v>(5+6)</v>
          </cell>
          <cell r="M20" t="str">
            <v>&amp; Dryer</v>
          </cell>
          <cell r="N20" t="str">
            <v>&amp; Dryer</v>
          </cell>
          <cell r="O20" t="str">
            <v>(8+9)</v>
          </cell>
          <cell r="P20" t="str">
            <v>(7+10)</v>
          </cell>
          <cell r="Q20" t="str">
            <v>(2*11)</v>
          </cell>
          <cell r="R20" t="str">
            <v>(10\2)</v>
          </cell>
          <cell r="S20" t="str">
            <v>(10/2)</v>
          </cell>
          <cell r="T20" t="str">
            <v>(7+13)</v>
          </cell>
          <cell r="U20" t="str">
            <v>(2*14)</v>
          </cell>
          <cell r="X20" t="str">
            <v>(11+16+17)</v>
          </cell>
          <cell r="Z20" t="str">
            <v>(18-19)</v>
          </cell>
          <cell r="AB20" t="str">
            <v>Opg. proc.</v>
          </cell>
          <cell r="AC20" t="str">
            <v>Clg. proc.</v>
          </cell>
          <cell r="AD20" t="str">
            <v>(20-21+22-23)</v>
          </cell>
          <cell r="AG20" t="str">
            <v>(25+26)</v>
          </cell>
          <cell r="AH20" t="str">
            <v>(27\2)</v>
          </cell>
          <cell r="AI20" t="str">
            <v>(27/2)</v>
          </cell>
          <cell r="AJ20" t="str">
            <v>(24+28)</v>
          </cell>
          <cell r="AK20" t="str">
            <v>(2*29)</v>
          </cell>
          <cell r="AL20" t="str">
            <v>(20+27)</v>
          </cell>
          <cell r="AM20" t="str">
            <v>(cns+cks)</v>
          </cell>
          <cell r="AN20" t="str">
            <v>(cns+cks)</v>
          </cell>
          <cell r="AO20" t="str">
            <v>(31+32+33)</v>
          </cell>
          <cell r="AT20" t="str">
            <v>+(34 to 38)</v>
          </cell>
          <cell r="AU20" t="str">
            <v>(M.T.)</v>
          </cell>
          <cell r="AW20" t="str">
            <v>(18-41)</v>
          </cell>
          <cell r="AX20" t="str">
            <v>(cns)</v>
          </cell>
          <cell r="AY20" t="str">
            <v>(cns)</v>
          </cell>
        </row>
        <row r="21">
          <cell r="F21" t="str">
            <v>Rounding Off</v>
          </cell>
          <cell r="G21">
            <v>0</v>
          </cell>
          <cell r="H21">
            <v>-16503417</v>
          </cell>
          <cell r="I21">
            <v>2</v>
          </cell>
          <cell r="J21">
            <v>0</v>
          </cell>
          <cell r="K21">
            <v>0</v>
          </cell>
          <cell r="L21">
            <v>0</v>
          </cell>
          <cell r="M21">
            <v>-240797</v>
          </cell>
          <cell r="N21">
            <v>247315</v>
          </cell>
          <cell r="O21">
            <v>0</v>
          </cell>
          <cell r="P21">
            <v>-1499</v>
          </cell>
          <cell r="Q21">
            <v>-948021125</v>
          </cell>
          <cell r="R21">
            <v>3260</v>
          </cell>
          <cell r="S21">
            <v>3260</v>
          </cell>
          <cell r="T21">
            <v>-16561705</v>
          </cell>
          <cell r="U21">
            <v>-948180352</v>
          </cell>
          <cell r="V21">
            <v>0</v>
          </cell>
          <cell r="W21">
            <v>0</v>
          </cell>
          <cell r="X21">
            <v>0</v>
          </cell>
          <cell r="Y21">
            <v>323973</v>
          </cell>
          <cell r="Z21">
            <v>-16234398</v>
          </cell>
          <cell r="AA21">
            <v>-2004394</v>
          </cell>
          <cell r="AB21">
            <v>-4259</v>
          </cell>
          <cell r="AC21">
            <v>4408</v>
          </cell>
          <cell r="AD21">
            <v>-14229855</v>
          </cell>
          <cell r="AE21">
            <v>-4506</v>
          </cell>
          <cell r="AF21">
            <v>4332</v>
          </cell>
          <cell r="AG21">
            <v>-174</v>
          </cell>
          <cell r="AH21">
            <v>-87</v>
          </cell>
          <cell r="AI21">
            <v>-87</v>
          </cell>
          <cell r="AJ21">
            <v>-14229942</v>
          </cell>
          <cell r="AK21">
            <v>-793907691</v>
          </cell>
          <cell r="AL21">
            <v>-16234572</v>
          </cell>
          <cell r="AM21">
            <v>-48246</v>
          </cell>
          <cell r="AN21">
            <v>34273</v>
          </cell>
          <cell r="AO21">
            <v>-16248545</v>
          </cell>
          <cell r="AP21">
            <v>-754594</v>
          </cell>
          <cell r="AQ21">
            <v>990679</v>
          </cell>
          <cell r="AR21">
            <v>0</v>
          </cell>
          <cell r="AS21">
            <v>0</v>
          </cell>
          <cell r="AT21">
            <v>-16012460</v>
          </cell>
          <cell r="AU21">
            <v>0</v>
          </cell>
          <cell r="AV21">
            <v>-2004543</v>
          </cell>
          <cell r="AW21">
            <v>0</v>
          </cell>
          <cell r="AX21">
            <v>-43987</v>
          </cell>
          <cell r="AY21">
            <v>29865</v>
          </cell>
          <cell r="AZ21">
            <v>-18023</v>
          </cell>
          <cell r="BA21">
            <v>-103379</v>
          </cell>
          <cell r="BB21">
            <v>-157.16999999999999</v>
          </cell>
        </row>
        <row r="22">
          <cell r="F22" t="str">
            <v>Total</v>
          </cell>
          <cell r="H22">
            <v>16503417</v>
          </cell>
          <cell r="I22">
            <v>-226577</v>
          </cell>
          <cell r="J22">
            <v>16276840</v>
          </cell>
          <cell r="K22">
            <v>288125</v>
          </cell>
          <cell r="L22">
            <v>16564965</v>
          </cell>
          <cell r="M22">
            <v>240797</v>
          </cell>
          <cell r="N22">
            <v>-247315</v>
          </cell>
          <cell r="O22">
            <v>-6518</v>
          </cell>
          <cell r="P22">
            <v>16559946</v>
          </cell>
          <cell r="Q22">
            <v>948021125</v>
          </cell>
          <cell r="R22">
            <v>-3260</v>
          </cell>
          <cell r="S22">
            <v>-3260</v>
          </cell>
          <cell r="T22">
            <v>16561705</v>
          </cell>
          <cell r="U22">
            <v>948180352</v>
          </cell>
          <cell r="V22">
            <v>3810</v>
          </cell>
          <cell r="W22">
            <v>-3886</v>
          </cell>
          <cell r="X22">
            <v>16558371</v>
          </cell>
          <cell r="Y22">
            <v>-323973</v>
          </cell>
          <cell r="Z22">
            <v>16234398</v>
          </cell>
          <cell r="AA22">
            <v>2004394</v>
          </cell>
          <cell r="AB22">
            <v>4259</v>
          </cell>
          <cell r="AC22">
            <v>-4408</v>
          </cell>
          <cell r="AD22">
            <v>14229855</v>
          </cell>
          <cell r="AE22">
            <v>4506</v>
          </cell>
          <cell r="AF22">
            <v>-4332</v>
          </cell>
          <cell r="AG22">
            <v>174</v>
          </cell>
          <cell r="AH22">
            <v>87</v>
          </cell>
          <cell r="AI22">
            <v>87</v>
          </cell>
          <cell r="AJ22">
            <v>14229942</v>
          </cell>
          <cell r="AK22">
            <v>793907691</v>
          </cell>
          <cell r="AL22">
            <v>16234572</v>
          </cell>
          <cell r="AM22">
            <v>48246</v>
          </cell>
          <cell r="AN22">
            <v>-34273</v>
          </cell>
          <cell r="AO22">
            <v>16248545</v>
          </cell>
          <cell r="AP22">
            <v>754594</v>
          </cell>
          <cell r="AQ22">
            <v>-990679</v>
          </cell>
          <cell r="AR22">
            <v>0</v>
          </cell>
          <cell r="AS22">
            <v>0</v>
          </cell>
          <cell r="AT22">
            <v>16012460</v>
          </cell>
          <cell r="AU22">
            <v>0</v>
          </cell>
          <cell r="AV22">
            <v>2004543</v>
          </cell>
          <cell r="AW22">
            <v>14553828</v>
          </cell>
          <cell r="AX22">
            <v>43987</v>
          </cell>
          <cell r="AY22">
            <v>-29865</v>
          </cell>
          <cell r="AZ22">
            <v>18023</v>
          </cell>
          <cell r="BA22">
            <v>103379</v>
          </cell>
          <cell r="BB22">
            <v>157.16999999999999</v>
          </cell>
        </row>
        <row r="23">
          <cell r="F23" t="str">
            <v>Samples</v>
          </cell>
          <cell r="P23">
            <v>1499</v>
          </cell>
        </row>
        <row r="24">
          <cell r="F24" t="str">
            <v>G.TOTAL(L+E)</v>
          </cell>
          <cell r="H24">
            <v>16503417</v>
          </cell>
          <cell r="I24">
            <v>-226577</v>
          </cell>
          <cell r="J24">
            <v>16276840</v>
          </cell>
          <cell r="K24">
            <v>288125</v>
          </cell>
          <cell r="L24">
            <v>16564965</v>
          </cell>
          <cell r="M24">
            <v>240797</v>
          </cell>
          <cell r="N24">
            <v>-247315</v>
          </cell>
          <cell r="O24">
            <v>-6518</v>
          </cell>
          <cell r="P24">
            <v>16558447</v>
          </cell>
          <cell r="Q24">
            <v>948021125</v>
          </cell>
          <cell r="R24">
            <v>-3260</v>
          </cell>
          <cell r="S24">
            <v>-3260</v>
          </cell>
          <cell r="T24">
            <v>16561705</v>
          </cell>
          <cell r="U24">
            <v>948180352</v>
          </cell>
          <cell r="V24">
            <v>3810</v>
          </cell>
          <cell r="W24">
            <v>-3886</v>
          </cell>
          <cell r="X24">
            <v>16558371</v>
          </cell>
          <cell r="Y24">
            <v>-323973</v>
          </cell>
          <cell r="Z24">
            <v>16234398</v>
          </cell>
          <cell r="AA24">
            <v>2004394</v>
          </cell>
          <cell r="AB24">
            <v>4259</v>
          </cell>
          <cell r="AC24">
            <v>-4408</v>
          </cell>
          <cell r="AD24">
            <v>14229855</v>
          </cell>
          <cell r="AE24">
            <v>4506</v>
          </cell>
          <cell r="AF24">
            <v>-4332</v>
          </cell>
          <cell r="AG24">
            <v>174</v>
          </cell>
          <cell r="AH24">
            <v>87</v>
          </cell>
          <cell r="AI24">
            <v>87</v>
          </cell>
          <cell r="AJ24">
            <v>14229942</v>
          </cell>
          <cell r="AK24">
            <v>793907691</v>
          </cell>
          <cell r="AL24">
            <v>16234572</v>
          </cell>
          <cell r="AM24">
            <v>48246</v>
          </cell>
          <cell r="AN24">
            <v>-34273</v>
          </cell>
          <cell r="AO24">
            <v>16248545</v>
          </cell>
          <cell r="AP24">
            <v>754594</v>
          </cell>
          <cell r="AQ24">
            <v>-990679</v>
          </cell>
          <cell r="AR24">
            <v>0</v>
          </cell>
          <cell r="AS24">
            <v>0</v>
          </cell>
          <cell r="AT24">
            <v>16012460</v>
          </cell>
          <cell r="AU24">
            <v>0</v>
          </cell>
          <cell r="AV24">
            <v>2004543</v>
          </cell>
          <cell r="AW24">
            <v>14553828</v>
          </cell>
          <cell r="AX24">
            <v>43987</v>
          </cell>
          <cell r="AY24">
            <v>-29865</v>
          </cell>
          <cell r="AZ24">
            <v>18023</v>
          </cell>
          <cell r="BA24">
            <v>103379</v>
          </cell>
          <cell r="BB24">
            <v>157.16999999999999</v>
          </cell>
        </row>
        <row r="25">
          <cell r="F25" t="str">
            <v>G.TOTAL(L)</v>
          </cell>
          <cell r="H25">
            <v>13788055</v>
          </cell>
          <cell r="I25">
            <v>-189299</v>
          </cell>
          <cell r="J25">
            <v>13598756</v>
          </cell>
          <cell r="K25">
            <v>238693</v>
          </cell>
          <cell r="L25">
            <v>13837449</v>
          </cell>
          <cell r="M25">
            <v>240797</v>
          </cell>
          <cell r="N25">
            <v>-247315</v>
          </cell>
          <cell r="O25">
            <v>-6518</v>
          </cell>
          <cell r="P25">
            <v>13830931</v>
          </cell>
          <cell r="Q25">
            <v>851335525</v>
          </cell>
          <cell r="R25">
            <v>-3260</v>
          </cell>
          <cell r="S25">
            <v>-3260</v>
          </cell>
          <cell r="T25">
            <v>13834189</v>
          </cell>
          <cell r="U25">
            <v>851494752</v>
          </cell>
          <cell r="V25">
            <v>3810</v>
          </cell>
          <cell r="W25">
            <v>-3886</v>
          </cell>
          <cell r="X25">
            <v>13830855</v>
          </cell>
          <cell r="Y25">
            <v>-266853</v>
          </cell>
          <cell r="Z25">
            <v>13564002</v>
          </cell>
          <cell r="AA25">
            <v>2004394</v>
          </cell>
          <cell r="AB25">
            <v>4259</v>
          </cell>
          <cell r="AC25">
            <v>-4408</v>
          </cell>
          <cell r="AD25">
            <v>11559459</v>
          </cell>
          <cell r="AE25">
            <v>4506</v>
          </cell>
          <cell r="AF25">
            <v>-4332</v>
          </cell>
          <cell r="AG25">
            <v>174</v>
          </cell>
          <cell r="AH25">
            <v>87</v>
          </cell>
          <cell r="AI25">
            <v>87</v>
          </cell>
          <cell r="AJ25">
            <v>11559546</v>
          </cell>
          <cell r="AK25">
            <v>699310376</v>
          </cell>
          <cell r="AL25">
            <v>13564176</v>
          </cell>
          <cell r="AM25">
            <v>48246</v>
          </cell>
          <cell r="AN25">
            <v>-34273</v>
          </cell>
          <cell r="AO25">
            <v>13578149</v>
          </cell>
          <cell r="AP25">
            <v>713090</v>
          </cell>
          <cell r="AQ25">
            <v>-896730</v>
          </cell>
          <cell r="AR25">
            <v>0</v>
          </cell>
          <cell r="AS25">
            <v>0</v>
          </cell>
          <cell r="AT25">
            <v>13394509</v>
          </cell>
          <cell r="AU25">
            <v>0</v>
          </cell>
          <cell r="AV25">
            <v>2004543</v>
          </cell>
          <cell r="AW25">
            <v>11826312</v>
          </cell>
          <cell r="AX25">
            <v>43987</v>
          </cell>
          <cell r="AY25">
            <v>-29865</v>
          </cell>
          <cell r="BA25">
            <v>92867</v>
          </cell>
          <cell r="BB25">
            <v>146.21</v>
          </cell>
        </row>
        <row r="26">
          <cell r="F26" t="str">
            <v>G.TOTAL(E</v>
          </cell>
          <cell r="H26">
            <v>2715362</v>
          </cell>
          <cell r="I26">
            <v>-37278</v>
          </cell>
          <cell r="J26">
            <v>2678084</v>
          </cell>
          <cell r="K26">
            <v>49432</v>
          </cell>
          <cell r="L26">
            <v>2727516</v>
          </cell>
          <cell r="M26">
            <v>0</v>
          </cell>
          <cell r="N26">
            <v>0</v>
          </cell>
          <cell r="O26">
            <v>0</v>
          </cell>
          <cell r="P26">
            <v>2727516</v>
          </cell>
          <cell r="Q26">
            <v>96685600</v>
          </cell>
          <cell r="R26">
            <v>0</v>
          </cell>
          <cell r="S26">
            <v>0</v>
          </cell>
          <cell r="T26">
            <v>2727516</v>
          </cell>
          <cell r="U26">
            <v>96685600</v>
          </cell>
          <cell r="V26">
            <v>0</v>
          </cell>
          <cell r="W26">
            <v>0</v>
          </cell>
          <cell r="X26">
            <v>2727516</v>
          </cell>
          <cell r="Y26">
            <v>-57120</v>
          </cell>
          <cell r="Z26">
            <v>2670396</v>
          </cell>
          <cell r="AA26">
            <v>0</v>
          </cell>
          <cell r="AB26">
            <v>0</v>
          </cell>
          <cell r="AC26">
            <v>0</v>
          </cell>
          <cell r="AD26">
            <v>2670396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2670396</v>
          </cell>
          <cell r="AK26">
            <v>94597315</v>
          </cell>
          <cell r="AL26">
            <v>2670396</v>
          </cell>
          <cell r="AM26">
            <v>0</v>
          </cell>
          <cell r="AN26">
            <v>0</v>
          </cell>
          <cell r="AO26">
            <v>2670396</v>
          </cell>
          <cell r="AP26">
            <v>41504</v>
          </cell>
          <cell r="AQ26">
            <v>-93949</v>
          </cell>
          <cell r="AR26">
            <v>0</v>
          </cell>
          <cell r="AS26">
            <v>0</v>
          </cell>
          <cell r="AT26">
            <v>2617951</v>
          </cell>
          <cell r="AU26">
            <v>0</v>
          </cell>
          <cell r="AV26">
            <v>0</v>
          </cell>
          <cell r="AW26">
            <v>2727516</v>
          </cell>
          <cell r="AX26">
            <v>0</v>
          </cell>
          <cell r="AY26">
            <v>0</v>
          </cell>
          <cell r="BA26">
            <v>10512</v>
          </cell>
          <cell r="BB26">
            <v>254.03</v>
          </cell>
        </row>
        <row r="28">
          <cell r="F28" t="str">
            <v>40B</v>
          </cell>
          <cell r="G28">
            <v>225</v>
          </cell>
          <cell r="H28">
            <v>71112</v>
          </cell>
          <cell r="I28">
            <v>-976</v>
          </cell>
          <cell r="J28">
            <v>70136</v>
          </cell>
          <cell r="K28">
            <v>1175</v>
          </cell>
          <cell r="L28">
            <v>71311</v>
          </cell>
          <cell r="M28">
            <v>0</v>
          </cell>
          <cell r="N28">
            <v>-828</v>
          </cell>
          <cell r="O28">
            <v>-828</v>
          </cell>
          <cell r="P28">
            <v>70483</v>
          </cell>
          <cell r="Q28">
            <v>15858675</v>
          </cell>
          <cell r="R28">
            <v>-414</v>
          </cell>
          <cell r="S28">
            <v>-414</v>
          </cell>
          <cell r="T28">
            <v>70897</v>
          </cell>
          <cell r="U28">
            <v>15951825</v>
          </cell>
          <cell r="V28">
            <v>0</v>
          </cell>
          <cell r="W28">
            <v>-53</v>
          </cell>
          <cell r="X28">
            <v>70430</v>
          </cell>
          <cell r="Y28">
            <v>-1392</v>
          </cell>
          <cell r="Z28">
            <v>69038</v>
          </cell>
          <cell r="AA28">
            <v>11758</v>
          </cell>
          <cell r="AB28">
            <v>0</v>
          </cell>
          <cell r="AC28">
            <v>-42</v>
          </cell>
          <cell r="AD28">
            <v>57238</v>
          </cell>
          <cell r="AE28">
            <v>0</v>
          </cell>
          <cell r="AF28">
            <v>-45</v>
          </cell>
          <cell r="AG28">
            <v>-45</v>
          </cell>
          <cell r="AH28">
            <v>-22.5</v>
          </cell>
          <cell r="AI28">
            <v>-23</v>
          </cell>
          <cell r="AJ28">
            <v>57215</v>
          </cell>
          <cell r="AK28">
            <v>12873375</v>
          </cell>
          <cell r="AL28">
            <v>68993</v>
          </cell>
          <cell r="AM28">
            <v>96</v>
          </cell>
          <cell r="AN28">
            <v>-208</v>
          </cell>
          <cell r="AO28">
            <v>68881</v>
          </cell>
          <cell r="AP28">
            <v>4040</v>
          </cell>
          <cell r="AQ28">
            <v>-15573</v>
          </cell>
          <cell r="AT28">
            <v>57348</v>
          </cell>
          <cell r="AV28">
            <v>11800</v>
          </cell>
          <cell r="AW28">
            <v>58630</v>
          </cell>
          <cell r="AX28">
            <v>96</v>
          </cell>
          <cell r="AY28">
            <v>-166</v>
          </cell>
          <cell r="AZ28">
            <v>40</v>
          </cell>
          <cell r="BA28">
            <v>1722</v>
          </cell>
        </row>
        <row r="29">
          <cell r="F29" t="str">
            <v>40BE</v>
          </cell>
          <cell r="G29">
            <v>225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T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40</v>
          </cell>
          <cell r="BA29">
            <v>0</v>
          </cell>
        </row>
        <row r="30">
          <cell r="F30" t="str">
            <v>75B</v>
          </cell>
          <cell r="G30">
            <v>120</v>
          </cell>
          <cell r="H30">
            <v>406866</v>
          </cell>
          <cell r="I30">
            <v>-5586</v>
          </cell>
          <cell r="J30">
            <v>401280</v>
          </cell>
          <cell r="K30">
            <v>6743</v>
          </cell>
          <cell r="L30">
            <v>408023</v>
          </cell>
          <cell r="M30">
            <v>10540</v>
          </cell>
          <cell r="N30">
            <v>-10520</v>
          </cell>
          <cell r="O30">
            <v>20</v>
          </cell>
          <cell r="P30">
            <v>408043</v>
          </cell>
          <cell r="Q30">
            <v>48965160</v>
          </cell>
          <cell r="R30">
            <v>10</v>
          </cell>
          <cell r="S30">
            <v>10</v>
          </cell>
          <cell r="T30">
            <v>408033</v>
          </cell>
          <cell r="U30">
            <v>48963960</v>
          </cell>
          <cell r="V30">
            <v>142</v>
          </cell>
          <cell r="W30">
            <v>-106</v>
          </cell>
          <cell r="X30">
            <v>408079</v>
          </cell>
          <cell r="Y30">
            <v>-7937</v>
          </cell>
          <cell r="Z30">
            <v>400142</v>
          </cell>
          <cell r="AA30">
            <v>38542</v>
          </cell>
          <cell r="AB30">
            <v>168</v>
          </cell>
          <cell r="AC30">
            <v>-190</v>
          </cell>
          <cell r="AD30">
            <v>361578</v>
          </cell>
          <cell r="AE30">
            <v>342</v>
          </cell>
          <cell r="AF30">
            <v>-348</v>
          </cell>
          <cell r="AG30">
            <v>-6</v>
          </cell>
          <cell r="AH30">
            <v>-3</v>
          </cell>
          <cell r="AI30">
            <v>-3</v>
          </cell>
          <cell r="AJ30">
            <v>361575</v>
          </cell>
          <cell r="AK30">
            <v>43389000</v>
          </cell>
          <cell r="AL30">
            <v>400136</v>
          </cell>
          <cell r="AM30">
            <v>1616</v>
          </cell>
          <cell r="AN30">
            <v>-1504</v>
          </cell>
          <cell r="AO30">
            <v>400248</v>
          </cell>
          <cell r="AP30">
            <v>15936</v>
          </cell>
          <cell r="AQ30">
            <v>-39316</v>
          </cell>
          <cell r="AT30">
            <v>376868</v>
          </cell>
          <cell r="AV30">
            <v>38564</v>
          </cell>
          <cell r="AW30">
            <v>369515</v>
          </cell>
          <cell r="AX30">
            <v>1448</v>
          </cell>
          <cell r="AY30">
            <v>-1314</v>
          </cell>
          <cell r="AZ30">
            <v>75</v>
          </cell>
          <cell r="BA30">
            <v>5337</v>
          </cell>
        </row>
        <row r="31">
          <cell r="F31" t="str">
            <v>75BE</v>
          </cell>
          <cell r="G31">
            <v>120</v>
          </cell>
          <cell r="H31">
            <v>18088</v>
          </cell>
          <cell r="I31">
            <v>-248</v>
          </cell>
          <cell r="J31">
            <v>17840</v>
          </cell>
          <cell r="K31">
            <v>300</v>
          </cell>
          <cell r="L31">
            <v>18140</v>
          </cell>
          <cell r="M31">
            <v>0</v>
          </cell>
          <cell r="N31">
            <v>0</v>
          </cell>
          <cell r="O31">
            <v>0</v>
          </cell>
          <cell r="P31">
            <v>18140</v>
          </cell>
          <cell r="Q31">
            <v>2176800</v>
          </cell>
          <cell r="R31">
            <v>0</v>
          </cell>
          <cell r="S31">
            <v>0</v>
          </cell>
          <cell r="T31">
            <v>18140</v>
          </cell>
          <cell r="U31">
            <v>2176800</v>
          </cell>
          <cell r="V31">
            <v>0</v>
          </cell>
          <cell r="W31">
            <v>0</v>
          </cell>
          <cell r="X31">
            <v>18140</v>
          </cell>
          <cell r="Y31">
            <v>-390</v>
          </cell>
          <cell r="Z31">
            <v>17750</v>
          </cell>
          <cell r="AA31">
            <v>0</v>
          </cell>
          <cell r="AB31">
            <v>0</v>
          </cell>
          <cell r="AC31">
            <v>0</v>
          </cell>
          <cell r="AD31">
            <v>17750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17750</v>
          </cell>
          <cell r="AK31">
            <v>2130000</v>
          </cell>
          <cell r="AL31">
            <v>17750</v>
          </cell>
          <cell r="AM31">
            <v>0</v>
          </cell>
          <cell r="AN31">
            <v>0</v>
          </cell>
          <cell r="AO31">
            <v>17750</v>
          </cell>
          <cell r="AP31">
            <v>0</v>
          </cell>
          <cell r="AQ31">
            <v>0</v>
          </cell>
          <cell r="AT31">
            <v>17750</v>
          </cell>
          <cell r="AV31">
            <v>0</v>
          </cell>
          <cell r="AW31">
            <v>18140</v>
          </cell>
          <cell r="AX31">
            <v>0</v>
          </cell>
          <cell r="AY31">
            <v>0</v>
          </cell>
          <cell r="AZ31">
            <v>75</v>
          </cell>
          <cell r="BA31">
            <v>237</v>
          </cell>
        </row>
        <row r="32">
          <cell r="F32" t="str">
            <v>75C</v>
          </cell>
          <cell r="G32">
            <v>120</v>
          </cell>
          <cell r="H32">
            <v>9654</v>
          </cell>
          <cell r="I32">
            <v>-133</v>
          </cell>
          <cell r="J32">
            <v>9521</v>
          </cell>
          <cell r="K32">
            <v>161</v>
          </cell>
          <cell r="L32">
            <v>9682</v>
          </cell>
          <cell r="M32">
            <v>751</v>
          </cell>
          <cell r="N32">
            <v>0</v>
          </cell>
          <cell r="O32">
            <v>751</v>
          </cell>
          <cell r="P32">
            <v>10433</v>
          </cell>
          <cell r="Q32">
            <v>1251960</v>
          </cell>
          <cell r="R32">
            <v>376</v>
          </cell>
          <cell r="S32">
            <v>376</v>
          </cell>
          <cell r="T32">
            <v>10058</v>
          </cell>
          <cell r="U32">
            <v>1206960</v>
          </cell>
          <cell r="V32">
            <v>47</v>
          </cell>
          <cell r="W32">
            <v>0</v>
          </cell>
          <cell r="X32">
            <v>10480</v>
          </cell>
          <cell r="Y32">
            <v>-188</v>
          </cell>
          <cell r="Z32">
            <v>10292</v>
          </cell>
          <cell r="AA32">
            <v>1448</v>
          </cell>
          <cell r="AB32">
            <v>98</v>
          </cell>
          <cell r="AC32">
            <v>0</v>
          </cell>
          <cell r="AD32">
            <v>8942</v>
          </cell>
          <cell r="AE32">
            <v>41</v>
          </cell>
          <cell r="AF32">
            <v>0</v>
          </cell>
          <cell r="AG32">
            <v>41</v>
          </cell>
          <cell r="AH32">
            <v>20.5</v>
          </cell>
          <cell r="AI32">
            <v>21</v>
          </cell>
          <cell r="AJ32">
            <v>8963</v>
          </cell>
          <cell r="AK32">
            <v>1075560</v>
          </cell>
          <cell r="AL32">
            <v>10333</v>
          </cell>
          <cell r="AM32">
            <v>586</v>
          </cell>
          <cell r="AN32">
            <v>0</v>
          </cell>
          <cell r="AO32">
            <v>10919</v>
          </cell>
          <cell r="AP32">
            <v>2910</v>
          </cell>
          <cell r="AQ32">
            <v>-5310</v>
          </cell>
          <cell r="AT32">
            <v>8519</v>
          </cell>
          <cell r="AV32">
            <v>1350</v>
          </cell>
          <cell r="AW32">
            <v>9130</v>
          </cell>
          <cell r="AX32">
            <v>488</v>
          </cell>
          <cell r="AY32">
            <v>0</v>
          </cell>
          <cell r="AZ32">
            <v>75</v>
          </cell>
          <cell r="BA32">
            <v>146</v>
          </cell>
        </row>
        <row r="33">
          <cell r="F33" t="str">
            <v>100B</v>
          </cell>
          <cell r="G33">
            <v>90</v>
          </cell>
          <cell r="H33">
            <v>2483559</v>
          </cell>
          <cell r="I33">
            <v>-34097</v>
          </cell>
          <cell r="J33">
            <v>2449462</v>
          </cell>
          <cell r="K33">
            <v>44854</v>
          </cell>
          <cell r="L33">
            <v>2494316</v>
          </cell>
          <cell r="M33">
            <v>44043</v>
          </cell>
          <cell r="N33">
            <v>-23339</v>
          </cell>
          <cell r="O33">
            <v>20704</v>
          </cell>
          <cell r="P33">
            <v>2515020</v>
          </cell>
          <cell r="Q33">
            <v>226351800</v>
          </cell>
          <cell r="R33">
            <v>10352</v>
          </cell>
          <cell r="S33">
            <v>10352</v>
          </cell>
          <cell r="T33">
            <v>2504668</v>
          </cell>
          <cell r="U33">
            <v>225420120</v>
          </cell>
          <cell r="V33">
            <v>698</v>
          </cell>
          <cell r="W33">
            <v>-508</v>
          </cell>
          <cell r="X33">
            <v>2515210</v>
          </cell>
          <cell r="Y33">
            <v>-48850</v>
          </cell>
          <cell r="Z33">
            <v>2466360</v>
          </cell>
          <cell r="AA33">
            <v>135361</v>
          </cell>
          <cell r="AB33">
            <v>630</v>
          </cell>
          <cell r="AC33">
            <v>-364</v>
          </cell>
          <cell r="AD33">
            <v>2331265</v>
          </cell>
          <cell r="AE33">
            <v>1278</v>
          </cell>
          <cell r="AF33">
            <v>-784</v>
          </cell>
          <cell r="AG33">
            <v>494</v>
          </cell>
          <cell r="AH33">
            <v>247</v>
          </cell>
          <cell r="AI33">
            <v>247</v>
          </cell>
          <cell r="AJ33">
            <v>2331512</v>
          </cell>
          <cell r="AK33">
            <v>209836080</v>
          </cell>
          <cell r="AL33">
            <v>2466854</v>
          </cell>
          <cell r="AM33">
            <v>9940</v>
          </cell>
          <cell r="AN33">
            <v>-3975</v>
          </cell>
          <cell r="AO33">
            <v>2472819</v>
          </cell>
          <cell r="AP33">
            <v>139185</v>
          </cell>
          <cell r="AQ33">
            <v>-257020</v>
          </cell>
          <cell r="AT33">
            <v>2354984</v>
          </cell>
          <cell r="AV33">
            <v>135095</v>
          </cell>
          <cell r="AW33">
            <v>2380115</v>
          </cell>
          <cell r="AX33">
            <v>9310</v>
          </cell>
          <cell r="AY33">
            <v>-3611</v>
          </cell>
          <cell r="AZ33">
            <v>100</v>
          </cell>
          <cell r="BA33">
            <v>24728</v>
          </cell>
        </row>
        <row r="34">
          <cell r="F34" t="str">
            <v>100BE</v>
          </cell>
          <cell r="G34">
            <v>90</v>
          </cell>
          <cell r="H34">
            <v>712</v>
          </cell>
          <cell r="I34">
            <v>-10</v>
          </cell>
          <cell r="J34">
            <v>702</v>
          </cell>
          <cell r="K34">
            <v>13</v>
          </cell>
          <cell r="L34">
            <v>715</v>
          </cell>
          <cell r="M34">
            <v>0</v>
          </cell>
          <cell r="N34">
            <v>0</v>
          </cell>
          <cell r="O34">
            <v>0</v>
          </cell>
          <cell r="P34">
            <v>715</v>
          </cell>
          <cell r="Q34">
            <v>64350</v>
          </cell>
          <cell r="R34">
            <v>0</v>
          </cell>
          <cell r="S34">
            <v>0</v>
          </cell>
          <cell r="T34">
            <v>715</v>
          </cell>
          <cell r="U34">
            <v>64350</v>
          </cell>
          <cell r="V34">
            <v>0</v>
          </cell>
          <cell r="W34">
            <v>0</v>
          </cell>
          <cell r="X34">
            <v>715</v>
          </cell>
          <cell r="Y34">
            <v>-15</v>
          </cell>
          <cell r="Z34">
            <v>700</v>
          </cell>
          <cell r="AA34">
            <v>0</v>
          </cell>
          <cell r="AB34">
            <v>0</v>
          </cell>
          <cell r="AC34">
            <v>0</v>
          </cell>
          <cell r="AD34">
            <v>700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700</v>
          </cell>
          <cell r="AK34">
            <v>63000</v>
          </cell>
          <cell r="AL34">
            <v>700</v>
          </cell>
          <cell r="AM34">
            <v>0</v>
          </cell>
          <cell r="AN34">
            <v>0</v>
          </cell>
          <cell r="AO34">
            <v>700</v>
          </cell>
          <cell r="AP34">
            <v>0</v>
          </cell>
          <cell r="AQ34">
            <v>0</v>
          </cell>
          <cell r="AT34">
            <v>700</v>
          </cell>
          <cell r="AV34">
            <v>0</v>
          </cell>
          <cell r="AW34">
            <v>715</v>
          </cell>
          <cell r="AX34">
            <v>0</v>
          </cell>
          <cell r="AY34">
            <v>0</v>
          </cell>
          <cell r="AZ34">
            <v>100</v>
          </cell>
          <cell r="BA34">
            <v>7</v>
          </cell>
        </row>
        <row r="35">
          <cell r="F35" t="str">
            <v>100C</v>
          </cell>
          <cell r="G35">
            <v>90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T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100</v>
          </cell>
          <cell r="BA35">
            <v>0</v>
          </cell>
        </row>
        <row r="36">
          <cell r="F36" t="str">
            <v>120B</v>
          </cell>
          <cell r="G36">
            <v>75</v>
          </cell>
          <cell r="H36">
            <v>1815405</v>
          </cell>
          <cell r="I36">
            <v>-24925</v>
          </cell>
          <cell r="J36">
            <v>1790480</v>
          </cell>
          <cell r="K36">
            <v>32951</v>
          </cell>
          <cell r="L36">
            <v>1823431</v>
          </cell>
          <cell r="M36">
            <v>22882</v>
          </cell>
          <cell r="N36">
            <v>-43799</v>
          </cell>
          <cell r="O36">
            <v>-20917</v>
          </cell>
          <cell r="P36">
            <v>1802514</v>
          </cell>
          <cell r="Q36">
            <v>135188550</v>
          </cell>
          <cell r="R36">
            <v>-10459</v>
          </cell>
          <cell r="S36">
            <v>-10459</v>
          </cell>
          <cell r="T36">
            <v>1812972</v>
          </cell>
          <cell r="U36">
            <v>135972900</v>
          </cell>
          <cell r="V36">
            <v>570</v>
          </cell>
          <cell r="W36">
            <v>-735</v>
          </cell>
          <cell r="X36">
            <v>1802349</v>
          </cell>
          <cell r="Y36">
            <v>-34791</v>
          </cell>
          <cell r="Z36">
            <v>1767558</v>
          </cell>
          <cell r="AA36">
            <v>607245</v>
          </cell>
          <cell r="AB36">
            <v>622</v>
          </cell>
          <cell r="AC36">
            <v>-1073</v>
          </cell>
          <cell r="AD36">
            <v>1159862</v>
          </cell>
          <cell r="AE36">
            <v>523</v>
          </cell>
          <cell r="AF36">
            <v>-820</v>
          </cell>
          <cell r="AG36">
            <v>-297</v>
          </cell>
          <cell r="AH36">
            <v>-148.5</v>
          </cell>
          <cell r="AI36">
            <v>-149</v>
          </cell>
          <cell r="AJ36">
            <v>1159713</v>
          </cell>
          <cell r="AK36">
            <v>86978475</v>
          </cell>
          <cell r="AL36">
            <v>1767261</v>
          </cell>
          <cell r="AM36">
            <v>3808</v>
          </cell>
          <cell r="AN36">
            <v>-5583</v>
          </cell>
          <cell r="AO36">
            <v>1765486</v>
          </cell>
          <cell r="AP36">
            <v>87000</v>
          </cell>
          <cell r="AQ36">
            <v>-43121</v>
          </cell>
          <cell r="AT36">
            <v>1809365</v>
          </cell>
          <cell r="AV36">
            <v>607696</v>
          </cell>
          <cell r="AW36">
            <v>1194653</v>
          </cell>
          <cell r="AX36">
            <v>3186</v>
          </cell>
          <cell r="AY36">
            <v>-4510</v>
          </cell>
          <cell r="AZ36">
            <v>120</v>
          </cell>
          <cell r="BA36">
            <v>14712</v>
          </cell>
        </row>
        <row r="37">
          <cell r="F37" t="str">
            <v>120BE</v>
          </cell>
          <cell r="G37">
            <v>75</v>
          </cell>
          <cell r="H37">
            <v>92247</v>
          </cell>
          <cell r="I37">
            <v>-1266</v>
          </cell>
          <cell r="J37">
            <v>90981</v>
          </cell>
          <cell r="K37">
            <v>1674</v>
          </cell>
          <cell r="L37">
            <v>92655</v>
          </cell>
          <cell r="M37">
            <v>0</v>
          </cell>
          <cell r="N37">
            <v>0</v>
          </cell>
          <cell r="O37">
            <v>0</v>
          </cell>
          <cell r="P37">
            <v>92655</v>
          </cell>
          <cell r="Q37">
            <v>6949125</v>
          </cell>
          <cell r="R37">
            <v>0</v>
          </cell>
          <cell r="S37">
            <v>0</v>
          </cell>
          <cell r="T37">
            <v>92655</v>
          </cell>
          <cell r="U37">
            <v>6949125</v>
          </cell>
          <cell r="V37">
            <v>0</v>
          </cell>
          <cell r="W37">
            <v>0</v>
          </cell>
          <cell r="X37">
            <v>92655</v>
          </cell>
          <cell r="Y37">
            <v>-2702</v>
          </cell>
          <cell r="Z37">
            <v>89953</v>
          </cell>
          <cell r="AA37">
            <v>0</v>
          </cell>
          <cell r="AB37">
            <v>0</v>
          </cell>
          <cell r="AC37">
            <v>0</v>
          </cell>
          <cell r="AD37">
            <v>89953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89953</v>
          </cell>
          <cell r="AK37">
            <v>6746475</v>
          </cell>
          <cell r="AL37">
            <v>89953</v>
          </cell>
          <cell r="AM37">
            <v>0</v>
          </cell>
          <cell r="AN37">
            <v>0</v>
          </cell>
          <cell r="AO37">
            <v>89953</v>
          </cell>
          <cell r="AP37">
            <v>0</v>
          </cell>
          <cell r="AQ37">
            <v>-1400</v>
          </cell>
          <cell r="AT37">
            <v>88553</v>
          </cell>
          <cell r="AV37">
            <v>0</v>
          </cell>
          <cell r="AW37">
            <v>92655</v>
          </cell>
          <cell r="AX37">
            <v>0</v>
          </cell>
          <cell r="AY37">
            <v>0</v>
          </cell>
          <cell r="AZ37">
            <v>120</v>
          </cell>
          <cell r="BA37">
            <v>750</v>
          </cell>
        </row>
        <row r="38">
          <cell r="F38" t="str">
            <v>120C</v>
          </cell>
          <cell r="G38">
            <v>75</v>
          </cell>
          <cell r="H38">
            <v>803494</v>
          </cell>
          <cell r="I38">
            <v>-11031</v>
          </cell>
          <cell r="J38">
            <v>792463</v>
          </cell>
          <cell r="K38">
            <v>14727</v>
          </cell>
          <cell r="L38">
            <v>807190</v>
          </cell>
          <cell r="M38">
            <v>17065</v>
          </cell>
          <cell r="N38">
            <v>-14330</v>
          </cell>
          <cell r="O38">
            <v>2735</v>
          </cell>
          <cell r="P38">
            <v>809925</v>
          </cell>
          <cell r="Q38">
            <v>60744375</v>
          </cell>
          <cell r="R38">
            <v>1368</v>
          </cell>
          <cell r="S38">
            <v>1368</v>
          </cell>
          <cell r="T38">
            <v>808558</v>
          </cell>
          <cell r="U38">
            <v>60641850</v>
          </cell>
          <cell r="V38">
            <v>529</v>
          </cell>
          <cell r="W38">
            <v>-511</v>
          </cell>
          <cell r="X38">
            <v>809943</v>
          </cell>
          <cell r="Y38">
            <v>-15820</v>
          </cell>
          <cell r="Z38">
            <v>794123</v>
          </cell>
          <cell r="AA38">
            <v>44531</v>
          </cell>
          <cell r="AB38">
            <v>489</v>
          </cell>
          <cell r="AC38">
            <v>-646</v>
          </cell>
          <cell r="AD38">
            <v>749435</v>
          </cell>
          <cell r="AE38">
            <v>367</v>
          </cell>
          <cell r="AF38">
            <v>-279</v>
          </cell>
          <cell r="AG38">
            <v>88</v>
          </cell>
          <cell r="AH38">
            <v>44</v>
          </cell>
          <cell r="AI38">
            <v>44</v>
          </cell>
          <cell r="AJ38">
            <v>749479</v>
          </cell>
          <cell r="AK38">
            <v>56210925</v>
          </cell>
          <cell r="AL38">
            <v>794211</v>
          </cell>
          <cell r="AM38">
            <v>4130</v>
          </cell>
          <cell r="AN38">
            <v>-2844</v>
          </cell>
          <cell r="AO38">
            <v>795497</v>
          </cell>
          <cell r="AP38">
            <v>74573</v>
          </cell>
          <cell r="AQ38">
            <v>-90520</v>
          </cell>
          <cell r="AT38">
            <v>779550</v>
          </cell>
          <cell r="AV38">
            <v>44688</v>
          </cell>
          <cell r="AW38">
            <v>765255</v>
          </cell>
          <cell r="AX38">
            <v>3641</v>
          </cell>
          <cell r="AY38">
            <v>-2198</v>
          </cell>
          <cell r="AZ38">
            <v>120</v>
          </cell>
          <cell r="BA38">
            <v>6629</v>
          </cell>
        </row>
        <row r="39">
          <cell r="F39" t="str">
            <v>120CE</v>
          </cell>
          <cell r="G39">
            <v>75</v>
          </cell>
          <cell r="H39">
            <v>2033</v>
          </cell>
          <cell r="I39">
            <v>-28</v>
          </cell>
          <cell r="J39">
            <v>2005</v>
          </cell>
          <cell r="K39">
            <v>37</v>
          </cell>
          <cell r="L39">
            <v>2042</v>
          </cell>
          <cell r="M39">
            <v>0</v>
          </cell>
          <cell r="N39">
            <v>0</v>
          </cell>
          <cell r="O39">
            <v>0</v>
          </cell>
          <cell r="P39">
            <v>2042</v>
          </cell>
          <cell r="Q39">
            <v>153150</v>
          </cell>
          <cell r="R39">
            <v>0</v>
          </cell>
          <cell r="S39">
            <v>0</v>
          </cell>
          <cell r="T39">
            <v>2042</v>
          </cell>
          <cell r="U39">
            <v>153150</v>
          </cell>
          <cell r="V39">
            <v>0</v>
          </cell>
          <cell r="W39">
            <v>0</v>
          </cell>
          <cell r="X39">
            <v>2042</v>
          </cell>
          <cell r="Y39">
            <v>-42</v>
          </cell>
          <cell r="Z39">
            <v>2000</v>
          </cell>
          <cell r="AA39">
            <v>0</v>
          </cell>
          <cell r="AB39">
            <v>0</v>
          </cell>
          <cell r="AC39">
            <v>0</v>
          </cell>
          <cell r="AD39">
            <v>2000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2000</v>
          </cell>
          <cell r="AK39">
            <v>150000</v>
          </cell>
          <cell r="AL39">
            <v>2000</v>
          </cell>
          <cell r="AM39">
            <v>0</v>
          </cell>
          <cell r="AN39">
            <v>0</v>
          </cell>
          <cell r="AO39">
            <v>2000</v>
          </cell>
          <cell r="AP39">
            <v>0</v>
          </cell>
          <cell r="AQ39">
            <v>-500</v>
          </cell>
          <cell r="AT39">
            <v>1500</v>
          </cell>
          <cell r="AV39">
            <v>0</v>
          </cell>
          <cell r="AW39">
            <v>2042</v>
          </cell>
          <cell r="AX39">
            <v>0</v>
          </cell>
          <cell r="AY39">
            <v>0</v>
          </cell>
          <cell r="AZ39">
            <v>120</v>
          </cell>
          <cell r="BA39">
            <v>17</v>
          </cell>
        </row>
        <row r="40">
          <cell r="F40" t="str">
            <v>120D</v>
          </cell>
          <cell r="G40">
            <v>75</v>
          </cell>
          <cell r="H40">
            <v>55068</v>
          </cell>
          <cell r="I40">
            <v>-756</v>
          </cell>
          <cell r="J40">
            <v>54312</v>
          </cell>
          <cell r="K40">
            <v>924</v>
          </cell>
          <cell r="L40">
            <v>55236</v>
          </cell>
          <cell r="M40">
            <v>4276</v>
          </cell>
          <cell r="N40">
            <v>-1519</v>
          </cell>
          <cell r="O40">
            <v>2757</v>
          </cell>
          <cell r="P40">
            <v>57993</v>
          </cell>
          <cell r="Q40">
            <v>4349475</v>
          </cell>
          <cell r="R40">
            <v>1379</v>
          </cell>
          <cell r="S40">
            <v>1379</v>
          </cell>
          <cell r="T40">
            <v>56615</v>
          </cell>
          <cell r="U40">
            <v>4246125</v>
          </cell>
          <cell r="V40">
            <v>111</v>
          </cell>
          <cell r="W40">
            <v>-120</v>
          </cell>
          <cell r="X40">
            <v>57984</v>
          </cell>
          <cell r="Y40">
            <v>-1099</v>
          </cell>
          <cell r="Z40">
            <v>56885</v>
          </cell>
          <cell r="AA40">
            <v>2780</v>
          </cell>
          <cell r="AB40">
            <v>108</v>
          </cell>
          <cell r="AC40">
            <v>-55</v>
          </cell>
          <cell r="AD40">
            <v>54158</v>
          </cell>
          <cell r="AE40">
            <v>108</v>
          </cell>
          <cell r="AF40">
            <v>-27</v>
          </cell>
          <cell r="AG40">
            <v>81</v>
          </cell>
          <cell r="AH40">
            <v>40.5</v>
          </cell>
          <cell r="AI40">
            <v>41</v>
          </cell>
          <cell r="AJ40">
            <v>54199</v>
          </cell>
          <cell r="AK40">
            <v>4064925</v>
          </cell>
          <cell r="AL40">
            <v>56966</v>
          </cell>
          <cell r="AM40">
            <v>1151</v>
          </cell>
          <cell r="AN40">
            <v>-273</v>
          </cell>
          <cell r="AO40">
            <v>57844</v>
          </cell>
          <cell r="AP40">
            <v>14154</v>
          </cell>
          <cell r="AQ40">
            <v>-2682</v>
          </cell>
          <cell r="AT40">
            <v>69316</v>
          </cell>
          <cell r="AV40">
            <v>2727</v>
          </cell>
          <cell r="AW40">
            <v>55257</v>
          </cell>
          <cell r="AX40">
            <v>1043</v>
          </cell>
          <cell r="AY40">
            <v>-218</v>
          </cell>
          <cell r="AZ40">
            <v>120</v>
          </cell>
          <cell r="BA40">
            <v>482</v>
          </cell>
        </row>
        <row r="41">
          <cell r="F41" t="str">
            <v>120DE</v>
          </cell>
          <cell r="G41">
            <v>75</v>
          </cell>
          <cell r="H41">
            <v>2693</v>
          </cell>
          <cell r="I41">
            <v>-37</v>
          </cell>
          <cell r="J41">
            <v>2656</v>
          </cell>
          <cell r="K41">
            <v>45</v>
          </cell>
          <cell r="L41">
            <v>2701</v>
          </cell>
          <cell r="M41">
            <v>0</v>
          </cell>
          <cell r="N41">
            <v>0</v>
          </cell>
          <cell r="O41">
            <v>0</v>
          </cell>
          <cell r="P41">
            <v>2701</v>
          </cell>
          <cell r="Q41">
            <v>202575</v>
          </cell>
          <cell r="R41">
            <v>0</v>
          </cell>
          <cell r="S41">
            <v>0</v>
          </cell>
          <cell r="T41">
            <v>2701</v>
          </cell>
          <cell r="U41">
            <v>202575</v>
          </cell>
          <cell r="V41">
            <v>0</v>
          </cell>
          <cell r="W41">
            <v>0</v>
          </cell>
          <cell r="X41">
            <v>2701</v>
          </cell>
          <cell r="Y41">
            <v>-53</v>
          </cell>
          <cell r="Z41">
            <v>2648</v>
          </cell>
          <cell r="AA41">
            <v>0</v>
          </cell>
          <cell r="AB41">
            <v>0</v>
          </cell>
          <cell r="AC41">
            <v>0</v>
          </cell>
          <cell r="AD41">
            <v>2648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2648</v>
          </cell>
          <cell r="AK41">
            <v>198600</v>
          </cell>
          <cell r="AL41">
            <v>2648</v>
          </cell>
          <cell r="AM41">
            <v>0</v>
          </cell>
          <cell r="AN41">
            <v>0</v>
          </cell>
          <cell r="AO41">
            <v>2648</v>
          </cell>
          <cell r="AP41">
            <v>0</v>
          </cell>
          <cell r="AQ41">
            <v>0</v>
          </cell>
          <cell r="AT41">
            <v>2648</v>
          </cell>
          <cell r="AV41">
            <v>0</v>
          </cell>
          <cell r="AW41">
            <v>2701</v>
          </cell>
          <cell r="AX41">
            <v>0</v>
          </cell>
          <cell r="AY41">
            <v>0</v>
          </cell>
          <cell r="AZ41">
            <v>120</v>
          </cell>
          <cell r="BA41">
            <v>22</v>
          </cell>
        </row>
        <row r="42">
          <cell r="F42" t="str">
            <v>150B</v>
          </cell>
          <cell r="G42">
            <v>60</v>
          </cell>
          <cell r="H42">
            <v>3422991</v>
          </cell>
          <cell r="I42">
            <v>-46994</v>
          </cell>
          <cell r="J42">
            <v>3375997</v>
          </cell>
          <cell r="K42">
            <v>54367</v>
          </cell>
          <cell r="L42">
            <v>3430364</v>
          </cell>
          <cell r="M42">
            <v>40239</v>
          </cell>
          <cell r="N42">
            <v>-54725</v>
          </cell>
          <cell r="O42">
            <v>-14486</v>
          </cell>
          <cell r="P42">
            <v>3415878</v>
          </cell>
          <cell r="Q42">
            <v>204952680</v>
          </cell>
          <cell r="R42">
            <v>-7243</v>
          </cell>
          <cell r="S42">
            <v>-7243</v>
          </cell>
          <cell r="T42">
            <v>3423121</v>
          </cell>
          <cell r="U42">
            <v>205387260</v>
          </cell>
          <cell r="V42">
            <v>471</v>
          </cell>
          <cell r="W42">
            <v>-672</v>
          </cell>
          <cell r="X42">
            <v>3415677</v>
          </cell>
          <cell r="Y42">
            <v>-65339</v>
          </cell>
          <cell r="Z42">
            <v>3350338</v>
          </cell>
          <cell r="AA42">
            <v>522902</v>
          </cell>
          <cell r="AB42">
            <v>599</v>
          </cell>
          <cell r="AC42">
            <v>-396</v>
          </cell>
          <cell r="AD42">
            <v>2827639</v>
          </cell>
          <cell r="AE42">
            <v>932</v>
          </cell>
          <cell r="AF42">
            <v>-1196</v>
          </cell>
          <cell r="AG42">
            <v>-264</v>
          </cell>
          <cell r="AH42">
            <v>-132</v>
          </cell>
          <cell r="AI42">
            <v>-132</v>
          </cell>
          <cell r="AJ42">
            <v>2827507</v>
          </cell>
          <cell r="AK42">
            <v>169650420</v>
          </cell>
          <cell r="AL42">
            <v>3350074</v>
          </cell>
          <cell r="AM42">
            <v>9788</v>
          </cell>
          <cell r="AN42">
            <v>-6586</v>
          </cell>
          <cell r="AO42">
            <v>3353276</v>
          </cell>
          <cell r="AP42">
            <v>79926</v>
          </cell>
          <cell r="AQ42">
            <v>-229467</v>
          </cell>
          <cell r="AT42">
            <v>3203735</v>
          </cell>
          <cell r="AV42">
            <v>522699</v>
          </cell>
          <cell r="AW42">
            <v>2892978</v>
          </cell>
          <cell r="AX42">
            <v>9189</v>
          </cell>
          <cell r="AY42">
            <v>-6190</v>
          </cell>
          <cell r="AZ42">
            <v>150</v>
          </cell>
          <cell r="BA42">
            <v>22355</v>
          </cell>
        </row>
        <row r="43">
          <cell r="F43" t="str">
            <v>150BE</v>
          </cell>
          <cell r="G43">
            <v>60</v>
          </cell>
          <cell r="H43">
            <v>467934</v>
          </cell>
          <cell r="I43">
            <v>-6424</v>
          </cell>
          <cell r="J43">
            <v>461510</v>
          </cell>
          <cell r="K43">
            <v>7432</v>
          </cell>
          <cell r="L43">
            <v>468942</v>
          </cell>
          <cell r="M43">
            <v>0</v>
          </cell>
          <cell r="N43">
            <v>0</v>
          </cell>
          <cell r="O43">
            <v>0</v>
          </cell>
          <cell r="P43">
            <v>468942</v>
          </cell>
          <cell r="Q43">
            <v>28136520</v>
          </cell>
          <cell r="R43">
            <v>0</v>
          </cell>
          <cell r="S43">
            <v>0</v>
          </cell>
          <cell r="T43">
            <v>468942</v>
          </cell>
          <cell r="U43">
            <v>28136520</v>
          </cell>
          <cell r="V43">
            <v>0</v>
          </cell>
          <cell r="W43">
            <v>0</v>
          </cell>
          <cell r="X43">
            <v>468942</v>
          </cell>
          <cell r="Y43">
            <v>-10581</v>
          </cell>
          <cell r="Z43">
            <v>458361</v>
          </cell>
          <cell r="AA43">
            <v>0</v>
          </cell>
          <cell r="AB43">
            <v>0</v>
          </cell>
          <cell r="AC43">
            <v>0</v>
          </cell>
          <cell r="AD43">
            <v>458361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458361</v>
          </cell>
          <cell r="AK43">
            <v>27501660</v>
          </cell>
          <cell r="AL43">
            <v>458361</v>
          </cell>
          <cell r="AM43">
            <v>0</v>
          </cell>
          <cell r="AN43">
            <v>0</v>
          </cell>
          <cell r="AO43">
            <v>458361</v>
          </cell>
          <cell r="AP43">
            <v>400</v>
          </cell>
          <cell r="AQ43">
            <v>-6980</v>
          </cell>
          <cell r="AT43">
            <v>451781</v>
          </cell>
          <cell r="AV43">
            <v>0</v>
          </cell>
          <cell r="AW43">
            <v>468942</v>
          </cell>
          <cell r="AX43">
            <v>0</v>
          </cell>
          <cell r="AY43">
            <v>0</v>
          </cell>
          <cell r="AZ43">
            <v>150</v>
          </cell>
          <cell r="BA43">
            <v>3056</v>
          </cell>
        </row>
        <row r="44">
          <cell r="F44" t="str">
            <v>150C</v>
          </cell>
          <cell r="G44">
            <v>60</v>
          </cell>
          <cell r="H44">
            <v>275896</v>
          </cell>
          <cell r="I44">
            <v>-3788</v>
          </cell>
          <cell r="J44">
            <v>272108</v>
          </cell>
          <cell r="K44">
            <v>4869</v>
          </cell>
          <cell r="L44">
            <v>276977</v>
          </cell>
          <cell r="M44">
            <v>0</v>
          </cell>
          <cell r="N44">
            <v>-529</v>
          </cell>
          <cell r="O44">
            <v>-529</v>
          </cell>
          <cell r="P44">
            <v>276448</v>
          </cell>
          <cell r="Q44">
            <v>16586880</v>
          </cell>
          <cell r="R44">
            <v>-265</v>
          </cell>
          <cell r="S44">
            <v>-265</v>
          </cell>
          <cell r="T44">
            <v>276712</v>
          </cell>
          <cell r="U44">
            <v>16602720</v>
          </cell>
          <cell r="V44">
            <v>0</v>
          </cell>
          <cell r="W44">
            <v>-77</v>
          </cell>
          <cell r="X44">
            <v>276371</v>
          </cell>
          <cell r="Y44">
            <v>-5350</v>
          </cell>
          <cell r="Z44">
            <v>271021</v>
          </cell>
          <cell r="AA44">
            <v>26230</v>
          </cell>
          <cell r="AB44">
            <v>0</v>
          </cell>
          <cell r="AC44">
            <v>-53</v>
          </cell>
          <cell r="AD44">
            <v>244738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244738</v>
          </cell>
          <cell r="AK44">
            <v>14684280</v>
          </cell>
          <cell r="AL44">
            <v>271021</v>
          </cell>
          <cell r="AM44">
            <v>0</v>
          </cell>
          <cell r="AN44">
            <v>-53</v>
          </cell>
          <cell r="AO44">
            <v>270968</v>
          </cell>
          <cell r="AP44">
            <v>15903</v>
          </cell>
          <cell r="AQ44">
            <v>-42620</v>
          </cell>
          <cell r="AT44">
            <v>244251</v>
          </cell>
          <cell r="AV44">
            <v>26283</v>
          </cell>
          <cell r="AW44">
            <v>250088</v>
          </cell>
          <cell r="AX44">
            <v>0</v>
          </cell>
          <cell r="AY44">
            <v>0</v>
          </cell>
          <cell r="AZ44">
            <v>150</v>
          </cell>
          <cell r="BA44">
            <v>1806</v>
          </cell>
        </row>
        <row r="45">
          <cell r="F45" t="str">
            <v>150CE</v>
          </cell>
          <cell r="G45">
            <v>60</v>
          </cell>
          <cell r="H45">
            <v>124977</v>
          </cell>
          <cell r="I45">
            <v>-1716</v>
          </cell>
          <cell r="J45">
            <v>123261</v>
          </cell>
          <cell r="K45">
            <v>2205</v>
          </cell>
          <cell r="L45">
            <v>125466</v>
          </cell>
          <cell r="M45">
            <v>0</v>
          </cell>
          <cell r="N45">
            <v>0</v>
          </cell>
          <cell r="O45">
            <v>0</v>
          </cell>
          <cell r="P45">
            <v>125466</v>
          </cell>
          <cell r="Q45">
            <v>7527960</v>
          </cell>
          <cell r="R45">
            <v>0</v>
          </cell>
          <cell r="S45">
            <v>0</v>
          </cell>
          <cell r="T45">
            <v>125466</v>
          </cell>
          <cell r="U45">
            <v>7527960</v>
          </cell>
          <cell r="V45">
            <v>0</v>
          </cell>
          <cell r="W45">
            <v>0</v>
          </cell>
          <cell r="X45">
            <v>125466</v>
          </cell>
          <cell r="Y45">
            <v>-2684</v>
          </cell>
          <cell r="Z45">
            <v>122782</v>
          </cell>
          <cell r="AA45">
            <v>0</v>
          </cell>
          <cell r="AB45">
            <v>0</v>
          </cell>
          <cell r="AC45">
            <v>0</v>
          </cell>
          <cell r="AD45">
            <v>122782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122782</v>
          </cell>
          <cell r="AK45">
            <v>7366920</v>
          </cell>
          <cell r="AL45">
            <v>122782</v>
          </cell>
          <cell r="AM45">
            <v>0</v>
          </cell>
          <cell r="AN45">
            <v>0</v>
          </cell>
          <cell r="AO45">
            <v>122782</v>
          </cell>
          <cell r="AP45">
            <v>3700</v>
          </cell>
          <cell r="AQ45">
            <v>-24744</v>
          </cell>
          <cell r="AT45">
            <v>101738</v>
          </cell>
          <cell r="AV45">
            <v>0</v>
          </cell>
          <cell r="AW45">
            <v>125466</v>
          </cell>
          <cell r="AX45">
            <v>0</v>
          </cell>
          <cell r="AY45">
            <v>0</v>
          </cell>
          <cell r="AZ45">
            <v>150</v>
          </cell>
          <cell r="BA45">
            <v>819</v>
          </cell>
        </row>
        <row r="46">
          <cell r="F46" t="str">
            <v>150D</v>
          </cell>
          <cell r="G46">
            <v>60</v>
          </cell>
          <cell r="H46">
            <v>13736</v>
          </cell>
          <cell r="I46">
            <v>-189</v>
          </cell>
          <cell r="J46">
            <v>13547</v>
          </cell>
          <cell r="K46">
            <v>266</v>
          </cell>
          <cell r="L46">
            <v>13813</v>
          </cell>
          <cell r="M46">
            <v>0</v>
          </cell>
          <cell r="N46">
            <v>0</v>
          </cell>
          <cell r="O46">
            <v>0</v>
          </cell>
          <cell r="P46">
            <v>13813</v>
          </cell>
          <cell r="Q46">
            <v>828780</v>
          </cell>
          <cell r="R46">
            <v>0</v>
          </cell>
          <cell r="S46">
            <v>0</v>
          </cell>
          <cell r="T46">
            <v>13813</v>
          </cell>
          <cell r="U46">
            <v>828780</v>
          </cell>
          <cell r="V46">
            <v>0</v>
          </cell>
          <cell r="W46">
            <v>0</v>
          </cell>
          <cell r="X46">
            <v>13813</v>
          </cell>
          <cell r="Y46">
            <v>-262</v>
          </cell>
          <cell r="Z46">
            <v>13551</v>
          </cell>
          <cell r="AA46">
            <v>1030</v>
          </cell>
          <cell r="AB46">
            <v>0</v>
          </cell>
          <cell r="AC46">
            <v>0</v>
          </cell>
          <cell r="AD46">
            <v>12521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12521</v>
          </cell>
          <cell r="AK46">
            <v>751260</v>
          </cell>
          <cell r="AL46">
            <v>13551</v>
          </cell>
          <cell r="AM46">
            <v>0</v>
          </cell>
          <cell r="AN46">
            <v>0</v>
          </cell>
          <cell r="AO46">
            <v>13551</v>
          </cell>
          <cell r="AP46">
            <v>77</v>
          </cell>
          <cell r="AQ46">
            <v>-13551</v>
          </cell>
          <cell r="AT46">
            <v>77</v>
          </cell>
          <cell r="AV46">
            <v>1030</v>
          </cell>
          <cell r="AW46">
            <v>12783</v>
          </cell>
          <cell r="AX46">
            <v>0</v>
          </cell>
          <cell r="AY46">
            <v>0</v>
          </cell>
          <cell r="AZ46">
            <v>150</v>
          </cell>
          <cell r="BA46">
            <v>90</v>
          </cell>
        </row>
        <row r="47">
          <cell r="F47" t="str">
            <v>180B</v>
          </cell>
          <cell r="G47">
            <v>50</v>
          </cell>
          <cell r="H47">
            <v>161401</v>
          </cell>
          <cell r="I47">
            <v>-2216</v>
          </cell>
          <cell r="J47">
            <v>159185</v>
          </cell>
          <cell r="K47">
            <v>2887</v>
          </cell>
          <cell r="L47">
            <v>162072</v>
          </cell>
          <cell r="M47">
            <v>1942</v>
          </cell>
          <cell r="N47">
            <v>-2633</v>
          </cell>
          <cell r="O47">
            <v>-691</v>
          </cell>
          <cell r="P47">
            <v>161381</v>
          </cell>
          <cell r="Q47">
            <v>8069050</v>
          </cell>
          <cell r="R47">
            <v>-346</v>
          </cell>
          <cell r="S47">
            <v>-346</v>
          </cell>
          <cell r="T47">
            <v>161726</v>
          </cell>
          <cell r="U47">
            <v>8086300</v>
          </cell>
          <cell r="V47">
            <v>218</v>
          </cell>
          <cell r="W47">
            <v>-108</v>
          </cell>
          <cell r="X47">
            <v>161491</v>
          </cell>
          <cell r="Y47">
            <v>-3171</v>
          </cell>
          <cell r="Z47">
            <v>158320</v>
          </cell>
          <cell r="AA47">
            <v>5515</v>
          </cell>
          <cell r="AB47">
            <v>88</v>
          </cell>
          <cell r="AC47">
            <v>-68</v>
          </cell>
          <cell r="AD47">
            <v>152825</v>
          </cell>
          <cell r="AE47">
            <v>36</v>
          </cell>
          <cell r="AF47">
            <v>-45</v>
          </cell>
          <cell r="AG47">
            <v>-9</v>
          </cell>
          <cell r="AH47">
            <v>-4.5</v>
          </cell>
          <cell r="AI47">
            <v>-5</v>
          </cell>
          <cell r="AJ47">
            <v>152820</v>
          </cell>
          <cell r="AK47">
            <v>7641000</v>
          </cell>
          <cell r="AL47">
            <v>158311</v>
          </cell>
          <cell r="AM47">
            <v>654</v>
          </cell>
          <cell r="AN47">
            <v>-528</v>
          </cell>
          <cell r="AO47">
            <v>158437</v>
          </cell>
          <cell r="AP47">
            <v>11343</v>
          </cell>
          <cell r="AQ47">
            <v>-5645</v>
          </cell>
          <cell r="AT47">
            <v>164135</v>
          </cell>
          <cell r="AV47">
            <v>5495</v>
          </cell>
          <cell r="AW47">
            <v>155996</v>
          </cell>
          <cell r="AX47">
            <v>566</v>
          </cell>
          <cell r="AY47">
            <v>-460</v>
          </cell>
          <cell r="AZ47">
            <v>180</v>
          </cell>
          <cell r="BA47">
            <v>880</v>
          </cell>
        </row>
        <row r="48">
          <cell r="F48" t="str">
            <v>180BE</v>
          </cell>
          <cell r="G48">
            <v>50</v>
          </cell>
          <cell r="H48">
            <v>2991</v>
          </cell>
          <cell r="I48">
            <v>-41</v>
          </cell>
          <cell r="J48">
            <v>2950</v>
          </cell>
          <cell r="K48">
            <v>54</v>
          </cell>
          <cell r="L48">
            <v>3004</v>
          </cell>
          <cell r="M48">
            <v>0</v>
          </cell>
          <cell r="N48">
            <v>0</v>
          </cell>
          <cell r="O48">
            <v>0</v>
          </cell>
          <cell r="P48">
            <v>3004</v>
          </cell>
          <cell r="Q48">
            <v>150200</v>
          </cell>
          <cell r="R48">
            <v>0</v>
          </cell>
          <cell r="S48">
            <v>0</v>
          </cell>
          <cell r="T48">
            <v>3004</v>
          </cell>
          <cell r="U48">
            <v>150200</v>
          </cell>
          <cell r="V48">
            <v>0</v>
          </cell>
          <cell r="W48">
            <v>0</v>
          </cell>
          <cell r="X48">
            <v>3004</v>
          </cell>
          <cell r="Y48">
            <v>-61</v>
          </cell>
          <cell r="Z48">
            <v>2943</v>
          </cell>
          <cell r="AA48">
            <v>0</v>
          </cell>
          <cell r="AB48">
            <v>0</v>
          </cell>
          <cell r="AC48">
            <v>0</v>
          </cell>
          <cell r="AD48">
            <v>2943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2943</v>
          </cell>
          <cell r="AK48">
            <v>147150</v>
          </cell>
          <cell r="AL48">
            <v>2943</v>
          </cell>
          <cell r="AM48">
            <v>0</v>
          </cell>
          <cell r="AN48">
            <v>0</v>
          </cell>
          <cell r="AO48">
            <v>2943</v>
          </cell>
          <cell r="AP48">
            <v>0</v>
          </cell>
          <cell r="AQ48">
            <v>0</v>
          </cell>
          <cell r="AT48">
            <v>2943</v>
          </cell>
          <cell r="AV48">
            <v>0</v>
          </cell>
          <cell r="AW48">
            <v>3004</v>
          </cell>
          <cell r="AX48">
            <v>0</v>
          </cell>
          <cell r="AY48">
            <v>0</v>
          </cell>
          <cell r="AZ48">
            <v>180</v>
          </cell>
          <cell r="BA48">
            <v>16</v>
          </cell>
        </row>
        <row r="49">
          <cell r="F49" t="str">
            <v>200B</v>
          </cell>
          <cell r="G49">
            <v>45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T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200</v>
          </cell>
          <cell r="BA49">
            <v>0</v>
          </cell>
        </row>
        <row r="50">
          <cell r="F50" t="str">
            <v>200BE</v>
          </cell>
          <cell r="G50">
            <v>45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T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200</v>
          </cell>
          <cell r="BA50">
            <v>0</v>
          </cell>
        </row>
        <row r="51">
          <cell r="F51" t="str">
            <v>225B</v>
          </cell>
          <cell r="G51">
            <v>40</v>
          </cell>
          <cell r="H51">
            <v>537065</v>
          </cell>
          <cell r="I51">
            <v>-7373</v>
          </cell>
          <cell r="J51">
            <v>529692</v>
          </cell>
          <cell r="K51">
            <v>9777</v>
          </cell>
          <cell r="L51">
            <v>539469</v>
          </cell>
          <cell r="M51">
            <v>6269</v>
          </cell>
          <cell r="N51">
            <v>-9246</v>
          </cell>
          <cell r="O51">
            <v>-2977</v>
          </cell>
          <cell r="P51">
            <v>536492</v>
          </cell>
          <cell r="Q51">
            <v>21459680</v>
          </cell>
          <cell r="R51">
            <v>-1489</v>
          </cell>
          <cell r="S51">
            <v>-1489</v>
          </cell>
          <cell r="T51">
            <v>537980</v>
          </cell>
          <cell r="U51">
            <v>21519200</v>
          </cell>
          <cell r="V51">
            <v>75</v>
          </cell>
          <cell r="W51">
            <v>-69</v>
          </cell>
          <cell r="X51">
            <v>536498</v>
          </cell>
          <cell r="Y51">
            <v>-10533</v>
          </cell>
          <cell r="Z51">
            <v>525965</v>
          </cell>
          <cell r="AA51">
            <v>17068</v>
          </cell>
          <cell r="AB51">
            <v>131</v>
          </cell>
          <cell r="AC51">
            <v>-91</v>
          </cell>
          <cell r="AD51">
            <v>508937</v>
          </cell>
          <cell r="AE51">
            <v>68</v>
          </cell>
          <cell r="AF51">
            <v>-113</v>
          </cell>
          <cell r="AG51">
            <v>-45</v>
          </cell>
          <cell r="AH51">
            <v>-22.5</v>
          </cell>
          <cell r="AI51">
            <v>-23</v>
          </cell>
          <cell r="AJ51">
            <v>508914</v>
          </cell>
          <cell r="AK51">
            <v>20356560</v>
          </cell>
          <cell r="AL51">
            <v>525920</v>
          </cell>
          <cell r="AM51">
            <v>917</v>
          </cell>
          <cell r="AN51">
            <v>-801</v>
          </cell>
          <cell r="AO51">
            <v>526036</v>
          </cell>
          <cell r="AP51">
            <v>34743</v>
          </cell>
          <cell r="AQ51">
            <v>-23027</v>
          </cell>
          <cell r="AT51">
            <v>537752</v>
          </cell>
          <cell r="AV51">
            <v>17028</v>
          </cell>
          <cell r="AW51">
            <v>519470</v>
          </cell>
          <cell r="AX51">
            <v>786</v>
          </cell>
          <cell r="AY51">
            <v>-710</v>
          </cell>
          <cell r="AZ51">
            <v>225</v>
          </cell>
          <cell r="BA51">
            <v>2338</v>
          </cell>
        </row>
        <row r="52">
          <cell r="F52" t="str">
            <v>225BE</v>
          </cell>
          <cell r="G52">
            <v>40</v>
          </cell>
          <cell r="H52">
            <v>16864</v>
          </cell>
          <cell r="I52">
            <v>-232</v>
          </cell>
          <cell r="J52">
            <v>16632</v>
          </cell>
          <cell r="K52">
            <v>307</v>
          </cell>
          <cell r="L52">
            <v>16939</v>
          </cell>
          <cell r="M52">
            <v>0</v>
          </cell>
          <cell r="N52">
            <v>0</v>
          </cell>
          <cell r="O52">
            <v>0</v>
          </cell>
          <cell r="P52">
            <v>16939</v>
          </cell>
          <cell r="Q52">
            <v>677560</v>
          </cell>
          <cell r="R52">
            <v>0</v>
          </cell>
          <cell r="S52">
            <v>0</v>
          </cell>
          <cell r="T52">
            <v>16939</v>
          </cell>
          <cell r="U52">
            <v>677560</v>
          </cell>
          <cell r="V52">
            <v>0</v>
          </cell>
          <cell r="W52">
            <v>0</v>
          </cell>
          <cell r="X52">
            <v>16939</v>
          </cell>
          <cell r="Y52">
            <v>-343</v>
          </cell>
          <cell r="Z52">
            <v>16596</v>
          </cell>
          <cell r="AA52">
            <v>0</v>
          </cell>
          <cell r="AB52">
            <v>0</v>
          </cell>
          <cell r="AC52">
            <v>0</v>
          </cell>
          <cell r="AD52">
            <v>16596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16596</v>
          </cell>
          <cell r="AK52">
            <v>663840</v>
          </cell>
          <cell r="AL52">
            <v>16596</v>
          </cell>
          <cell r="AM52">
            <v>0</v>
          </cell>
          <cell r="AN52">
            <v>0</v>
          </cell>
          <cell r="AO52">
            <v>16596</v>
          </cell>
          <cell r="AP52">
            <v>0</v>
          </cell>
          <cell r="AQ52">
            <v>0</v>
          </cell>
          <cell r="AT52">
            <v>16596</v>
          </cell>
          <cell r="AV52">
            <v>0</v>
          </cell>
          <cell r="AW52">
            <v>16939</v>
          </cell>
          <cell r="AX52">
            <v>0</v>
          </cell>
          <cell r="AY52">
            <v>0</v>
          </cell>
          <cell r="AZ52">
            <v>225</v>
          </cell>
          <cell r="BA52">
            <v>74</v>
          </cell>
        </row>
        <row r="53">
          <cell r="F53" t="str">
            <v>225C</v>
          </cell>
          <cell r="G53">
            <v>40</v>
          </cell>
          <cell r="H53">
            <v>38562</v>
          </cell>
          <cell r="I53">
            <v>-529</v>
          </cell>
          <cell r="J53">
            <v>38033</v>
          </cell>
          <cell r="K53">
            <v>797</v>
          </cell>
          <cell r="L53">
            <v>38830</v>
          </cell>
          <cell r="M53">
            <v>0</v>
          </cell>
          <cell r="N53">
            <v>0</v>
          </cell>
          <cell r="O53">
            <v>0</v>
          </cell>
          <cell r="P53">
            <v>38830</v>
          </cell>
          <cell r="Q53">
            <v>1553200</v>
          </cell>
          <cell r="R53">
            <v>0</v>
          </cell>
          <cell r="S53">
            <v>0</v>
          </cell>
          <cell r="T53">
            <v>38830</v>
          </cell>
          <cell r="U53">
            <v>1553200</v>
          </cell>
          <cell r="V53">
            <v>0</v>
          </cell>
          <cell r="W53">
            <v>0</v>
          </cell>
          <cell r="X53">
            <v>38830</v>
          </cell>
          <cell r="Y53">
            <v>-761</v>
          </cell>
          <cell r="Z53">
            <v>38069</v>
          </cell>
          <cell r="AA53">
            <v>2002</v>
          </cell>
          <cell r="AB53">
            <v>0</v>
          </cell>
          <cell r="AC53">
            <v>0</v>
          </cell>
          <cell r="AD53">
            <v>36067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36067</v>
          </cell>
          <cell r="AK53">
            <v>1442680</v>
          </cell>
          <cell r="AL53">
            <v>38069</v>
          </cell>
          <cell r="AM53">
            <v>0</v>
          </cell>
          <cell r="AN53">
            <v>0</v>
          </cell>
          <cell r="AO53">
            <v>38069</v>
          </cell>
          <cell r="AP53">
            <v>13623</v>
          </cell>
          <cell r="AQ53">
            <v>-1133</v>
          </cell>
          <cell r="AT53">
            <v>50559</v>
          </cell>
          <cell r="AV53">
            <v>2002</v>
          </cell>
          <cell r="AW53">
            <v>36828</v>
          </cell>
          <cell r="AX53">
            <v>0</v>
          </cell>
          <cell r="AY53">
            <v>0</v>
          </cell>
          <cell r="AZ53">
            <v>225</v>
          </cell>
          <cell r="BA53">
            <v>169</v>
          </cell>
        </row>
        <row r="54">
          <cell r="F54" t="str">
            <v>225D</v>
          </cell>
          <cell r="G54">
            <v>40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T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225</v>
          </cell>
          <cell r="BA54">
            <v>0</v>
          </cell>
        </row>
        <row r="55">
          <cell r="F55" t="str">
            <v>300B</v>
          </cell>
          <cell r="G55">
            <v>30</v>
          </cell>
          <cell r="H55">
            <v>670591</v>
          </cell>
          <cell r="I55">
            <v>-9207</v>
          </cell>
          <cell r="J55">
            <v>661384</v>
          </cell>
          <cell r="K55">
            <v>13112</v>
          </cell>
          <cell r="L55">
            <v>674496</v>
          </cell>
          <cell r="M55">
            <v>29422</v>
          </cell>
          <cell r="N55">
            <v>-13218</v>
          </cell>
          <cell r="O55">
            <v>16204</v>
          </cell>
          <cell r="P55">
            <v>690700</v>
          </cell>
          <cell r="Q55">
            <v>20721000</v>
          </cell>
          <cell r="R55">
            <v>8102</v>
          </cell>
          <cell r="S55">
            <v>8102</v>
          </cell>
          <cell r="T55">
            <v>682598</v>
          </cell>
          <cell r="U55">
            <v>20477940</v>
          </cell>
          <cell r="V55">
            <v>230</v>
          </cell>
          <cell r="W55">
            <v>-60</v>
          </cell>
          <cell r="X55">
            <v>690870</v>
          </cell>
          <cell r="Y55">
            <v>-13099</v>
          </cell>
          <cell r="Z55">
            <v>677771</v>
          </cell>
          <cell r="AA55">
            <v>39350</v>
          </cell>
          <cell r="AB55">
            <v>247</v>
          </cell>
          <cell r="AC55">
            <v>-200</v>
          </cell>
          <cell r="AD55">
            <v>638468</v>
          </cell>
          <cell r="AE55">
            <v>270</v>
          </cell>
          <cell r="AF55">
            <v>-161</v>
          </cell>
          <cell r="AG55">
            <v>109</v>
          </cell>
          <cell r="AH55">
            <v>54.5</v>
          </cell>
          <cell r="AI55">
            <v>55</v>
          </cell>
          <cell r="AJ55">
            <v>638523</v>
          </cell>
          <cell r="AK55">
            <v>19155690</v>
          </cell>
          <cell r="AL55">
            <v>677880</v>
          </cell>
          <cell r="AM55">
            <v>4410</v>
          </cell>
          <cell r="AN55">
            <v>-2268</v>
          </cell>
          <cell r="AO55">
            <v>680022</v>
          </cell>
          <cell r="AP55">
            <v>41767</v>
          </cell>
          <cell r="AQ55">
            <v>-18535</v>
          </cell>
          <cell r="AT55">
            <v>703254</v>
          </cell>
          <cell r="AV55">
            <v>39303</v>
          </cell>
          <cell r="AW55">
            <v>651567</v>
          </cell>
          <cell r="AX55">
            <v>4163</v>
          </cell>
          <cell r="AY55">
            <v>-2068</v>
          </cell>
          <cell r="AZ55">
            <v>300</v>
          </cell>
          <cell r="BA55">
            <v>2267</v>
          </cell>
        </row>
        <row r="56">
          <cell r="F56" t="str">
            <v>300BE</v>
          </cell>
          <cell r="G56">
            <v>30</v>
          </cell>
          <cell r="H56">
            <v>556067</v>
          </cell>
          <cell r="I56">
            <v>-7634</v>
          </cell>
          <cell r="J56">
            <v>548433</v>
          </cell>
          <cell r="K56">
            <v>10873</v>
          </cell>
          <cell r="L56">
            <v>559306</v>
          </cell>
          <cell r="M56">
            <v>0</v>
          </cell>
          <cell r="N56">
            <v>0</v>
          </cell>
          <cell r="O56">
            <v>0</v>
          </cell>
          <cell r="P56">
            <v>559306</v>
          </cell>
          <cell r="Q56">
            <v>16779180</v>
          </cell>
          <cell r="R56">
            <v>0</v>
          </cell>
          <cell r="S56">
            <v>0</v>
          </cell>
          <cell r="T56">
            <v>559306</v>
          </cell>
          <cell r="U56">
            <v>16779180</v>
          </cell>
          <cell r="V56">
            <v>0</v>
          </cell>
          <cell r="W56">
            <v>0</v>
          </cell>
          <cell r="X56">
            <v>559306</v>
          </cell>
          <cell r="Y56">
            <v>-11207</v>
          </cell>
          <cell r="Z56">
            <v>548099</v>
          </cell>
          <cell r="AA56">
            <v>0</v>
          </cell>
          <cell r="AB56">
            <v>0</v>
          </cell>
          <cell r="AC56">
            <v>0</v>
          </cell>
          <cell r="AD56">
            <v>548099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548099</v>
          </cell>
          <cell r="AK56">
            <v>16442970</v>
          </cell>
          <cell r="AL56">
            <v>548099</v>
          </cell>
          <cell r="AM56">
            <v>0</v>
          </cell>
          <cell r="AN56">
            <v>0</v>
          </cell>
          <cell r="AO56">
            <v>548099</v>
          </cell>
          <cell r="AP56">
            <v>930</v>
          </cell>
          <cell r="AQ56">
            <v>-15988</v>
          </cell>
          <cell r="AT56">
            <v>533041</v>
          </cell>
          <cell r="AV56">
            <v>0</v>
          </cell>
          <cell r="AW56">
            <v>559306</v>
          </cell>
          <cell r="AX56">
            <v>0</v>
          </cell>
          <cell r="AY56">
            <v>0</v>
          </cell>
          <cell r="AZ56">
            <v>300</v>
          </cell>
          <cell r="BA56">
            <v>1827</v>
          </cell>
        </row>
        <row r="57">
          <cell r="F57" t="str">
            <v>300C</v>
          </cell>
          <cell r="G57">
            <v>30</v>
          </cell>
          <cell r="H57">
            <v>65700</v>
          </cell>
          <cell r="I57">
            <v>-902</v>
          </cell>
          <cell r="J57">
            <v>64798</v>
          </cell>
          <cell r="K57">
            <v>1233</v>
          </cell>
          <cell r="L57">
            <v>66031</v>
          </cell>
          <cell r="M57">
            <v>18050</v>
          </cell>
          <cell r="N57">
            <v>-11117</v>
          </cell>
          <cell r="O57">
            <v>6933</v>
          </cell>
          <cell r="P57">
            <v>72964</v>
          </cell>
          <cell r="Q57">
            <v>2188920</v>
          </cell>
          <cell r="R57">
            <v>3467</v>
          </cell>
          <cell r="S57">
            <v>3467</v>
          </cell>
          <cell r="T57">
            <v>69498</v>
          </cell>
          <cell r="U57">
            <v>2084940</v>
          </cell>
          <cell r="V57">
            <v>464</v>
          </cell>
          <cell r="W57">
            <v>-339</v>
          </cell>
          <cell r="X57">
            <v>73089</v>
          </cell>
          <cell r="Y57">
            <v>-909</v>
          </cell>
          <cell r="Z57">
            <v>72180</v>
          </cell>
          <cell r="AA57">
            <v>29927</v>
          </cell>
          <cell r="AB57">
            <v>482</v>
          </cell>
          <cell r="AC57">
            <v>-355</v>
          </cell>
          <cell r="AD57">
            <v>42380</v>
          </cell>
          <cell r="AE57">
            <v>216</v>
          </cell>
          <cell r="AF57">
            <v>-107</v>
          </cell>
          <cell r="AG57">
            <v>109</v>
          </cell>
          <cell r="AH57">
            <v>54.5</v>
          </cell>
          <cell r="AI57">
            <v>55</v>
          </cell>
          <cell r="AJ57">
            <v>42435</v>
          </cell>
          <cell r="AK57">
            <v>1273050</v>
          </cell>
          <cell r="AL57">
            <v>72289</v>
          </cell>
          <cell r="AM57">
            <v>4371</v>
          </cell>
          <cell r="AN57">
            <v>-2049</v>
          </cell>
          <cell r="AO57">
            <v>74611</v>
          </cell>
          <cell r="AP57">
            <v>22446</v>
          </cell>
          <cell r="AQ57">
            <v>-3786</v>
          </cell>
          <cell r="AT57">
            <v>93271</v>
          </cell>
          <cell r="AV57">
            <v>29800</v>
          </cell>
          <cell r="AW57">
            <v>43289</v>
          </cell>
          <cell r="AX57">
            <v>3889</v>
          </cell>
          <cell r="AY57">
            <v>-1694</v>
          </cell>
          <cell r="AZ57">
            <v>300</v>
          </cell>
          <cell r="BA57">
            <v>249</v>
          </cell>
        </row>
        <row r="58">
          <cell r="F58" t="str">
            <v>300CE</v>
          </cell>
          <cell r="G58">
            <v>30</v>
          </cell>
          <cell r="H58">
            <v>726448</v>
          </cell>
          <cell r="I58">
            <v>-9973</v>
          </cell>
          <cell r="J58">
            <v>716475</v>
          </cell>
          <cell r="K58">
            <v>13639</v>
          </cell>
          <cell r="L58">
            <v>730114</v>
          </cell>
          <cell r="M58">
            <v>0</v>
          </cell>
          <cell r="N58">
            <v>0</v>
          </cell>
          <cell r="O58">
            <v>0</v>
          </cell>
          <cell r="P58">
            <v>730114</v>
          </cell>
          <cell r="Q58">
            <v>21903420</v>
          </cell>
          <cell r="R58">
            <v>0</v>
          </cell>
          <cell r="S58">
            <v>0</v>
          </cell>
          <cell r="T58">
            <v>730114</v>
          </cell>
          <cell r="U58">
            <v>21903420</v>
          </cell>
          <cell r="V58">
            <v>0</v>
          </cell>
          <cell r="W58">
            <v>0</v>
          </cell>
          <cell r="X58">
            <v>730114</v>
          </cell>
          <cell r="Y58">
            <v>-14549</v>
          </cell>
          <cell r="Z58">
            <v>715565</v>
          </cell>
          <cell r="AA58">
            <v>0</v>
          </cell>
          <cell r="AB58">
            <v>0</v>
          </cell>
          <cell r="AC58">
            <v>0</v>
          </cell>
          <cell r="AD58">
            <v>715565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715565</v>
          </cell>
          <cell r="AK58">
            <v>21466950</v>
          </cell>
          <cell r="AL58">
            <v>715565</v>
          </cell>
          <cell r="AM58">
            <v>0</v>
          </cell>
          <cell r="AN58">
            <v>0</v>
          </cell>
          <cell r="AO58">
            <v>715565</v>
          </cell>
          <cell r="AP58">
            <v>33174</v>
          </cell>
          <cell r="AQ58">
            <v>-35241</v>
          </cell>
          <cell r="AT58">
            <v>713498</v>
          </cell>
          <cell r="AV58">
            <v>0</v>
          </cell>
          <cell r="AW58">
            <v>730114</v>
          </cell>
          <cell r="AX58">
            <v>0</v>
          </cell>
          <cell r="AY58">
            <v>0</v>
          </cell>
          <cell r="AZ58">
            <v>300</v>
          </cell>
          <cell r="BA58">
            <v>2385</v>
          </cell>
        </row>
        <row r="59">
          <cell r="F59" t="str">
            <v>300D</v>
          </cell>
          <cell r="G59">
            <v>30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487</v>
          </cell>
          <cell r="AQ59">
            <v>-487</v>
          </cell>
          <cell r="AT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300</v>
          </cell>
          <cell r="BA59">
            <v>0</v>
          </cell>
        </row>
        <row r="60">
          <cell r="F60" t="str">
            <v>300DE</v>
          </cell>
          <cell r="G60">
            <v>30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T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300</v>
          </cell>
          <cell r="BA60">
            <v>0</v>
          </cell>
        </row>
        <row r="61">
          <cell r="F61" t="str">
            <v>360B</v>
          </cell>
          <cell r="G61">
            <v>25</v>
          </cell>
          <cell r="H61">
            <v>0</v>
          </cell>
          <cell r="I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Z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360</v>
          </cell>
          <cell r="BA61">
            <v>0</v>
          </cell>
        </row>
        <row r="62">
          <cell r="F62" t="str">
            <v>360BE</v>
          </cell>
          <cell r="G62">
            <v>25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Z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T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360</v>
          </cell>
          <cell r="BA62">
            <v>0</v>
          </cell>
        </row>
        <row r="63">
          <cell r="F63" t="str">
            <v>360C</v>
          </cell>
          <cell r="G63">
            <v>25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T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360</v>
          </cell>
          <cell r="BA63">
            <v>0</v>
          </cell>
        </row>
        <row r="64">
          <cell r="F64" t="str">
            <v>450B</v>
          </cell>
          <cell r="G64">
            <v>20</v>
          </cell>
          <cell r="H64">
            <v>1170962</v>
          </cell>
          <cell r="I64">
            <v>-16076</v>
          </cell>
          <cell r="J64">
            <v>1154886</v>
          </cell>
          <cell r="K64">
            <v>21647</v>
          </cell>
          <cell r="L64">
            <v>1176533</v>
          </cell>
          <cell r="M64">
            <v>23363</v>
          </cell>
          <cell r="N64">
            <v>-28485</v>
          </cell>
          <cell r="O64">
            <v>-5122</v>
          </cell>
          <cell r="P64">
            <v>1171411</v>
          </cell>
          <cell r="Q64">
            <v>23428220</v>
          </cell>
          <cell r="R64">
            <v>-2561</v>
          </cell>
          <cell r="S64">
            <v>-2561</v>
          </cell>
          <cell r="T64">
            <v>1173972</v>
          </cell>
          <cell r="U64">
            <v>23479440</v>
          </cell>
          <cell r="V64">
            <v>108</v>
          </cell>
          <cell r="W64">
            <v>-248</v>
          </cell>
          <cell r="X64">
            <v>1171271</v>
          </cell>
          <cell r="Y64">
            <v>-22960</v>
          </cell>
          <cell r="Z64">
            <v>1148311</v>
          </cell>
          <cell r="AA64">
            <v>43303</v>
          </cell>
          <cell r="AB64">
            <v>164</v>
          </cell>
          <cell r="AC64">
            <v>-189</v>
          </cell>
          <cell r="AD64">
            <v>1104983</v>
          </cell>
          <cell r="AE64">
            <v>149</v>
          </cell>
          <cell r="AF64">
            <v>-160</v>
          </cell>
          <cell r="AG64">
            <v>-11</v>
          </cell>
          <cell r="AH64">
            <v>-5.5</v>
          </cell>
          <cell r="AI64">
            <v>-6</v>
          </cell>
          <cell r="AJ64">
            <v>1104977</v>
          </cell>
          <cell r="AK64">
            <v>22099540</v>
          </cell>
          <cell r="AL64">
            <v>1148300</v>
          </cell>
          <cell r="AM64">
            <v>3294</v>
          </cell>
          <cell r="AN64">
            <v>-3502</v>
          </cell>
          <cell r="AO64">
            <v>1148092</v>
          </cell>
          <cell r="AP64">
            <v>12539</v>
          </cell>
          <cell r="AQ64">
            <v>-12004</v>
          </cell>
          <cell r="AT64">
            <v>1148627</v>
          </cell>
          <cell r="AV64">
            <v>43328</v>
          </cell>
          <cell r="AW64">
            <v>1127943</v>
          </cell>
          <cell r="AX64">
            <v>3130</v>
          </cell>
          <cell r="AY64">
            <v>-3313</v>
          </cell>
          <cell r="AZ64">
            <v>450</v>
          </cell>
          <cell r="BA64">
            <v>2551</v>
          </cell>
        </row>
        <row r="65">
          <cell r="F65" t="str">
            <v>450BE</v>
          </cell>
          <cell r="G65">
            <v>20</v>
          </cell>
          <cell r="H65">
            <v>131819</v>
          </cell>
          <cell r="I65">
            <v>-1810</v>
          </cell>
          <cell r="J65">
            <v>130009</v>
          </cell>
          <cell r="K65">
            <v>2437</v>
          </cell>
          <cell r="L65">
            <v>132446</v>
          </cell>
          <cell r="M65">
            <v>0</v>
          </cell>
          <cell r="N65">
            <v>0</v>
          </cell>
          <cell r="O65">
            <v>0</v>
          </cell>
          <cell r="P65">
            <v>132446</v>
          </cell>
          <cell r="Q65">
            <v>2648920</v>
          </cell>
          <cell r="R65">
            <v>0</v>
          </cell>
          <cell r="S65">
            <v>0</v>
          </cell>
          <cell r="T65">
            <v>132446</v>
          </cell>
          <cell r="U65">
            <v>2648920</v>
          </cell>
          <cell r="V65">
            <v>0</v>
          </cell>
          <cell r="W65">
            <v>0</v>
          </cell>
          <cell r="X65">
            <v>132446</v>
          </cell>
          <cell r="Y65">
            <v>-2696</v>
          </cell>
          <cell r="Z65">
            <v>129750</v>
          </cell>
          <cell r="AA65">
            <v>0</v>
          </cell>
          <cell r="AB65">
            <v>0</v>
          </cell>
          <cell r="AC65">
            <v>0</v>
          </cell>
          <cell r="AD65">
            <v>129750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129750</v>
          </cell>
          <cell r="AK65">
            <v>2595000</v>
          </cell>
          <cell r="AL65">
            <v>129750</v>
          </cell>
          <cell r="AM65">
            <v>0</v>
          </cell>
          <cell r="AN65">
            <v>0</v>
          </cell>
          <cell r="AO65">
            <v>129750</v>
          </cell>
          <cell r="AP65">
            <v>0</v>
          </cell>
          <cell r="AQ65">
            <v>-50</v>
          </cell>
          <cell r="AT65">
            <v>129700</v>
          </cell>
          <cell r="AV65">
            <v>0</v>
          </cell>
          <cell r="AW65">
            <v>132446</v>
          </cell>
          <cell r="AX65">
            <v>0</v>
          </cell>
          <cell r="AY65">
            <v>0</v>
          </cell>
          <cell r="AZ65">
            <v>450</v>
          </cell>
          <cell r="BA65">
            <v>288</v>
          </cell>
        </row>
        <row r="66">
          <cell r="F66" t="str">
            <v>450C</v>
          </cell>
          <cell r="G66">
            <v>20</v>
          </cell>
          <cell r="H66">
            <v>388790</v>
          </cell>
          <cell r="I66">
            <v>-5338</v>
          </cell>
          <cell r="J66">
            <v>383452</v>
          </cell>
          <cell r="K66">
            <v>7172</v>
          </cell>
          <cell r="L66">
            <v>390624</v>
          </cell>
          <cell r="M66">
            <v>2265</v>
          </cell>
          <cell r="N66">
            <v>-5043</v>
          </cell>
          <cell r="O66">
            <v>-2778</v>
          </cell>
          <cell r="P66">
            <v>387846</v>
          </cell>
          <cell r="Q66">
            <v>7756920</v>
          </cell>
          <cell r="R66">
            <v>-1389</v>
          </cell>
          <cell r="S66">
            <v>-1389</v>
          </cell>
          <cell r="T66">
            <v>389235</v>
          </cell>
          <cell r="U66">
            <v>7784700</v>
          </cell>
          <cell r="V66">
            <v>34</v>
          </cell>
          <cell r="W66">
            <v>-7</v>
          </cell>
          <cell r="X66">
            <v>387873</v>
          </cell>
          <cell r="Y66">
            <v>-7632</v>
          </cell>
          <cell r="Z66">
            <v>380241</v>
          </cell>
          <cell r="AA66">
            <v>17038</v>
          </cell>
          <cell r="AB66">
            <v>73</v>
          </cell>
          <cell r="AC66">
            <v>-108</v>
          </cell>
          <cell r="AD66">
            <v>363168</v>
          </cell>
          <cell r="AE66">
            <v>14</v>
          </cell>
          <cell r="AF66">
            <v>-54</v>
          </cell>
          <cell r="AG66">
            <v>-40</v>
          </cell>
          <cell r="AH66">
            <v>-20</v>
          </cell>
          <cell r="AI66">
            <v>-20</v>
          </cell>
          <cell r="AJ66">
            <v>363148</v>
          </cell>
          <cell r="AK66">
            <v>7262960</v>
          </cell>
          <cell r="AL66">
            <v>380201</v>
          </cell>
          <cell r="AM66">
            <v>177</v>
          </cell>
          <cell r="AN66">
            <v>-985</v>
          </cell>
          <cell r="AO66">
            <v>379393</v>
          </cell>
          <cell r="AP66">
            <v>24165</v>
          </cell>
          <cell r="AQ66">
            <v>-14107</v>
          </cell>
          <cell r="AT66">
            <v>389451</v>
          </cell>
          <cell r="AV66">
            <v>17073</v>
          </cell>
          <cell r="AW66">
            <v>370800</v>
          </cell>
          <cell r="AX66">
            <v>104</v>
          </cell>
          <cell r="AY66">
            <v>-877</v>
          </cell>
          <cell r="AZ66">
            <v>450</v>
          </cell>
          <cell r="BA66">
            <v>843</v>
          </cell>
        </row>
        <row r="67">
          <cell r="F67" t="str">
            <v>450CE</v>
          </cell>
          <cell r="G67">
            <v>20</v>
          </cell>
          <cell r="H67">
            <v>39572</v>
          </cell>
          <cell r="I67">
            <v>-543</v>
          </cell>
          <cell r="J67">
            <v>39029</v>
          </cell>
          <cell r="K67">
            <v>730</v>
          </cell>
          <cell r="L67">
            <v>39759</v>
          </cell>
          <cell r="M67">
            <v>0</v>
          </cell>
          <cell r="N67">
            <v>0</v>
          </cell>
          <cell r="O67">
            <v>0</v>
          </cell>
          <cell r="P67">
            <v>39759</v>
          </cell>
          <cell r="Q67">
            <v>795180</v>
          </cell>
          <cell r="R67">
            <v>0</v>
          </cell>
          <cell r="S67">
            <v>0</v>
          </cell>
          <cell r="T67">
            <v>39759</v>
          </cell>
          <cell r="U67">
            <v>795180</v>
          </cell>
          <cell r="V67">
            <v>0</v>
          </cell>
          <cell r="W67">
            <v>0</v>
          </cell>
          <cell r="X67">
            <v>39759</v>
          </cell>
          <cell r="Y67">
            <v>-820</v>
          </cell>
          <cell r="Z67">
            <v>38939</v>
          </cell>
          <cell r="AA67">
            <v>0</v>
          </cell>
          <cell r="AB67">
            <v>0</v>
          </cell>
          <cell r="AC67">
            <v>0</v>
          </cell>
          <cell r="AD67">
            <v>38939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38939</v>
          </cell>
          <cell r="AK67">
            <v>778780</v>
          </cell>
          <cell r="AL67">
            <v>38939</v>
          </cell>
          <cell r="AM67">
            <v>0</v>
          </cell>
          <cell r="AN67">
            <v>0</v>
          </cell>
          <cell r="AO67">
            <v>38939</v>
          </cell>
          <cell r="AP67">
            <v>0</v>
          </cell>
          <cell r="AQ67">
            <v>0</v>
          </cell>
          <cell r="AT67">
            <v>38939</v>
          </cell>
          <cell r="AV67">
            <v>0</v>
          </cell>
          <cell r="AW67">
            <v>39759</v>
          </cell>
          <cell r="AX67">
            <v>0</v>
          </cell>
          <cell r="AY67">
            <v>0</v>
          </cell>
          <cell r="AZ67">
            <v>450</v>
          </cell>
          <cell r="BA67">
            <v>87</v>
          </cell>
        </row>
        <row r="68">
          <cell r="F68" t="str">
            <v>600B</v>
          </cell>
          <cell r="G68">
            <v>15</v>
          </cell>
          <cell r="H68">
            <v>700964</v>
          </cell>
          <cell r="I68">
            <v>-9624</v>
          </cell>
          <cell r="J68">
            <v>691340</v>
          </cell>
          <cell r="K68">
            <v>12592</v>
          </cell>
          <cell r="L68">
            <v>703932</v>
          </cell>
          <cell r="M68">
            <v>14136</v>
          </cell>
          <cell r="N68">
            <v>-14810</v>
          </cell>
          <cell r="O68">
            <v>-674</v>
          </cell>
          <cell r="P68">
            <v>703258</v>
          </cell>
          <cell r="Q68">
            <v>10548870</v>
          </cell>
          <cell r="R68">
            <v>-337</v>
          </cell>
          <cell r="S68">
            <v>-337</v>
          </cell>
          <cell r="T68">
            <v>703595</v>
          </cell>
          <cell r="U68">
            <v>10553925</v>
          </cell>
          <cell r="V68">
            <v>102</v>
          </cell>
          <cell r="W68">
            <v>-54</v>
          </cell>
          <cell r="X68">
            <v>703306</v>
          </cell>
          <cell r="Y68">
            <v>-13371</v>
          </cell>
          <cell r="Z68">
            <v>689935</v>
          </cell>
          <cell r="AA68">
            <v>52036</v>
          </cell>
          <cell r="AB68">
            <v>101</v>
          </cell>
          <cell r="AC68">
            <v>-217</v>
          </cell>
          <cell r="AD68">
            <v>637783</v>
          </cell>
          <cell r="AE68">
            <v>135</v>
          </cell>
          <cell r="AF68">
            <v>-108</v>
          </cell>
          <cell r="AG68">
            <v>27</v>
          </cell>
          <cell r="AH68">
            <v>13.5</v>
          </cell>
          <cell r="AI68">
            <v>14</v>
          </cell>
          <cell r="AJ68">
            <v>637797</v>
          </cell>
          <cell r="AK68">
            <v>9566955</v>
          </cell>
          <cell r="AL68">
            <v>689962</v>
          </cell>
          <cell r="AM68">
            <v>2557</v>
          </cell>
          <cell r="AN68">
            <v>-1524</v>
          </cell>
          <cell r="AO68">
            <v>690995</v>
          </cell>
          <cell r="AP68">
            <v>22925</v>
          </cell>
          <cell r="AQ68">
            <v>-19399</v>
          </cell>
          <cell r="AT68">
            <v>694521</v>
          </cell>
          <cell r="AV68">
            <v>52152</v>
          </cell>
          <cell r="AW68">
            <v>651154</v>
          </cell>
          <cell r="AX68">
            <v>2456</v>
          </cell>
          <cell r="AY68">
            <v>-1307</v>
          </cell>
          <cell r="AZ68">
            <v>600</v>
          </cell>
          <cell r="BA68">
            <v>1152</v>
          </cell>
        </row>
        <row r="69">
          <cell r="F69" t="str">
            <v>600BE</v>
          </cell>
          <cell r="G69">
            <v>15</v>
          </cell>
          <cell r="H69">
            <v>461749</v>
          </cell>
          <cell r="I69">
            <v>-6339</v>
          </cell>
          <cell r="J69">
            <v>455410</v>
          </cell>
          <cell r="K69">
            <v>8294</v>
          </cell>
          <cell r="L69">
            <v>463704</v>
          </cell>
          <cell r="M69">
            <v>0</v>
          </cell>
          <cell r="N69">
            <v>0</v>
          </cell>
          <cell r="O69">
            <v>0</v>
          </cell>
          <cell r="P69">
            <v>463704</v>
          </cell>
          <cell r="Q69">
            <v>6955560</v>
          </cell>
          <cell r="R69">
            <v>0</v>
          </cell>
          <cell r="S69">
            <v>0</v>
          </cell>
          <cell r="T69">
            <v>463704</v>
          </cell>
          <cell r="U69">
            <v>6955560</v>
          </cell>
          <cell r="V69">
            <v>0</v>
          </cell>
          <cell r="W69">
            <v>0</v>
          </cell>
          <cell r="X69">
            <v>463704</v>
          </cell>
          <cell r="Y69">
            <v>-9504</v>
          </cell>
          <cell r="Z69">
            <v>454200</v>
          </cell>
          <cell r="AA69">
            <v>0</v>
          </cell>
          <cell r="AB69">
            <v>0</v>
          </cell>
          <cell r="AC69">
            <v>0</v>
          </cell>
          <cell r="AD69">
            <v>454200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454200</v>
          </cell>
          <cell r="AK69">
            <v>6813000</v>
          </cell>
          <cell r="AL69">
            <v>454200</v>
          </cell>
          <cell r="AM69">
            <v>0</v>
          </cell>
          <cell r="AN69">
            <v>0</v>
          </cell>
          <cell r="AO69">
            <v>454200</v>
          </cell>
          <cell r="AP69">
            <v>1500</v>
          </cell>
          <cell r="AQ69">
            <v>-2950</v>
          </cell>
          <cell r="AT69">
            <v>452750</v>
          </cell>
          <cell r="AV69">
            <v>0</v>
          </cell>
          <cell r="AW69">
            <v>463704</v>
          </cell>
          <cell r="AX69">
            <v>0</v>
          </cell>
          <cell r="AY69">
            <v>0</v>
          </cell>
          <cell r="AZ69">
            <v>600</v>
          </cell>
          <cell r="BA69">
            <v>757</v>
          </cell>
        </row>
        <row r="70">
          <cell r="F70" t="str">
            <v>600C</v>
          </cell>
          <cell r="G70">
            <v>15</v>
          </cell>
          <cell r="H70">
            <v>188379</v>
          </cell>
          <cell r="I70">
            <v>-2586</v>
          </cell>
          <cell r="J70">
            <v>185793</v>
          </cell>
          <cell r="K70">
            <v>3689</v>
          </cell>
          <cell r="L70">
            <v>189482</v>
          </cell>
          <cell r="M70">
            <v>861</v>
          </cell>
          <cell r="N70">
            <v>-2817</v>
          </cell>
          <cell r="O70">
            <v>-1956</v>
          </cell>
          <cell r="P70">
            <v>187526</v>
          </cell>
          <cell r="Q70">
            <v>2812890</v>
          </cell>
          <cell r="R70">
            <v>-978</v>
          </cell>
          <cell r="S70">
            <v>-978</v>
          </cell>
          <cell r="T70">
            <v>188504</v>
          </cell>
          <cell r="U70">
            <v>2827560</v>
          </cell>
          <cell r="V70">
            <v>3</v>
          </cell>
          <cell r="W70">
            <v>-35</v>
          </cell>
          <cell r="X70">
            <v>187494</v>
          </cell>
          <cell r="Y70">
            <v>-3656</v>
          </cell>
          <cell r="Z70">
            <v>183838</v>
          </cell>
          <cell r="AA70">
            <v>9990</v>
          </cell>
          <cell r="AB70">
            <v>66</v>
          </cell>
          <cell r="AC70">
            <v>-77</v>
          </cell>
          <cell r="AD70">
            <v>173837</v>
          </cell>
          <cell r="AE70">
            <v>27</v>
          </cell>
          <cell r="AF70">
            <v>-24</v>
          </cell>
          <cell r="AG70">
            <v>3</v>
          </cell>
          <cell r="AH70">
            <v>1.5</v>
          </cell>
          <cell r="AI70">
            <v>2</v>
          </cell>
          <cell r="AJ70">
            <v>173839</v>
          </cell>
          <cell r="AK70">
            <v>2607585</v>
          </cell>
          <cell r="AL70">
            <v>183841</v>
          </cell>
          <cell r="AM70">
            <v>558</v>
          </cell>
          <cell r="AN70">
            <v>-557</v>
          </cell>
          <cell r="AO70">
            <v>183842</v>
          </cell>
          <cell r="AP70">
            <v>16430</v>
          </cell>
          <cell r="AQ70">
            <v>-10055</v>
          </cell>
          <cell r="AT70">
            <v>190217</v>
          </cell>
          <cell r="AV70">
            <v>10001</v>
          </cell>
          <cell r="AW70">
            <v>177493</v>
          </cell>
          <cell r="AX70">
            <v>492</v>
          </cell>
          <cell r="AY70">
            <v>-480</v>
          </cell>
          <cell r="AZ70">
            <v>600</v>
          </cell>
          <cell r="BA70">
            <v>306</v>
          </cell>
        </row>
        <row r="71">
          <cell r="F71" t="str">
            <v>600CE</v>
          </cell>
          <cell r="G71">
            <v>15</v>
          </cell>
          <cell r="H71">
            <v>60311</v>
          </cell>
          <cell r="I71">
            <v>-828</v>
          </cell>
          <cell r="J71">
            <v>59483</v>
          </cell>
          <cell r="K71">
            <v>1181</v>
          </cell>
          <cell r="L71">
            <v>60664</v>
          </cell>
          <cell r="M71">
            <v>0</v>
          </cell>
          <cell r="N71">
            <v>0</v>
          </cell>
          <cell r="O71">
            <v>0</v>
          </cell>
          <cell r="P71">
            <v>60664</v>
          </cell>
          <cell r="Q71">
            <v>909960</v>
          </cell>
          <cell r="R71">
            <v>0</v>
          </cell>
          <cell r="S71">
            <v>0</v>
          </cell>
          <cell r="T71">
            <v>60664</v>
          </cell>
          <cell r="U71">
            <v>909960</v>
          </cell>
          <cell r="V71">
            <v>0</v>
          </cell>
          <cell r="W71">
            <v>0</v>
          </cell>
          <cell r="X71">
            <v>60664</v>
          </cell>
          <cell r="Y71">
            <v>-1250</v>
          </cell>
          <cell r="Z71">
            <v>59414</v>
          </cell>
          <cell r="AA71">
            <v>0</v>
          </cell>
          <cell r="AB71">
            <v>0</v>
          </cell>
          <cell r="AC71">
            <v>0</v>
          </cell>
          <cell r="AD71">
            <v>59414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59414</v>
          </cell>
          <cell r="AK71">
            <v>891210</v>
          </cell>
          <cell r="AL71">
            <v>59414</v>
          </cell>
          <cell r="AM71">
            <v>0</v>
          </cell>
          <cell r="AN71">
            <v>0</v>
          </cell>
          <cell r="AO71">
            <v>59414</v>
          </cell>
          <cell r="AP71">
            <v>1800</v>
          </cell>
          <cell r="AQ71">
            <v>-5350</v>
          </cell>
          <cell r="AT71">
            <v>55864</v>
          </cell>
          <cell r="AV71">
            <v>0</v>
          </cell>
          <cell r="AW71">
            <v>60664</v>
          </cell>
          <cell r="AX71">
            <v>0</v>
          </cell>
          <cell r="AY71">
            <v>0</v>
          </cell>
          <cell r="AZ71">
            <v>600</v>
          </cell>
          <cell r="BA71">
            <v>99</v>
          </cell>
        </row>
        <row r="72">
          <cell r="F72" t="str">
            <v>700B</v>
          </cell>
          <cell r="G72">
            <v>12.857142857142858</v>
          </cell>
          <cell r="H72">
            <v>5039</v>
          </cell>
          <cell r="I72">
            <v>-69</v>
          </cell>
          <cell r="J72">
            <v>4970</v>
          </cell>
          <cell r="K72">
            <v>89</v>
          </cell>
          <cell r="L72">
            <v>5059</v>
          </cell>
          <cell r="M72">
            <v>0</v>
          </cell>
          <cell r="N72">
            <v>0</v>
          </cell>
          <cell r="O72">
            <v>0</v>
          </cell>
          <cell r="P72">
            <v>5059</v>
          </cell>
          <cell r="Q72">
            <v>65044</v>
          </cell>
          <cell r="R72">
            <v>0</v>
          </cell>
          <cell r="S72">
            <v>0</v>
          </cell>
          <cell r="T72">
            <v>5059</v>
          </cell>
          <cell r="U72">
            <v>65044</v>
          </cell>
          <cell r="V72">
            <v>0</v>
          </cell>
          <cell r="W72">
            <v>0</v>
          </cell>
          <cell r="X72">
            <v>5059</v>
          </cell>
          <cell r="Y72">
            <v>-99</v>
          </cell>
          <cell r="Z72">
            <v>4960</v>
          </cell>
          <cell r="AA72">
            <v>190</v>
          </cell>
          <cell r="AB72">
            <v>0</v>
          </cell>
          <cell r="AC72">
            <v>0</v>
          </cell>
          <cell r="AD72">
            <v>4770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4770</v>
          </cell>
          <cell r="AK72">
            <v>61329</v>
          </cell>
          <cell r="AL72">
            <v>4960</v>
          </cell>
          <cell r="AM72">
            <v>0</v>
          </cell>
          <cell r="AN72">
            <v>0</v>
          </cell>
          <cell r="AO72">
            <v>4960</v>
          </cell>
          <cell r="AP72">
            <v>1808</v>
          </cell>
          <cell r="AQ72">
            <v>0</v>
          </cell>
          <cell r="AT72">
            <v>6768</v>
          </cell>
          <cell r="AV72">
            <v>190</v>
          </cell>
          <cell r="AW72">
            <v>4869</v>
          </cell>
          <cell r="AX72">
            <v>0</v>
          </cell>
          <cell r="AY72">
            <v>0</v>
          </cell>
          <cell r="AZ72">
            <v>700</v>
          </cell>
          <cell r="BA72">
            <v>7</v>
          </cell>
        </row>
        <row r="73">
          <cell r="F73" t="str">
            <v>900B</v>
          </cell>
          <cell r="G73">
            <v>10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T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900</v>
          </cell>
          <cell r="BA73">
            <v>0</v>
          </cell>
        </row>
        <row r="74">
          <cell r="F74" t="str">
            <v>900BE</v>
          </cell>
          <cell r="G74">
            <v>10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T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900</v>
          </cell>
          <cell r="BA74">
            <v>0</v>
          </cell>
        </row>
        <row r="75">
          <cell r="F75" t="str">
            <v>900C</v>
          </cell>
          <cell r="G75">
            <v>10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T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900</v>
          </cell>
          <cell r="BA75">
            <v>0</v>
          </cell>
        </row>
        <row r="76">
          <cell r="F76" t="str">
            <v>1500B</v>
          </cell>
          <cell r="G76">
            <v>6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T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1500</v>
          </cell>
          <cell r="BA76">
            <v>0</v>
          </cell>
        </row>
        <row r="77">
          <cell r="F77" t="str">
            <v>1500BE</v>
          </cell>
          <cell r="G77">
            <v>6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T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1500</v>
          </cell>
          <cell r="BA77">
            <v>0</v>
          </cell>
        </row>
        <row r="78">
          <cell r="F78" t="str">
            <v>155B</v>
          </cell>
          <cell r="G78">
            <v>58.064516129032256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T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155</v>
          </cell>
          <cell r="BA78">
            <v>0</v>
          </cell>
        </row>
        <row r="79">
          <cell r="F79" t="str">
            <v>130B</v>
          </cell>
          <cell r="G79">
            <v>69.230769230769226</v>
          </cell>
          <cell r="H79">
            <v>454951</v>
          </cell>
          <cell r="I79">
            <v>-6246</v>
          </cell>
          <cell r="J79">
            <v>448705</v>
          </cell>
          <cell r="K79">
            <v>3753</v>
          </cell>
          <cell r="L79">
            <v>452458</v>
          </cell>
          <cell r="M79">
            <v>4350</v>
          </cell>
          <cell r="N79">
            <v>-7808</v>
          </cell>
          <cell r="O79">
            <v>-3458</v>
          </cell>
          <cell r="P79">
            <v>449000</v>
          </cell>
          <cell r="Q79">
            <v>31084615</v>
          </cell>
          <cell r="R79">
            <v>-1729</v>
          </cell>
          <cell r="S79">
            <v>-1729</v>
          </cell>
          <cell r="T79">
            <v>450729</v>
          </cell>
          <cell r="U79">
            <v>31204315</v>
          </cell>
          <cell r="V79">
            <v>8</v>
          </cell>
          <cell r="W79">
            <v>-40</v>
          </cell>
          <cell r="X79">
            <v>448968</v>
          </cell>
          <cell r="Y79">
            <v>-8756</v>
          </cell>
          <cell r="Z79">
            <v>440212</v>
          </cell>
          <cell r="AA79">
            <v>387449</v>
          </cell>
          <cell r="AB79">
            <v>193</v>
          </cell>
          <cell r="AC79">
            <v>-213</v>
          </cell>
          <cell r="AD79">
            <v>52743</v>
          </cell>
          <cell r="AE79">
            <v>0</v>
          </cell>
          <cell r="AF79">
            <v>-27</v>
          </cell>
          <cell r="AG79">
            <v>-27</v>
          </cell>
          <cell r="AH79">
            <v>-13.5</v>
          </cell>
          <cell r="AI79">
            <v>-14</v>
          </cell>
          <cell r="AJ79">
            <v>52729</v>
          </cell>
          <cell r="AK79">
            <v>3650469</v>
          </cell>
          <cell r="AL79">
            <v>440185</v>
          </cell>
          <cell r="AM79">
            <v>193</v>
          </cell>
          <cell r="AN79">
            <v>-376</v>
          </cell>
          <cell r="AO79">
            <v>440002</v>
          </cell>
          <cell r="AP79">
            <v>57111</v>
          </cell>
          <cell r="AQ79">
            <v>-30643</v>
          </cell>
          <cell r="AT79">
            <v>466470</v>
          </cell>
          <cell r="AV79">
            <v>387469</v>
          </cell>
          <cell r="AW79">
            <v>61499</v>
          </cell>
          <cell r="AX79">
            <v>0</v>
          </cell>
          <cell r="AY79">
            <v>-163</v>
          </cell>
          <cell r="AZ79">
            <v>130</v>
          </cell>
          <cell r="BA79">
            <v>3385</v>
          </cell>
        </row>
        <row r="80">
          <cell r="F80" t="str">
            <v>78B</v>
          </cell>
          <cell r="G80">
            <v>115.38461538461539</v>
          </cell>
          <cell r="H80">
            <v>9894</v>
          </cell>
          <cell r="I80">
            <v>-136</v>
          </cell>
          <cell r="J80">
            <v>9758</v>
          </cell>
          <cell r="K80">
            <v>192</v>
          </cell>
          <cell r="L80">
            <v>9950</v>
          </cell>
          <cell r="M80">
            <v>0</v>
          </cell>
          <cell r="N80">
            <v>0</v>
          </cell>
          <cell r="O80">
            <v>0</v>
          </cell>
          <cell r="P80">
            <v>9950</v>
          </cell>
          <cell r="Q80">
            <v>1148077</v>
          </cell>
          <cell r="R80">
            <v>0</v>
          </cell>
          <cell r="S80">
            <v>0</v>
          </cell>
          <cell r="T80">
            <v>9950</v>
          </cell>
          <cell r="U80">
            <v>1148077</v>
          </cell>
          <cell r="V80">
            <v>0</v>
          </cell>
          <cell r="W80">
            <v>0</v>
          </cell>
          <cell r="X80">
            <v>9950</v>
          </cell>
          <cell r="Y80">
            <v>-195</v>
          </cell>
          <cell r="Z80">
            <v>9755</v>
          </cell>
          <cell r="AA80">
            <v>563</v>
          </cell>
          <cell r="AB80">
            <v>0</v>
          </cell>
          <cell r="AC80">
            <v>0</v>
          </cell>
          <cell r="AD80">
            <v>9192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9192</v>
          </cell>
          <cell r="AK80">
            <v>1060615</v>
          </cell>
          <cell r="AL80">
            <v>9755</v>
          </cell>
          <cell r="AM80">
            <v>0</v>
          </cell>
          <cell r="AN80">
            <v>0</v>
          </cell>
          <cell r="AO80">
            <v>9755</v>
          </cell>
          <cell r="AP80">
            <v>1989</v>
          </cell>
          <cell r="AQ80">
            <v>-979</v>
          </cell>
          <cell r="AT80">
            <v>10765</v>
          </cell>
          <cell r="AV80">
            <v>563</v>
          </cell>
          <cell r="AW80">
            <v>9387</v>
          </cell>
          <cell r="AX80">
            <v>0</v>
          </cell>
          <cell r="AY80">
            <v>0</v>
          </cell>
          <cell r="AZ80">
            <v>78</v>
          </cell>
          <cell r="BA80">
            <v>125</v>
          </cell>
        </row>
        <row r="81">
          <cell r="F81" t="str">
            <v>50B</v>
          </cell>
          <cell r="G81">
            <v>180</v>
          </cell>
          <cell r="H81">
            <v>13205</v>
          </cell>
          <cell r="I81">
            <v>-181</v>
          </cell>
          <cell r="J81">
            <v>13024</v>
          </cell>
          <cell r="K81">
            <v>214</v>
          </cell>
          <cell r="L81">
            <v>13238</v>
          </cell>
          <cell r="M81">
            <v>0</v>
          </cell>
          <cell r="N81">
            <v>0</v>
          </cell>
          <cell r="O81">
            <v>0</v>
          </cell>
          <cell r="P81">
            <v>13238</v>
          </cell>
          <cell r="Q81">
            <v>2382840</v>
          </cell>
          <cell r="R81">
            <v>0</v>
          </cell>
          <cell r="S81">
            <v>0</v>
          </cell>
          <cell r="T81">
            <v>13238</v>
          </cell>
          <cell r="U81">
            <v>2382840</v>
          </cell>
          <cell r="V81">
            <v>0</v>
          </cell>
          <cell r="W81">
            <v>0</v>
          </cell>
          <cell r="X81">
            <v>13238</v>
          </cell>
          <cell r="Y81">
            <v>-199</v>
          </cell>
          <cell r="Z81">
            <v>13039</v>
          </cell>
          <cell r="AA81">
            <v>4804</v>
          </cell>
          <cell r="AB81">
            <v>0</v>
          </cell>
          <cell r="AC81">
            <v>0</v>
          </cell>
          <cell r="AD81">
            <v>8235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8235</v>
          </cell>
          <cell r="AK81">
            <v>1482300</v>
          </cell>
          <cell r="AL81">
            <v>13039</v>
          </cell>
          <cell r="AM81">
            <v>0</v>
          </cell>
          <cell r="AN81">
            <v>0</v>
          </cell>
          <cell r="AO81">
            <v>13039</v>
          </cell>
          <cell r="AP81">
            <v>7931</v>
          </cell>
          <cell r="AQ81">
            <v>-14136</v>
          </cell>
          <cell r="AT81">
            <v>6834</v>
          </cell>
          <cell r="AV81">
            <v>4804</v>
          </cell>
          <cell r="AW81">
            <v>8434</v>
          </cell>
          <cell r="AX81">
            <v>0</v>
          </cell>
          <cell r="AY81">
            <v>0</v>
          </cell>
          <cell r="AZ81">
            <v>50</v>
          </cell>
          <cell r="BA81">
            <v>261</v>
          </cell>
        </row>
        <row r="82">
          <cell r="F82" t="str">
            <v>180C</v>
          </cell>
          <cell r="G82">
            <v>50</v>
          </cell>
          <cell r="H82">
            <v>16951</v>
          </cell>
          <cell r="I82">
            <v>-233</v>
          </cell>
          <cell r="J82">
            <v>16718</v>
          </cell>
          <cell r="K82">
            <v>316</v>
          </cell>
          <cell r="L82">
            <v>17034</v>
          </cell>
          <cell r="M82">
            <v>343</v>
          </cell>
          <cell r="N82">
            <v>-2434</v>
          </cell>
          <cell r="O82">
            <v>-2091</v>
          </cell>
          <cell r="P82">
            <v>14943</v>
          </cell>
          <cell r="Q82">
            <v>747150</v>
          </cell>
          <cell r="R82">
            <v>-1046</v>
          </cell>
          <cell r="S82">
            <v>-1046</v>
          </cell>
          <cell r="T82">
            <v>15988</v>
          </cell>
          <cell r="U82">
            <v>799400</v>
          </cell>
          <cell r="V82">
            <v>0</v>
          </cell>
          <cell r="W82">
            <v>-144</v>
          </cell>
          <cell r="X82">
            <v>14799</v>
          </cell>
          <cell r="Y82">
            <v>-333</v>
          </cell>
          <cell r="Z82">
            <v>14466</v>
          </cell>
          <cell r="AA82">
            <v>598</v>
          </cell>
          <cell r="AB82">
            <v>0</v>
          </cell>
          <cell r="AC82">
            <v>-71</v>
          </cell>
          <cell r="AD82">
            <v>13797</v>
          </cell>
          <cell r="AE82">
            <v>0</v>
          </cell>
          <cell r="AF82">
            <v>-34</v>
          </cell>
          <cell r="AG82">
            <v>-34</v>
          </cell>
          <cell r="AH82">
            <v>-17</v>
          </cell>
          <cell r="AI82">
            <v>-17</v>
          </cell>
          <cell r="AJ82">
            <v>13780</v>
          </cell>
          <cell r="AK82">
            <v>689000</v>
          </cell>
          <cell r="AL82">
            <v>14432</v>
          </cell>
          <cell r="AM82">
            <v>0</v>
          </cell>
          <cell r="AN82">
            <v>-657</v>
          </cell>
          <cell r="AO82">
            <v>13775</v>
          </cell>
          <cell r="AP82">
            <v>10079</v>
          </cell>
          <cell r="AQ82">
            <v>-207</v>
          </cell>
          <cell r="AT82">
            <v>23647</v>
          </cell>
          <cell r="AV82">
            <v>669</v>
          </cell>
          <cell r="AW82">
            <v>14130</v>
          </cell>
          <cell r="AX82">
            <v>0</v>
          </cell>
          <cell r="AY82">
            <v>-586</v>
          </cell>
          <cell r="AZ82">
            <v>180</v>
          </cell>
          <cell r="BA82">
            <v>77</v>
          </cell>
        </row>
        <row r="83">
          <cell r="F83" t="str">
            <v>35B</v>
          </cell>
          <cell r="G83">
            <v>257.14285714285717</v>
          </cell>
          <cell r="H83">
            <v>1139</v>
          </cell>
          <cell r="I83">
            <v>-16</v>
          </cell>
          <cell r="J83">
            <v>1123</v>
          </cell>
          <cell r="K83">
            <v>23</v>
          </cell>
          <cell r="L83">
            <v>1146</v>
          </cell>
          <cell r="M83">
            <v>0</v>
          </cell>
          <cell r="N83">
            <v>-115</v>
          </cell>
          <cell r="O83">
            <v>-115</v>
          </cell>
          <cell r="P83">
            <v>1031</v>
          </cell>
          <cell r="Q83">
            <v>265114</v>
          </cell>
          <cell r="R83">
            <v>-58</v>
          </cell>
          <cell r="S83">
            <v>-58</v>
          </cell>
          <cell r="T83">
            <v>1088</v>
          </cell>
          <cell r="U83">
            <v>279771</v>
          </cell>
          <cell r="V83">
            <v>0</v>
          </cell>
          <cell r="W83">
            <v>0</v>
          </cell>
          <cell r="X83">
            <v>1031</v>
          </cell>
          <cell r="Y83">
            <v>-22</v>
          </cell>
          <cell r="Z83">
            <v>1009</v>
          </cell>
          <cell r="AA83">
            <v>471</v>
          </cell>
          <cell r="AB83">
            <v>0</v>
          </cell>
          <cell r="AC83">
            <v>0</v>
          </cell>
          <cell r="AD83">
            <v>538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538</v>
          </cell>
          <cell r="AK83">
            <v>138343</v>
          </cell>
          <cell r="AL83">
            <v>1009</v>
          </cell>
          <cell r="AM83">
            <v>0</v>
          </cell>
          <cell r="AN83">
            <v>0</v>
          </cell>
          <cell r="AO83">
            <v>1009</v>
          </cell>
          <cell r="AP83">
            <v>0</v>
          </cell>
          <cell r="AQ83">
            <v>-1009</v>
          </cell>
          <cell r="AT83">
            <v>0</v>
          </cell>
          <cell r="AV83">
            <v>471</v>
          </cell>
          <cell r="AW83">
            <v>560</v>
          </cell>
          <cell r="AX83">
            <v>0</v>
          </cell>
          <cell r="AY83">
            <v>0</v>
          </cell>
          <cell r="AZ83">
            <v>35</v>
          </cell>
          <cell r="BA83">
            <v>29</v>
          </cell>
        </row>
        <row r="84">
          <cell r="F84" t="str">
            <v>30B</v>
          </cell>
          <cell r="G84">
            <v>300</v>
          </cell>
          <cell r="H84">
            <v>6681</v>
          </cell>
          <cell r="I84">
            <v>-92</v>
          </cell>
          <cell r="J84">
            <v>6589</v>
          </cell>
          <cell r="K84">
            <v>163</v>
          </cell>
          <cell r="L84">
            <v>6752</v>
          </cell>
          <cell r="M84">
            <v>0</v>
          </cell>
          <cell r="N84">
            <v>0</v>
          </cell>
          <cell r="O84">
            <v>0</v>
          </cell>
          <cell r="P84">
            <v>6752</v>
          </cell>
          <cell r="Q84">
            <v>2025600</v>
          </cell>
          <cell r="R84">
            <v>0</v>
          </cell>
          <cell r="S84">
            <v>0</v>
          </cell>
          <cell r="T84">
            <v>6752</v>
          </cell>
          <cell r="U84">
            <v>2025600</v>
          </cell>
          <cell r="V84">
            <v>0</v>
          </cell>
          <cell r="W84">
            <v>0</v>
          </cell>
          <cell r="X84">
            <v>6752</v>
          </cell>
          <cell r="Y84">
            <v>-129</v>
          </cell>
          <cell r="Z84">
            <v>6623</v>
          </cell>
          <cell r="AA84">
            <v>2263</v>
          </cell>
          <cell r="AB84">
            <v>0</v>
          </cell>
          <cell r="AC84">
            <v>0</v>
          </cell>
          <cell r="AD84">
            <v>4360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4360</v>
          </cell>
          <cell r="AK84">
            <v>1308000</v>
          </cell>
          <cell r="AL84">
            <v>6623</v>
          </cell>
          <cell r="AM84">
            <v>0</v>
          </cell>
          <cell r="AN84">
            <v>0</v>
          </cell>
          <cell r="AO84">
            <v>6623</v>
          </cell>
          <cell r="AP84">
            <v>0</v>
          </cell>
          <cell r="AQ84">
            <v>-2398</v>
          </cell>
          <cell r="AT84">
            <v>4225</v>
          </cell>
          <cell r="AV84">
            <v>2263</v>
          </cell>
          <cell r="AW84">
            <v>4489</v>
          </cell>
          <cell r="AX84">
            <v>0</v>
          </cell>
          <cell r="AY84">
            <v>0</v>
          </cell>
          <cell r="AZ84">
            <v>30</v>
          </cell>
          <cell r="BA84">
            <v>221</v>
          </cell>
        </row>
        <row r="85">
          <cell r="F85" t="str">
            <v>150DE</v>
          </cell>
          <cell r="G85">
            <v>60</v>
          </cell>
          <cell r="H85">
            <v>10857</v>
          </cell>
          <cell r="I85">
            <v>-149</v>
          </cell>
          <cell r="J85">
            <v>10708</v>
          </cell>
          <cell r="K85">
            <v>211</v>
          </cell>
          <cell r="L85">
            <v>10919</v>
          </cell>
          <cell r="M85">
            <v>0</v>
          </cell>
          <cell r="N85">
            <v>0</v>
          </cell>
          <cell r="O85">
            <v>0</v>
          </cell>
          <cell r="P85">
            <v>10919</v>
          </cell>
          <cell r="Q85">
            <v>655140</v>
          </cell>
          <cell r="R85">
            <v>0</v>
          </cell>
          <cell r="S85">
            <v>0</v>
          </cell>
          <cell r="T85">
            <v>10919</v>
          </cell>
          <cell r="U85">
            <v>655140</v>
          </cell>
          <cell r="V85">
            <v>0</v>
          </cell>
          <cell r="W85">
            <v>0</v>
          </cell>
          <cell r="X85">
            <v>10919</v>
          </cell>
          <cell r="Y85">
            <v>-223</v>
          </cell>
          <cell r="Z85">
            <v>10696</v>
          </cell>
          <cell r="AA85">
            <v>0</v>
          </cell>
          <cell r="AB85">
            <v>0</v>
          </cell>
          <cell r="AC85">
            <v>0</v>
          </cell>
          <cell r="AD85">
            <v>10696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10696</v>
          </cell>
          <cell r="AK85">
            <v>641760</v>
          </cell>
          <cell r="AL85">
            <v>10696</v>
          </cell>
          <cell r="AM85">
            <v>0</v>
          </cell>
          <cell r="AN85">
            <v>0</v>
          </cell>
          <cell r="AO85">
            <v>10696</v>
          </cell>
          <cell r="AP85">
            <v>0</v>
          </cell>
          <cell r="AQ85">
            <v>-746</v>
          </cell>
          <cell r="AT85">
            <v>9950</v>
          </cell>
          <cell r="AV85">
            <v>0</v>
          </cell>
          <cell r="AW85">
            <v>10919</v>
          </cell>
          <cell r="AX85">
            <v>0</v>
          </cell>
          <cell r="AY85">
            <v>0</v>
          </cell>
          <cell r="AZ85">
            <v>150</v>
          </cell>
          <cell r="BA85">
            <v>71</v>
          </cell>
        </row>
        <row r="92">
          <cell r="F92" t="str">
            <v>151-1500 (A)L</v>
          </cell>
          <cell r="G92">
            <v>571.92165898617509</v>
          </cell>
          <cell r="H92">
            <v>3944404</v>
          </cell>
          <cell r="I92">
            <v>-54153</v>
          </cell>
          <cell r="J92">
            <v>3890251</v>
          </cell>
          <cell r="K92">
            <v>73311</v>
          </cell>
          <cell r="L92">
            <v>3963562</v>
          </cell>
          <cell r="M92">
            <v>96651</v>
          </cell>
          <cell r="N92">
            <v>-89803</v>
          </cell>
          <cell r="O92">
            <v>6848</v>
          </cell>
          <cell r="P92">
            <v>3970410</v>
          </cell>
          <cell r="Q92">
            <v>99350944</v>
          </cell>
          <cell r="R92">
            <v>3423</v>
          </cell>
          <cell r="S92">
            <v>3423</v>
          </cell>
          <cell r="T92">
            <v>3966985</v>
          </cell>
          <cell r="U92">
            <v>99231649</v>
          </cell>
          <cell r="V92">
            <v>1234</v>
          </cell>
          <cell r="W92">
            <v>-1064</v>
          </cell>
          <cell r="X92">
            <v>3970580</v>
          </cell>
          <cell r="Y92">
            <v>-76524</v>
          </cell>
          <cell r="Z92">
            <v>3894056</v>
          </cell>
          <cell r="AA92">
            <v>217017</v>
          </cell>
          <cell r="AB92">
            <v>1352</v>
          </cell>
          <cell r="AC92">
            <v>-1376</v>
          </cell>
          <cell r="AD92">
            <v>3677015</v>
          </cell>
          <cell r="AE92">
            <v>915</v>
          </cell>
          <cell r="AF92">
            <v>-806</v>
          </cell>
          <cell r="AG92">
            <v>109</v>
          </cell>
          <cell r="AH92">
            <v>54.5</v>
          </cell>
          <cell r="AI92">
            <v>55</v>
          </cell>
          <cell r="AJ92">
            <v>3677070</v>
          </cell>
          <cell r="AK92">
            <v>92156349</v>
          </cell>
          <cell r="AL92">
            <v>3894165</v>
          </cell>
          <cell r="AM92">
            <v>16938</v>
          </cell>
          <cell r="AN92">
            <v>-12871</v>
          </cell>
          <cell r="AO92">
            <v>3898232</v>
          </cell>
          <cell r="AP92">
            <v>212355</v>
          </cell>
          <cell r="AQ92">
            <v>-108385</v>
          </cell>
          <cell r="AR92">
            <v>0</v>
          </cell>
          <cell r="AS92">
            <v>0</v>
          </cell>
          <cell r="AT92">
            <v>4002202</v>
          </cell>
          <cell r="AU92">
            <v>0</v>
          </cell>
          <cell r="AV92">
            <v>217041</v>
          </cell>
          <cell r="AW92">
            <v>3753539</v>
          </cell>
          <cell r="AX92">
            <v>15586</v>
          </cell>
          <cell r="AY92">
            <v>-11495</v>
          </cell>
          <cell r="AZ92">
            <v>9110</v>
          </cell>
          <cell r="BA92">
            <v>10839</v>
          </cell>
          <cell r="BB92">
            <v>0</v>
          </cell>
        </row>
        <row r="93">
          <cell r="F93" t="str">
            <v>151-1500 (A)E</v>
          </cell>
          <cell r="G93">
            <v>336</v>
          </cell>
          <cell r="H93">
            <v>1995821</v>
          </cell>
          <cell r="I93">
            <v>-27400</v>
          </cell>
          <cell r="J93">
            <v>1968421</v>
          </cell>
          <cell r="K93">
            <v>37515</v>
          </cell>
          <cell r="L93">
            <v>2005936</v>
          </cell>
          <cell r="M93">
            <v>0</v>
          </cell>
          <cell r="N93">
            <v>0</v>
          </cell>
          <cell r="O93">
            <v>0</v>
          </cell>
          <cell r="P93">
            <v>2005936</v>
          </cell>
          <cell r="Q93">
            <v>50819980</v>
          </cell>
          <cell r="R93">
            <v>0</v>
          </cell>
          <cell r="S93">
            <v>0</v>
          </cell>
          <cell r="T93">
            <v>2005936</v>
          </cell>
          <cell r="U93">
            <v>50819980</v>
          </cell>
          <cell r="V93">
            <v>0</v>
          </cell>
          <cell r="W93">
            <v>0</v>
          </cell>
          <cell r="X93">
            <v>2005936</v>
          </cell>
          <cell r="Y93">
            <v>-40430</v>
          </cell>
          <cell r="Z93">
            <v>1965506</v>
          </cell>
          <cell r="AA93">
            <v>0</v>
          </cell>
          <cell r="AB93">
            <v>0</v>
          </cell>
          <cell r="AC93">
            <v>0</v>
          </cell>
          <cell r="AD93">
            <v>1965506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1965506</v>
          </cell>
          <cell r="AK93">
            <v>49798900</v>
          </cell>
          <cell r="AL93">
            <v>1965506</v>
          </cell>
          <cell r="AM93">
            <v>0</v>
          </cell>
          <cell r="AN93">
            <v>0</v>
          </cell>
          <cell r="AO93">
            <v>1965506</v>
          </cell>
          <cell r="AP93">
            <v>37404</v>
          </cell>
          <cell r="AQ93">
            <v>-59579</v>
          </cell>
          <cell r="AR93">
            <v>0</v>
          </cell>
          <cell r="AS93">
            <v>0</v>
          </cell>
          <cell r="AT93">
            <v>1943331</v>
          </cell>
          <cell r="AU93">
            <v>0</v>
          </cell>
          <cell r="AV93">
            <v>0</v>
          </cell>
          <cell r="AW93">
            <v>2005936</v>
          </cell>
          <cell r="AX93">
            <v>0</v>
          </cell>
          <cell r="AY93">
            <v>0</v>
          </cell>
          <cell r="AZ93">
            <v>6365</v>
          </cell>
          <cell r="BA93">
            <v>5533</v>
          </cell>
          <cell r="BB93">
            <v>0</v>
          </cell>
        </row>
        <row r="94">
          <cell r="F94" t="str">
            <v>151-1500 (A) (L+E)</v>
          </cell>
          <cell r="G94">
            <v>907.92165898617509</v>
          </cell>
          <cell r="H94">
            <v>5940225</v>
          </cell>
          <cell r="I94">
            <v>-81553</v>
          </cell>
          <cell r="J94">
            <v>5858672</v>
          </cell>
          <cell r="K94">
            <v>110826</v>
          </cell>
          <cell r="L94">
            <v>5969498</v>
          </cell>
          <cell r="M94">
            <v>96651</v>
          </cell>
          <cell r="N94">
            <v>-89803</v>
          </cell>
          <cell r="O94">
            <v>6848</v>
          </cell>
          <cell r="P94">
            <v>5976346</v>
          </cell>
          <cell r="Q94">
            <v>150170924</v>
          </cell>
          <cell r="R94">
            <v>3423</v>
          </cell>
          <cell r="S94">
            <v>3423</v>
          </cell>
          <cell r="T94">
            <v>5972921</v>
          </cell>
          <cell r="U94">
            <v>150051629</v>
          </cell>
          <cell r="V94">
            <v>1234</v>
          </cell>
          <cell r="W94">
            <v>-1064</v>
          </cell>
          <cell r="X94">
            <v>5976516</v>
          </cell>
          <cell r="Y94">
            <v>-116954</v>
          </cell>
          <cell r="Z94">
            <v>5859562</v>
          </cell>
          <cell r="AA94">
            <v>217017</v>
          </cell>
          <cell r="AB94">
            <v>1352</v>
          </cell>
          <cell r="AC94">
            <v>-1376</v>
          </cell>
          <cell r="AD94">
            <v>5642521</v>
          </cell>
          <cell r="AE94">
            <v>915</v>
          </cell>
          <cell r="AF94">
            <v>-806</v>
          </cell>
          <cell r="AG94">
            <v>109</v>
          </cell>
          <cell r="AH94">
            <v>54.5</v>
          </cell>
          <cell r="AI94">
            <v>55</v>
          </cell>
          <cell r="AJ94">
            <v>5642576</v>
          </cell>
          <cell r="AK94">
            <v>141955249</v>
          </cell>
          <cell r="AL94">
            <v>5859671</v>
          </cell>
          <cell r="AM94">
            <v>16938</v>
          </cell>
          <cell r="AN94">
            <v>-12871</v>
          </cell>
          <cell r="AO94">
            <v>5863738</v>
          </cell>
          <cell r="AP94">
            <v>249759</v>
          </cell>
          <cell r="AQ94">
            <v>-167964</v>
          </cell>
          <cell r="AR94">
            <v>0</v>
          </cell>
          <cell r="AS94">
            <v>0</v>
          </cell>
          <cell r="AT94">
            <v>5945533</v>
          </cell>
          <cell r="AU94">
            <v>0</v>
          </cell>
          <cell r="AV94">
            <v>217041</v>
          </cell>
          <cell r="AW94">
            <v>5759475</v>
          </cell>
          <cell r="AX94">
            <v>15586</v>
          </cell>
          <cell r="AY94">
            <v>-11495</v>
          </cell>
          <cell r="AZ94">
            <v>15475</v>
          </cell>
          <cell r="BA94">
            <v>16372</v>
          </cell>
          <cell r="BB94">
            <v>0</v>
          </cell>
        </row>
      </sheetData>
      <sheetData sheetId="7">
        <row r="15">
          <cell r="F15" t="str">
            <v>Linked Info</v>
          </cell>
        </row>
      </sheetData>
      <sheetData sheetId="8" refreshError="1"/>
      <sheetData sheetId="9" refreshError="1"/>
      <sheetData sheetId="10">
        <row r="9">
          <cell r="B9" t="str">
            <v>A</v>
          </cell>
        </row>
      </sheetData>
      <sheetData sheetId="11">
        <row r="15">
          <cell r="F15" t="str">
            <v>Linked Info</v>
          </cell>
        </row>
      </sheetData>
      <sheetData sheetId="12">
        <row r="12">
          <cell r="D12" t="str">
            <v>1500B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D13" t="str">
            <v>1500BE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D14" t="str">
            <v>900B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D15" t="str">
            <v>900BE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</row>
        <row r="16">
          <cell r="D16" t="str">
            <v>700B</v>
          </cell>
          <cell r="E16">
            <v>4970</v>
          </cell>
          <cell r="F16">
            <v>89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99</v>
          </cell>
          <cell r="L16">
            <v>190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1808</v>
          </cell>
          <cell r="T16">
            <v>0</v>
          </cell>
          <cell r="U16">
            <v>0</v>
          </cell>
          <cell r="V16">
            <v>0</v>
          </cell>
          <cell r="W16">
            <v>1808</v>
          </cell>
          <cell r="X16">
            <v>0</v>
          </cell>
          <cell r="Y16">
            <v>0</v>
          </cell>
          <cell r="Z16">
            <v>0</v>
          </cell>
          <cell r="AA16">
            <v>1728</v>
          </cell>
          <cell r="AB16">
            <v>67968</v>
          </cell>
          <cell r="AC16">
            <v>190</v>
          </cell>
          <cell r="AD16">
            <v>20405</v>
          </cell>
          <cell r="AE16">
            <v>6578</v>
          </cell>
          <cell r="AF16">
            <v>806579</v>
          </cell>
          <cell r="AG16">
            <v>6768</v>
          </cell>
          <cell r="AH16">
            <v>826984</v>
          </cell>
        </row>
        <row r="17">
          <cell r="D17" t="str">
            <v>700BE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D18" t="str">
            <v>600B</v>
          </cell>
          <cell r="E18">
            <v>691340</v>
          </cell>
          <cell r="F18">
            <v>12592</v>
          </cell>
          <cell r="G18">
            <v>14136</v>
          </cell>
          <cell r="H18">
            <v>14810</v>
          </cell>
          <cell r="I18">
            <v>102</v>
          </cell>
          <cell r="J18">
            <v>54</v>
          </cell>
          <cell r="K18">
            <v>13371</v>
          </cell>
          <cell r="L18">
            <v>52036</v>
          </cell>
          <cell r="M18">
            <v>101</v>
          </cell>
          <cell r="N18">
            <v>217</v>
          </cell>
          <cell r="O18">
            <v>135</v>
          </cell>
          <cell r="P18">
            <v>108</v>
          </cell>
          <cell r="Q18">
            <v>2557</v>
          </cell>
          <cell r="R18">
            <v>1524</v>
          </cell>
          <cell r="S18">
            <v>22925</v>
          </cell>
          <cell r="T18">
            <v>19399</v>
          </cell>
          <cell r="U18">
            <v>2456</v>
          </cell>
          <cell r="V18">
            <v>1307</v>
          </cell>
          <cell r="W18">
            <v>20024</v>
          </cell>
          <cell r="X18">
            <v>17478</v>
          </cell>
          <cell r="Y18">
            <v>2901</v>
          </cell>
          <cell r="Z18">
            <v>1921</v>
          </cell>
          <cell r="AA18">
            <v>553682</v>
          </cell>
          <cell r="AB18">
            <v>7094902</v>
          </cell>
          <cell r="AC18">
            <v>53016</v>
          </cell>
          <cell r="AD18">
            <v>6573040</v>
          </cell>
          <cell r="AE18">
            <v>641504</v>
          </cell>
          <cell r="AF18">
            <v>84388446</v>
          </cell>
          <cell r="AG18">
            <v>694520</v>
          </cell>
          <cell r="AH18">
            <v>90961486</v>
          </cell>
        </row>
        <row r="19">
          <cell r="D19" t="str">
            <v>600BE</v>
          </cell>
          <cell r="E19">
            <v>455410</v>
          </cell>
          <cell r="F19">
            <v>8294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9504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1500</v>
          </cell>
          <cell r="T19">
            <v>2950</v>
          </cell>
          <cell r="U19">
            <v>0</v>
          </cell>
          <cell r="V19">
            <v>0</v>
          </cell>
          <cell r="W19">
            <v>1500</v>
          </cell>
          <cell r="X19">
            <v>2950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452750</v>
          </cell>
          <cell r="AF19">
            <v>61276940</v>
          </cell>
          <cell r="AG19">
            <v>452750</v>
          </cell>
          <cell r="AH19">
            <v>61276940</v>
          </cell>
        </row>
        <row r="20">
          <cell r="D20" t="str">
            <v>450B</v>
          </cell>
          <cell r="E20">
            <v>1154886</v>
          </cell>
          <cell r="F20">
            <v>21647</v>
          </cell>
          <cell r="G20">
            <v>23363</v>
          </cell>
          <cell r="H20">
            <v>28485</v>
          </cell>
          <cell r="I20">
            <v>108</v>
          </cell>
          <cell r="J20">
            <v>248</v>
          </cell>
          <cell r="K20">
            <v>22960</v>
          </cell>
          <cell r="L20">
            <v>43303</v>
          </cell>
          <cell r="M20">
            <v>164</v>
          </cell>
          <cell r="N20">
            <v>189</v>
          </cell>
          <cell r="O20">
            <v>149</v>
          </cell>
          <cell r="P20">
            <v>160</v>
          </cell>
          <cell r="Q20">
            <v>3294</v>
          </cell>
          <cell r="R20">
            <v>3502</v>
          </cell>
          <cell r="S20">
            <v>12539</v>
          </cell>
          <cell r="T20">
            <v>12004</v>
          </cell>
          <cell r="U20">
            <v>3130</v>
          </cell>
          <cell r="V20">
            <v>3313</v>
          </cell>
          <cell r="W20">
            <v>11459</v>
          </cell>
          <cell r="X20">
            <v>11063</v>
          </cell>
          <cell r="Y20">
            <v>1080</v>
          </cell>
          <cell r="Z20">
            <v>941</v>
          </cell>
          <cell r="AA20">
            <v>451834</v>
          </cell>
          <cell r="AB20">
            <v>12636526</v>
          </cell>
          <cell r="AC20">
            <v>43442</v>
          </cell>
          <cell r="AD20">
            <v>5363187</v>
          </cell>
          <cell r="AE20">
            <v>1105184</v>
          </cell>
          <cell r="AF20">
            <v>150461153</v>
          </cell>
          <cell r="AG20">
            <v>1148626</v>
          </cell>
          <cell r="AH20">
            <v>155824340</v>
          </cell>
        </row>
        <row r="21">
          <cell r="D21" t="str">
            <v>450BE</v>
          </cell>
          <cell r="E21">
            <v>130009</v>
          </cell>
          <cell r="F21">
            <v>2437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2696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50</v>
          </cell>
          <cell r="U21">
            <v>0</v>
          </cell>
          <cell r="V21">
            <v>0</v>
          </cell>
          <cell r="W21">
            <v>0</v>
          </cell>
          <cell r="X21">
            <v>50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129700</v>
          </cell>
          <cell r="AF21">
            <v>19502352</v>
          </cell>
          <cell r="AG21">
            <v>129700</v>
          </cell>
          <cell r="AH21">
            <v>19502352</v>
          </cell>
        </row>
        <row r="22">
          <cell r="D22" t="str">
            <v>300B</v>
          </cell>
          <cell r="E22">
            <v>661384</v>
          </cell>
          <cell r="F22">
            <v>13112</v>
          </cell>
          <cell r="G22">
            <v>29422</v>
          </cell>
          <cell r="H22">
            <v>13218</v>
          </cell>
          <cell r="I22">
            <v>230</v>
          </cell>
          <cell r="J22">
            <v>60</v>
          </cell>
          <cell r="K22">
            <v>13099</v>
          </cell>
          <cell r="L22">
            <v>39350</v>
          </cell>
          <cell r="M22">
            <v>247</v>
          </cell>
          <cell r="N22">
            <v>200</v>
          </cell>
          <cell r="O22">
            <v>270</v>
          </cell>
          <cell r="P22">
            <v>161</v>
          </cell>
          <cell r="Q22">
            <v>4410</v>
          </cell>
          <cell r="R22">
            <v>2268</v>
          </cell>
          <cell r="S22">
            <v>41767</v>
          </cell>
          <cell r="T22">
            <v>18535</v>
          </cell>
          <cell r="U22">
            <v>4163</v>
          </cell>
          <cell r="V22">
            <v>2068</v>
          </cell>
          <cell r="W22">
            <v>37208</v>
          </cell>
          <cell r="X22">
            <v>16916</v>
          </cell>
          <cell r="Y22">
            <v>4559</v>
          </cell>
          <cell r="Z22">
            <v>1619</v>
          </cell>
          <cell r="AA22">
            <v>413620</v>
          </cell>
          <cell r="AB22">
            <v>8040050</v>
          </cell>
          <cell r="AC22">
            <v>42290</v>
          </cell>
          <cell r="AD22">
            <v>4898851</v>
          </cell>
          <cell r="AE22">
            <v>660963</v>
          </cell>
          <cell r="AF22">
            <v>95911560</v>
          </cell>
          <cell r="AG22">
            <v>703253</v>
          </cell>
          <cell r="AH22">
            <v>100810411</v>
          </cell>
        </row>
        <row r="23">
          <cell r="D23" t="str">
            <v>300BE</v>
          </cell>
          <cell r="E23">
            <v>548433</v>
          </cell>
          <cell r="F23">
            <v>10873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11207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930</v>
          </cell>
          <cell r="T23">
            <v>15988</v>
          </cell>
          <cell r="U23">
            <v>0</v>
          </cell>
          <cell r="V23">
            <v>0</v>
          </cell>
          <cell r="W23">
            <v>930</v>
          </cell>
          <cell r="X23">
            <v>15988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533041</v>
          </cell>
          <cell r="AF23">
            <v>75840668</v>
          </cell>
          <cell r="AG23">
            <v>533041</v>
          </cell>
          <cell r="AH23">
            <v>75840668</v>
          </cell>
        </row>
        <row r="24">
          <cell r="D24" t="str">
            <v>225B</v>
          </cell>
          <cell r="E24">
            <v>529692</v>
          </cell>
          <cell r="F24">
            <v>9777</v>
          </cell>
          <cell r="G24">
            <v>6269</v>
          </cell>
          <cell r="H24">
            <v>9246</v>
          </cell>
          <cell r="I24">
            <v>75</v>
          </cell>
          <cell r="J24">
            <v>69</v>
          </cell>
          <cell r="K24">
            <v>10533</v>
          </cell>
          <cell r="L24">
            <v>17068</v>
          </cell>
          <cell r="M24">
            <v>131</v>
          </cell>
          <cell r="N24">
            <v>91</v>
          </cell>
          <cell r="O24">
            <v>68</v>
          </cell>
          <cell r="P24">
            <v>113</v>
          </cell>
          <cell r="Q24">
            <v>917</v>
          </cell>
          <cell r="R24">
            <v>801</v>
          </cell>
          <cell r="S24">
            <v>34743</v>
          </cell>
          <cell r="T24">
            <v>23027</v>
          </cell>
          <cell r="U24">
            <v>786</v>
          </cell>
          <cell r="V24">
            <v>710</v>
          </cell>
          <cell r="W24">
            <v>34250</v>
          </cell>
          <cell r="X24">
            <v>22730</v>
          </cell>
          <cell r="Y24">
            <v>493</v>
          </cell>
          <cell r="Z24">
            <v>297</v>
          </cell>
          <cell r="AA24">
            <v>179288</v>
          </cell>
          <cell r="AB24">
            <v>6780411</v>
          </cell>
          <cell r="AC24">
            <v>17264</v>
          </cell>
          <cell r="AD24">
            <v>2128002</v>
          </cell>
          <cell r="AE24">
            <v>520488</v>
          </cell>
          <cell r="AF24">
            <v>81042400</v>
          </cell>
          <cell r="AG24">
            <v>537752</v>
          </cell>
          <cell r="AH24">
            <v>83170402</v>
          </cell>
        </row>
        <row r="25">
          <cell r="D25" t="str">
            <v>225BE</v>
          </cell>
          <cell r="E25">
            <v>16632</v>
          </cell>
          <cell r="F25">
            <v>307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343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16596</v>
          </cell>
          <cell r="AF25">
            <v>2670794</v>
          </cell>
          <cell r="AG25">
            <v>16596</v>
          </cell>
          <cell r="AH25">
            <v>2670794</v>
          </cell>
        </row>
        <row r="26">
          <cell r="D26" t="str">
            <v>200B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</row>
        <row r="27">
          <cell r="D27" t="str">
            <v>200BE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</row>
        <row r="28">
          <cell r="D28" t="str">
            <v>180B</v>
          </cell>
          <cell r="E28">
            <v>159185</v>
          </cell>
          <cell r="F28">
            <v>2887</v>
          </cell>
          <cell r="G28">
            <v>1942</v>
          </cell>
          <cell r="H28">
            <v>2633</v>
          </cell>
          <cell r="I28">
            <v>218</v>
          </cell>
          <cell r="J28">
            <v>108</v>
          </cell>
          <cell r="K28">
            <v>3171</v>
          </cell>
          <cell r="L28">
            <v>5515</v>
          </cell>
          <cell r="M28">
            <v>88</v>
          </cell>
          <cell r="N28">
            <v>68</v>
          </cell>
          <cell r="O28">
            <v>36</v>
          </cell>
          <cell r="P28">
            <v>45</v>
          </cell>
          <cell r="Q28">
            <v>654</v>
          </cell>
          <cell r="R28">
            <v>528</v>
          </cell>
          <cell r="S28">
            <v>11343</v>
          </cell>
          <cell r="T28">
            <v>5645</v>
          </cell>
          <cell r="U28">
            <v>566</v>
          </cell>
          <cell r="V28">
            <v>460</v>
          </cell>
          <cell r="W28">
            <v>11302</v>
          </cell>
          <cell r="X28">
            <v>5444</v>
          </cell>
          <cell r="Y28">
            <v>41</v>
          </cell>
          <cell r="Z28">
            <v>201</v>
          </cell>
          <cell r="AA28">
            <v>68388</v>
          </cell>
          <cell r="AB28">
            <v>2236555</v>
          </cell>
          <cell r="AC28">
            <v>5355</v>
          </cell>
          <cell r="AD28">
            <v>816952</v>
          </cell>
          <cell r="AE28">
            <v>158780</v>
          </cell>
          <cell r="AF28">
            <v>26787282</v>
          </cell>
          <cell r="AG28">
            <v>164135</v>
          </cell>
          <cell r="AH28">
            <v>27604234</v>
          </cell>
        </row>
        <row r="29">
          <cell r="D29" t="str">
            <v>180BE</v>
          </cell>
          <cell r="E29">
            <v>2950</v>
          </cell>
          <cell r="F29">
            <v>54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61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2943</v>
          </cell>
          <cell r="AF29">
            <v>521065</v>
          </cell>
          <cell r="AG29">
            <v>2943</v>
          </cell>
          <cell r="AH29">
            <v>521065</v>
          </cell>
        </row>
        <row r="30">
          <cell r="D30" t="str">
            <v>155B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D31" t="str">
            <v>155BE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D32" t="str">
            <v>150B</v>
          </cell>
          <cell r="E32">
            <v>3375997</v>
          </cell>
          <cell r="F32">
            <v>54367</v>
          </cell>
          <cell r="G32">
            <v>40239</v>
          </cell>
          <cell r="H32">
            <v>54725</v>
          </cell>
          <cell r="I32">
            <v>471</v>
          </cell>
          <cell r="J32">
            <v>672</v>
          </cell>
          <cell r="K32">
            <v>65339</v>
          </cell>
          <cell r="L32">
            <v>522902</v>
          </cell>
          <cell r="M32">
            <v>599</v>
          </cell>
          <cell r="N32">
            <v>396</v>
          </cell>
          <cell r="O32">
            <v>932</v>
          </cell>
          <cell r="P32">
            <v>1196</v>
          </cell>
          <cell r="Q32">
            <v>9788</v>
          </cell>
          <cell r="R32">
            <v>6586</v>
          </cell>
          <cell r="S32">
            <v>79926</v>
          </cell>
          <cell r="T32">
            <v>229467</v>
          </cell>
          <cell r="U32">
            <v>9189</v>
          </cell>
          <cell r="V32">
            <v>6190</v>
          </cell>
          <cell r="W32">
            <v>68066</v>
          </cell>
          <cell r="X32">
            <v>203799</v>
          </cell>
          <cell r="Y32">
            <v>11860</v>
          </cell>
          <cell r="Z32">
            <v>25668</v>
          </cell>
          <cell r="AA32">
            <v>6855766</v>
          </cell>
          <cell r="AB32">
            <v>39536991</v>
          </cell>
          <cell r="AC32">
            <v>509094</v>
          </cell>
          <cell r="AD32">
            <v>82016294</v>
          </cell>
          <cell r="AE32">
            <v>2694641</v>
          </cell>
          <cell r="AF32">
            <v>474013797</v>
          </cell>
          <cell r="AG32">
            <v>3203735</v>
          </cell>
          <cell r="AH32">
            <v>556030091</v>
          </cell>
        </row>
        <row r="33">
          <cell r="D33" t="str">
            <v>150BE</v>
          </cell>
          <cell r="E33">
            <v>461510</v>
          </cell>
          <cell r="F33">
            <v>7432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10581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400</v>
          </cell>
          <cell r="T33">
            <v>6980</v>
          </cell>
          <cell r="U33">
            <v>0</v>
          </cell>
          <cell r="V33">
            <v>0</v>
          </cell>
          <cell r="W33">
            <v>400</v>
          </cell>
          <cell r="X33">
            <v>6980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451781</v>
          </cell>
          <cell r="AF33">
            <v>78105334</v>
          </cell>
          <cell r="AG33">
            <v>451781</v>
          </cell>
          <cell r="AH33">
            <v>78105334</v>
          </cell>
        </row>
        <row r="34">
          <cell r="D34" t="str">
            <v>130B</v>
          </cell>
          <cell r="E34">
            <v>448705</v>
          </cell>
          <cell r="F34">
            <v>3753</v>
          </cell>
          <cell r="G34">
            <v>4350</v>
          </cell>
          <cell r="H34">
            <v>7808</v>
          </cell>
          <cell r="I34">
            <v>8</v>
          </cell>
          <cell r="J34">
            <v>40</v>
          </cell>
          <cell r="K34">
            <v>8756</v>
          </cell>
          <cell r="L34">
            <v>387449</v>
          </cell>
          <cell r="M34">
            <v>193</v>
          </cell>
          <cell r="N34">
            <v>213</v>
          </cell>
          <cell r="O34">
            <v>0</v>
          </cell>
          <cell r="P34">
            <v>27</v>
          </cell>
          <cell r="Q34">
            <v>193</v>
          </cell>
          <cell r="R34">
            <v>376</v>
          </cell>
          <cell r="S34">
            <v>57111</v>
          </cell>
          <cell r="T34">
            <v>30643</v>
          </cell>
          <cell r="U34">
            <v>0</v>
          </cell>
          <cell r="V34">
            <v>163</v>
          </cell>
          <cell r="W34">
            <v>26625</v>
          </cell>
          <cell r="X34">
            <v>7050</v>
          </cell>
          <cell r="Y34">
            <v>30486</v>
          </cell>
          <cell r="Z34">
            <v>23593</v>
          </cell>
          <cell r="AA34">
            <v>5595067</v>
          </cell>
          <cell r="AB34">
            <v>1088689</v>
          </cell>
          <cell r="AC34">
            <v>394342</v>
          </cell>
          <cell r="AD34">
            <v>67024491</v>
          </cell>
          <cell r="AE34">
            <v>72128</v>
          </cell>
          <cell r="AF34">
            <v>13061261</v>
          </cell>
          <cell r="AG34">
            <v>466470</v>
          </cell>
          <cell r="AH34">
            <v>80085752</v>
          </cell>
        </row>
        <row r="35">
          <cell r="D35" t="str">
            <v>130BE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D36" t="str">
            <v>120B</v>
          </cell>
          <cell r="E36">
            <v>1790480</v>
          </cell>
          <cell r="F36">
            <v>32951</v>
          </cell>
          <cell r="G36">
            <v>22882</v>
          </cell>
          <cell r="H36">
            <v>43799</v>
          </cell>
          <cell r="I36">
            <v>570</v>
          </cell>
          <cell r="J36">
            <v>735</v>
          </cell>
          <cell r="K36">
            <v>34791</v>
          </cell>
          <cell r="L36">
            <v>607245</v>
          </cell>
          <cell r="M36">
            <v>622</v>
          </cell>
          <cell r="N36">
            <v>1073</v>
          </cell>
          <cell r="O36">
            <v>523</v>
          </cell>
          <cell r="P36">
            <v>820</v>
          </cell>
          <cell r="Q36">
            <v>3808</v>
          </cell>
          <cell r="R36">
            <v>5583</v>
          </cell>
          <cell r="S36">
            <v>87000</v>
          </cell>
          <cell r="T36">
            <v>43121</v>
          </cell>
          <cell r="U36">
            <v>3186</v>
          </cell>
          <cell r="V36">
            <v>4510</v>
          </cell>
          <cell r="W36">
            <v>64700</v>
          </cell>
          <cell r="X36">
            <v>31354</v>
          </cell>
          <cell r="Y36">
            <v>22300</v>
          </cell>
          <cell r="Z36">
            <v>11767</v>
          </cell>
          <cell r="AA36">
            <v>8824448</v>
          </cell>
          <cell r="AB36">
            <v>18174975</v>
          </cell>
          <cell r="AC36">
            <v>617778</v>
          </cell>
          <cell r="AD36">
            <v>105727706</v>
          </cell>
          <cell r="AE36">
            <v>1191587</v>
          </cell>
          <cell r="AF36">
            <v>218102851</v>
          </cell>
          <cell r="AG36">
            <v>1809365</v>
          </cell>
          <cell r="AH36">
            <v>323830557</v>
          </cell>
        </row>
        <row r="37">
          <cell r="D37" t="str">
            <v>120BE</v>
          </cell>
          <cell r="E37">
            <v>90981</v>
          </cell>
          <cell r="F37">
            <v>1674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2702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1400</v>
          </cell>
          <cell r="U37">
            <v>0</v>
          </cell>
          <cell r="V37">
            <v>0</v>
          </cell>
          <cell r="W37">
            <v>0</v>
          </cell>
          <cell r="X37">
            <v>1400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88553</v>
          </cell>
          <cell r="AF37">
            <v>16219129</v>
          </cell>
          <cell r="AG37">
            <v>88553</v>
          </cell>
          <cell r="AH37">
            <v>16219129</v>
          </cell>
        </row>
        <row r="38">
          <cell r="D38" t="str">
            <v>100B</v>
          </cell>
          <cell r="E38">
            <v>2449462</v>
          </cell>
          <cell r="F38">
            <v>44854</v>
          </cell>
          <cell r="G38">
            <v>44043</v>
          </cell>
          <cell r="H38">
            <v>23339</v>
          </cell>
          <cell r="I38">
            <v>698</v>
          </cell>
          <cell r="J38">
            <v>508</v>
          </cell>
          <cell r="K38">
            <v>48850</v>
          </cell>
          <cell r="L38">
            <v>135361</v>
          </cell>
          <cell r="M38">
            <v>630</v>
          </cell>
          <cell r="N38">
            <v>364</v>
          </cell>
          <cell r="O38">
            <v>1278</v>
          </cell>
          <cell r="P38">
            <v>784</v>
          </cell>
          <cell r="Q38">
            <v>9940</v>
          </cell>
          <cell r="R38">
            <v>3975</v>
          </cell>
          <cell r="S38">
            <v>139185</v>
          </cell>
          <cell r="T38">
            <v>257020</v>
          </cell>
          <cell r="U38">
            <v>9310</v>
          </cell>
          <cell r="V38">
            <v>3611</v>
          </cell>
          <cell r="W38">
            <v>104226</v>
          </cell>
          <cell r="X38">
            <v>252260</v>
          </cell>
          <cell r="Y38">
            <v>34959</v>
          </cell>
          <cell r="Z38">
            <v>4760</v>
          </cell>
          <cell r="AA38">
            <v>2041777</v>
          </cell>
          <cell r="AB38">
            <v>37235425</v>
          </cell>
          <cell r="AC38">
            <v>165560</v>
          </cell>
          <cell r="AD38">
            <v>24366589</v>
          </cell>
          <cell r="AE38">
            <v>2189425</v>
          </cell>
          <cell r="AF38">
            <v>447904746</v>
          </cell>
          <cell r="AG38">
            <v>2354985</v>
          </cell>
          <cell r="AH38">
            <v>472271335</v>
          </cell>
        </row>
        <row r="39">
          <cell r="D39" t="str">
            <v>100BE</v>
          </cell>
          <cell r="E39">
            <v>702</v>
          </cell>
          <cell r="F39">
            <v>13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15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700</v>
          </cell>
          <cell r="AF39">
            <v>119264</v>
          </cell>
          <cell r="AG39">
            <v>700</v>
          </cell>
          <cell r="AH39">
            <v>119264</v>
          </cell>
        </row>
        <row r="40">
          <cell r="D40" t="str">
            <v>78B</v>
          </cell>
          <cell r="E40">
            <v>9758</v>
          </cell>
          <cell r="F40">
            <v>192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195</v>
          </cell>
          <cell r="L40">
            <v>563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1989</v>
          </cell>
          <cell r="T40">
            <v>979</v>
          </cell>
          <cell r="U40">
            <v>0</v>
          </cell>
          <cell r="V40">
            <v>0</v>
          </cell>
          <cell r="W40">
            <v>1989</v>
          </cell>
          <cell r="X40">
            <v>893</v>
          </cell>
          <cell r="Y40">
            <v>0</v>
          </cell>
          <cell r="Z40">
            <v>86</v>
          </cell>
          <cell r="AA40">
            <v>7437</v>
          </cell>
          <cell r="AB40">
            <v>201485</v>
          </cell>
          <cell r="AC40">
            <v>477</v>
          </cell>
          <cell r="AD40">
            <v>89284</v>
          </cell>
          <cell r="AE40">
            <v>10288</v>
          </cell>
          <cell r="AF40">
            <v>2430307</v>
          </cell>
          <cell r="AG40">
            <v>10765</v>
          </cell>
          <cell r="AH40">
            <v>2519591</v>
          </cell>
        </row>
        <row r="41">
          <cell r="D41" t="str">
            <v>78BE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D42" t="str">
            <v>75B</v>
          </cell>
          <cell r="E42">
            <v>401280</v>
          </cell>
          <cell r="F42">
            <v>6743</v>
          </cell>
          <cell r="G42">
            <v>10540</v>
          </cell>
          <cell r="H42">
            <v>10520</v>
          </cell>
          <cell r="I42">
            <v>142</v>
          </cell>
          <cell r="J42">
            <v>106</v>
          </cell>
          <cell r="K42">
            <v>7937</v>
          </cell>
          <cell r="L42">
            <v>38542</v>
          </cell>
          <cell r="M42">
            <v>168</v>
          </cell>
          <cell r="N42">
            <v>190</v>
          </cell>
          <cell r="O42">
            <v>342</v>
          </cell>
          <cell r="P42">
            <v>348</v>
          </cell>
          <cell r="Q42">
            <v>1616</v>
          </cell>
          <cell r="R42">
            <v>1504</v>
          </cell>
          <cell r="S42">
            <v>15936</v>
          </cell>
          <cell r="T42">
            <v>39316</v>
          </cell>
          <cell r="U42">
            <v>1448</v>
          </cell>
          <cell r="V42">
            <v>1314</v>
          </cell>
          <cell r="W42">
            <v>10310</v>
          </cell>
          <cell r="X42">
            <v>37497</v>
          </cell>
          <cell r="Y42">
            <v>5626</v>
          </cell>
          <cell r="Z42">
            <v>1819</v>
          </cell>
          <cell r="AA42">
            <v>644160</v>
          </cell>
          <cell r="AB42">
            <v>6516689</v>
          </cell>
          <cell r="AC42">
            <v>42349</v>
          </cell>
          <cell r="AD42">
            <v>7729539</v>
          </cell>
          <cell r="AE42">
            <v>334519</v>
          </cell>
          <cell r="AF42">
            <v>78596605</v>
          </cell>
          <cell r="AG42">
            <v>376868</v>
          </cell>
          <cell r="AH42">
            <v>86326144</v>
          </cell>
        </row>
        <row r="43">
          <cell r="D43" t="str">
            <v>75BE</v>
          </cell>
          <cell r="E43">
            <v>17840</v>
          </cell>
          <cell r="F43">
            <v>300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390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17750</v>
          </cell>
          <cell r="AF43">
            <v>4370380</v>
          </cell>
          <cell r="AG43">
            <v>17750</v>
          </cell>
          <cell r="AH43">
            <v>4370380</v>
          </cell>
        </row>
        <row r="44">
          <cell r="D44" t="str">
            <v>50B</v>
          </cell>
          <cell r="E44">
            <v>13024</v>
          </cell>
          <cell r="F44">
            <v>214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199</v>
          </cell>
          <cell r="L44">
            <v>4804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7931</v>
          </cell>
          <cell r="T44">
            <v>14136</v>
          </cell>
          <cell r="U44">
            <v>0</v>
          </cell>
          <cell r="V44">
            <v>0</v>
          </cell>
          <cell r="W44">
            <v>2073</v>
          </cell>
          <cell r="X44">
            <v>7374</v>
          </cell>
          <cell r="Y44">
            <v>5858</v>
          </cell>
          <cell r="Z44">
            <v>6762</v>
          </cell>
          <cell r="AA44">
            <v>50524</v>
          </cell>
          <cell r="AB44">
            <v>80556</v>
          </cell>
          <cell r="AC44">
            <v>3900</v>
          </cell>
          <cell r="AD44">
            <v>603789</v>
          </cell>
          <cell r="AE44">
            <v>2934</v>
          </cell>
          <cell r="AF44">
            <v>976693</v>
          </cell>
          <cell r="AG44">
            <v>6834</v>
          </cell>
          <cell r="AH44">
            <v>1580482</v>
          </cell>
        </row>
        <row r="45">
          <cell r="D45" t="str">
            <v>50BE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D46" t="str">
            <v>40B</v>
          </cell>
          <cell r="E46">
            <v>70136</v>
          </cell>
          <cell r="F46">
            <v>1175</v>
          </cell>
          <cell r="G46">
            <v>0</v>
          </cell>
          <cell r="H46">
            <v>828</v>
          </cell>
          <cell r="I46">
            <v>0</v>
          </cell>
          <cell r="J46">
            <v>53</v>
          </cell>
          <cell r="K46">
            <v>1392</v>
          </cell>
          <cell r="L46">
            <v>11758</v>
          </cell>
          <cell r="M46">
            <v>0</v>
          </cell>
          <cell r="N46">
            <v>42</v>
          </cell>
          <cell r="O46">
            <v>0</v>
          </cell>
          <cell r="P46">
            <v>45</v>
          </cell>
          <cell r="Q46">
            <v>96</v>
          </cell>
          <cell r="R46">
            <v>208</v>
          </cell>
          <cell r="S46">
            <v>4040</v>
          </cell>
          <cell r="T46">
            <v>15573</v>
          </cell>
          <cell r="U46">
            <v>96</v>
          </cell>
          <cell r="V46">
            <v>166</v>
          </cell>
          <cell r="W46">
            <v>3993</v>
          </cell>
          <cell r="X46">
            <v>13514</v>
          </cell>
          <cell r="Y46">
            <v>47</v>
          </cell>
          <cell r="Z46">
            <v>2059</v>
          </cell>
          <cell r="AA46">
            <v>173099</v>
          </cell>
          <cell r="AB46">
            <v>1323895</v>
          </cell>
          <cell r="AC46">
            <v>9746</v>
          </cell>
          <cell r="AD46">
            <v>2084043</v>
          </cell>
          <cell r="AE46">
            <v>47602</v>
          </cell>
          <cell r="AF46">
            <v>16054019</v>
          </cell>
          <cell r="AG46">
            <v>57348</v>
          </cell>
          <cell r="AH46">
            <v>18138062</v>
          </cell>
        </row>
        <row r="47">
          <cell r="D47" t="str">
            <v>40BE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D48" t="str">
            <v>35B</v>
          </cell>
          <cell r="E48">
            <v>1123</v>
          </cell>
          <cell r="F48">
            <v>23</v>
          </cell>
          <cell r="G48">
            <v>0</v>
          </cell>
          <cell r="H48">
            <v>115</v>
          </cell>
          <cell r="I48">
            <v>0</v>
          </cell>
          <cell r="J48">
            <v>0</v>
          </cell>
          <cell r="K48">
            <v>22</v>
          </cell>
          <cell r="L48">
            <v>471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1009</v>
          </cell>
          <cell r="U48">
            <v>0</v>
          </cell>
          <cell r="V48">
            <v>0</v>
          </cell>
          <cell r="W48">
            <v>0</v>
          </cell>
          <cell r="X48">
            <v>538</v>
          </cell>
          <cell r="Y48">
            <v>0</v>
          </cell>
          <cell r="Z48">
            <v>471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D49" t="str">
            <v>35BE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D50" t="str">
            <v>30B</v>
          </cell>
          <cell r="E50">
            <v>6589</v>
          </cell>
          <cell r="F50">
            <v>163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129</v>
          </cell>
          <cell r="L50">
            <v>2263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2398</v>
          </cell>
          <cell r="U50">
            <v>0</v>
          </cell>
          <cell r="V50">
            <v>0</v>
          </cell>
          <cell r="W50">
            <v>0</v>
          </cell>
          <cell r="X50">
            <v>1738</v>
          </cell>
          <cell r="Y50">
            <v>0</v>
          </cell>
          <cell r="Z50">
            <v>660</v>
          </cell>
          <cell r="AA50">
            <v>27574</v>
          </cell>
          <cell r="AB50">
            <v>112121</v>
          </cell>
          <cell r="AC50">
            <v>1603</v>
          </cell>
          <cell r="AD50">
            <v>331763</v>
          </cell>
          <cell r="AE50">
            <v>2622</v>
          </cell>
          <cell r="AF50">
            <v>1365626</v>
          </cell>
          <cell r="AG50">
            <v>4225</v>
          </cell>
          <cell r="AH50">
            <v>1697389</v>
          </cell>
        </row>
        <row r="51">
          <cell r="D51" t="str">
            <v>30BE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D52" t="str">
            <v>60B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D53" t="str">
            <v>60BE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D54" t="str">
            <v>300D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487</v>
          </cell>
          <cell r="T54">
            <v>487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487</v>
          </cell>
          <cell r="Z54">
            <v>487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D55" t="str">
            <v>300DE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D56" t="str">
            <v>225D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D57" t="str">
            <v>225DE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D58" t="str">
            <v>150D</v>
          </cell>
          <cell r="E58">
            <v>13547</v>
          </cell>
          <cell r="F58">
            <v>266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262</v>
          </cell>
          <cell r="L58">
            <v>1030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77</v>
          </cell>
          <cell r="T58">
            <v>13551</v>
          </cell>
          <cell r="U58">
            <v>0</v>
          </cell>
          <cell r="V58">
            <v>0</v>
          </cell>
          <cell r="W58">
            <v>77</v>
          </cell>
          <cell r="X58">
            <v>12521</v>
          </cell>
          <cell r="Y58">
            <v>0</v>
          </cell>
          <cell r="Z58">
            <v>1030</v>
          </cell>
          <cell r="AA58">
            <v>0</v>
          </cell>
          <cell r="AB58">
            <v>979</v>
          </cell>
          <cell r="AC58">
            <v>0</v>
          </cell>
          <cell r="AD58">
            <v>0</v>
          </cell>
          <cell r="AE58">
            <v>77</v>
          </cell>
          <cell r="AF58">
            <v>11697</v>
          </cell>
          <cell r="AG58">
            <v>77</v>
          </cell>
          <cell r="AH58">
            <v>11697</v>
          </cell>
        </row>
        <row r="59">
          <cell r="D59" t="str">
            <v>150DE</v>
          </cell>
          <cell r="E59">
            <v>10708</v>
          </cell>
          <cell r="F59">
            <v>211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223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746</v>
          </cell>
          <cell r="U59">
            <v>0</v>
          </cell>
          <cell r="V59">
            <v>0</v>
          </cell>
          <cell r="W59">
            <v>0</v>
          </cell>
          <cell r="X59">
            <v>746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9950</v>
          </cell>
          <cell r="AF59">
            <v>2684085</v>
          </cell>
          <cell r="AG59">
            <v>9950</v>
          </cell>
          <cell r="AH59">
            <v>2684085</v>
          </cell>
        </row>
        <row r="60">
          <cell r="D60" t="str">
            <v>120D</v>
          </cell>
          <cell r="E60">
            <v>54312</v>
          </cell>
          <cell r="F60">
            <v>924</v>
          </cell>
          <cell r="G60">
            <v>4276</v>
          </cell>
          <cell r="H60">
            <v>1519</v>
          </cell>
          <cell r="I60">
            <v>111</v>
          </cell>
          <cell r="J60">
            <v>120</v>
          </cell>
          <cell r="K60">
            <v>1099</v>
          </cell>
          <cell r="L60">
            <v>2780</v>
          </cell>
          <cell r="M60">
            <v>108</v>
          </cell>
          <cell r="N60">
            <v>55</v>
          </cell>
          <cell r="O60">
            <v>108</v>
          </cell>
          <cell r="P60">
            <v>27</v>
          </cell>
          <cell r="Q60">
            <v>1151</v>
          </cell>
          <cell r="R60">
            <v>273</v>
          </cell>
          <cell r="S60">
            <v>14154</v>
          </cell>
          <cell r="T60">
            <v>2682</v>
          </cell>
          <cell r="U60">
            <v>1043</v>
          </cell>
          <cell r="V60">
            <v>218</v>
          </cell>
          <cell r="W60">
            <v>13659</v>
          </cell>
          <cell r="X60">
            <v>1842</v>
          </cell>
          <cell r="Y60">
            <v>495</v>
          </cell>
          <cell r="Z60">
            <v>840</v>
          </cell>
          <cell r="AA60">
            <v>22410</v>
          </cell>
          <cell r="AB60">
            <v>920490</v>
          </cell>
          <cell r="AC60">
            <v>2435</v>
          </cell>
          <cell r="AD60">
            <v>264809</v>
          </cell>
          <cell r="AE60">
            <v>66881</v>
          </cell>
          <cell r="AF60">
            <v>11018201</v>
          </cell>
          <cell r="AG60">
            <v>69316</v>
          </cell>
          <cell r="AH60">
            <v>11283010</v>
          </cell>
        </row>
        <row r="61">
          <cell r="D61" t="str">
            <v>120DE</v>
          </cell>
          <cell r="E61">
            <v>2656</v>
          </cell>
          <cell r="F61">
            <v>45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53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2648</v>
          </cell>
          <cell r="AF61">
            <v>509754</v>
          </cell>
          <cell r="AG61">
            <v>2648</v>
          </cell>
          <cell r="AH61">
            <v>509754</v>
          </cell>
        </row>
        <row r="62">
          <cell r="D62" t="str">
            <v>100D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D63" t="str">
            <v>100DE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D64" t="str">
            <v>1200C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D65" t="str">
            <v>1200CE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6">
          <cell r="D66" t="str">
            <v>600C</v>
          </cell>
          <cell r="E66">
            <v>185793</v>
          </cell>
          <cell r="F66">
            <v>3689</v>
          </cell>
          <cell r="G66">
            <v>861</v>
          </cell>
          <cell r="H66">
            <v>2817</v>
          </cell>
          <cell r="I66">
            <v>3</v>
          </cell>
          <cell r="J66">
            <v>35</v>
          </cell>
          <cell r="K66">
            <v>3656</v>
          </cell>
          <cell r="L66">
            <v>9990</v>
          </cell>
          <cell r="M66">
            <v>66</v>
          </cell>
          <cell r="N66">
            <v>77</v>
          </cell>
          <cell r="O66">
            <v>27</v>
          </cell>
          <cell r="P66">
            <v>24</v>
          </cell>
          <cell r="Q66">
            <v>558</v>
          </cell>
          <cell r="R66">
            <v>557</v>
          </cell>
          <cell r="S66">
            <v>16430</v>
          </cell>
          <cell r="T66">
            <v>10055</v>
          </cell>
          <cell r="U66">
            <v>492</v>
          </cell>
          <cell r="V66">
            <v>480</v>
          </cell>
          <cell r="W66">
            <v>15835</v>
          </cell>
          <cell r="X66">
            <v>8899</v>
          </cell>
          <cell r="Y66">
            <v>595</v>
          </cell>
          <cell r="Z66">
            <v>1156</v>
          </cell>
          <cell r="AA66">
            <v>74138</v>
          </cell>
          <cell r="AB66">
            <v>2142195</v>
          </cell>
          <cell r="AC66">
            <v>9429</v>
          </cell>
          <cell r="AD66">
            <v>870198</v>
          </cell>
          <cell r="AE66">
            <v>180788</v>
          </cell>
          <cell r="AF66">
            <v>25534774</v>
          </cell>
          <cell r="AG66">
            <v>190217</v>
          </cell>
          <cell r="AH66">
            <v>26404972</v>
          </cell>
        </row>
        <row r="67">
          <cell r="D67" t="str">
            <v>600CE</v>
          </cell>
          <cell r="E67">
            <v>59483</v>
          </cell>
          <cell r="F67">
            <v>1181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1250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1800</v>
          </cell>
          <cell r="T67">
            <v>5350</v>
          </cell>
          <cell r="U67">
            <v>0</v>
          </cell>
          <cell r="V67">
            <v>0</v>
          </cell>
          <cell r="W67">
            <v>1800</v>
          </cell>
          <cell r="X67">
            <v>5350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55864</v>
          </cell>
          <cell r="AF67">
            <v>8317295</v>
          </cell>
          <cell r="AG67">
            <v>55864</v>
          </cell>
          <cell r="AH67">
            <v>8317295</v>
          </cell>
        </row>
        <row r="68">
          <cell r="D68" t="str">
            <v>450C</v>
          </cell>
          <cell r="E68">
            <v>383452</v>
          </cell>
          <cell r="F68">
            <v>7172</v>
          </cell>
          <cell r="G68">
            <v>2265</v>
          </cell>
          <cell r="H68">
            <v>5043</v>
          </cell>
          <cell r="I68">
            <v>34</v>
          </cell>
          <cell r="J68">
            <v>7</v>
          </cell>
          <cell r="K68">
            <v>7632</v>
          </cell>
          <cell r="L68">
            <v>17038</v>
          </cell>
          <cell r="M68">
            <v>73</v>
          </cell>
          <cell r="N68">
            <v>108</v>
          </cell>
          <cell r="O68">
            <v>14</v>
          </cell>
          <cell r="P68">
            <v>54</v>
          </cell>
          <cell r="Q68">
            <v>177</v>
          </cell>
          <cell r="R68">
            <v>985</v>
          </cell>
          <cell r="S68">
            <v>24165</v>
          </cell>
          <cell r="T68">
            <v>14107</v>
          </cell>
          <cell r="U68">
            <v>104</v>
          </cell>
          <cell r="V68">
            <v>877</v>
          </cell>
          <cell r="W68">
            <v>23281</v>
          </cell>
          <cell r="X68">
            <v>14022</v>
          </cell>
          <cell r="Y68">
            <v>884</v>
          </cell>
          <cell r="Z68">
            <v>85</v>
          </cell>
          <cell r="AA68">
            <v>139198</v>
          </cell>
          <cell r="AB68">
            <v>4557588</v>
          </cell>
          <cell r="AC68">
            <v>17837</v>
          </cell>
          <cell r="AD68">
            <v>1633278</v>
          </cell>
          <cell r="AE68">
            <v>371614</v>
          </cell>
          <cell r="AF68">
            <v>54381534</v>
          </cell>
          <cell r="AG68">
            <v>389451</v>
          </cell>
          <cell r="AH68">
            <v>56014812</v>
          </cell>
        </row>
        <row r="69">
          <cell r="D69" t="str">
            <v>450CE</v>
          </cell>
          <cell r="E69">
            <v>39029</v>
          </cell>
          <cell r="F69">
            <v>730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820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38939</v>
          </cell>
          <cell r="AF69">
            <v>6666746</v>
          </cell>
          <cell r="AG69">
            <v>38939</v>
          </cell>
          <cell r="AH69">
            <v>6666746</v>
          </cell>
        </row>
        <row r="70">
          <cell r="D70" t="str">
            <v>900C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D71" t="str">
            <v>900CE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2">
          <cell r="D72" t="str">
            <v>360C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3">
          <cell r="D73" t="str">
            <v>360CE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D74" t="str">
            <v>300C</v>
          </cell>
          <cell r="E74">
            <v>64798</v>
          </cell>
          <cell r="F74">
            <v>1233</v>
          </cell>
          <cell r="G74">
            <v>18050</v>
          </cell>
          <cell r="H74">
            <v>11117</v>
          </cell>
          <cell r="I74">
            <v>464</v>
          </cell>
          <cell r="J74">
            <v>339</v>
          </cell>
          <cell r="K74">
            <v>909</v>
          </cell>
          <cell r="L74">
            <v>29927</v>
          </cell>
          <cell r="M74">
            <v>482</v>
          </cell>
          <cell r="N74">
            <v>355</v>
          </cell>
          <cell r="O74">
            <v>216</v>
          </cell>
          <cell r="P74">
            <v>107</v>
          </cell>
          <cell r="Q74">
            <v>4371</v>
          </cell>
          <cell r="R74">
            <v>2049</v>
          </cell>
          <cell r="S74">
            <v>22446</v>
          </cell>
          <cell r="T74">
            <v>3786</v>
          </cell>
          <cell r="U74">
            <v>3889</v>
          </cell>
          <cell r="V74">
            <v>1694</v>
          </cell>
          <cell r="W74">
            <v>19008</v>
          </cell>
          <cell r="X74">
            <v>2217</v>
          </cell>
          <cell r="Y74">
            <v>3438</v>
          </cell>
          <cell r="Z74">
            <v>1569</v>
          </cell>
          <cell r="AA74">
            <v>221199</v>
          </cell>
          <cell r="AB74">
            <v>790410</v>
          </cell>
          <cell r="AC74">
            <v>31796</v>
          </cell>
          <cell r="AD74">
            <v>2580721</v>
          </cell>
          <cell r="AE74">
            <v>61475</v>
          </cell>
          <cell r="AF74">
            <v>9443910</v>
          </cell>
          <cell r="AG74">
            <v>93271</v>
          </cell>
          <cell r="AH74">
            <v>12024631</v>
          </cell>
        </row>
        <row r="75">
          <cell r="D75" t="str">
            <v>300CE</v>
          </cell>
          <cell r="E75">
            <v>716475</v>
          </cell>
          <cell r="F75">
            <v>13639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14549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33174</v>
          </cell>
          <cell r="T75">
            <v>35241</v>
          </cell>
          <cell r="U75">
            <v>0</v>
          </cell>
          <cell r="V75">
            <v>0</v>
          </cell>
          <cell r="W75">
            <v>33174</v>
          </cell>
          <cell r="X75">
            <v>35241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713498</v>
          </cell>
          <cell r="AF75">
            <v>110234787</v>
          </cell>
          <cell r="AG75">
            <v>713498</v>
          </cell>
          <cell r="AH75">
            <v>110234787</v>
          </cell>
        </row>
        <row r="76">
          <cell r="D76" t="str">
            <v>225C</v>
          </cell>
          <cell r="E76">
            <v>38033</v>
          </cell>
          <cell r="F76">
            <v>797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761</v>
          </cell>
          <cell r="L76">
            <v>2002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13623</v>
          </cell>
          <cell r="T76">
            <v>1133</v>
          </cell>
          <cell r="U76">
            <v>0</v>
          </cell>
          <cell r="V76">
            <v>0</v>
          </cell>
          <cell r="W76">
            <v>13252</v>
          </cell>
          <cell r="X76">
            <v>1133</v>
          </cell>
          <cell r="Y76">
            <v>371</v>
          </cell>
          <cell r="Z76">
            <v>0</v>
          </cell>
          <cell r="AA76">
            <v>18733</v>
          </cell>
          <cell r="AB76">
            <v>642289</v>
          </cell>
          <cell r="AC76">
            <v>2373</v>
          </cell>
          <cell r="AD76">
            <v>219918</v>
          </cell>
          <cell r="AE76">
            <v>48187</v>
          </cell>
          <cell r="AF76">
            <v>7681681</v>
          </cell>
          <cell r="AG76">
            <v>50560</v>
          </cell>
          <cell r="AH76">
            <v>7901599</v>
          </cell>
        </row>
        <row r="77">
          <cell r="D77" t="str">
            <v>225CE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D78" t="str">
            <v>150C</v>
          </cell>
          <cell r="E78">
            <v>272108</v>
          </cell>
          <cell r="F78">
            <v>4869</v>
          </cell>
          <cell r="G78">
            <v>0</v>
          </cell>
          <cell r="H78">
            <v>529</v>
          </cell>
          <cell r="I78">
            <v>0</v>
          </cell>
          <cell r="J78">
            <v>77</v>
          </cell>
          <cell r="K78">
            <v>5350</v>
          </cell>
          <cell r="L78">
            <v>26230</v>
          </cell>
          <cell r="M78">
            <v>0</v>
          </cell>
          <cell r="N78">
            <v>53</v>
          </cell>
          <cell r="O78">
            <v>0</v>
          </cell>
          <cell r="P78">
            <v>0</v>
          </cell>
          <cell r="Q78">
            <v>0</v>
          </cell>
          <cell r="R78">
            <v>53</v>
          </cell>
          <cell r="S78">
            <v>15903</v>
          </cell>
          <cell r="T78">
            <v>42620</v>
          </cell>
          <cell r="U78">
            <v>0</v>
          </cell>
          <cell r="V78">
            <v>0</v>
          </cell>
          <cell r="W78">
            <v>12605</v>
          </cell>
          <cell r="X78">
            <v>31021</v>
          </cell>
          <cell r="Y78">
            <v>3298</v>
          </cell>
          <cell r="Z78">
            <v>11599</v>
          </cell>
          <cell r="AA78">
            <v>133300</v>
          </cell>
          <cell r="AB78">
            <v>3023152</v>
          </cell>
          <cell r="AC78">
            <v>17929</v>
          </cell>
          <cell r="AD78">
            <v>1560459</v>
          </cell>
          <cell r="AE78">
            <v>226321</v>
          </cell>
          <cell r="AF78">
            <v>36158489</v>
          </cell>
          <cell r="AG78">
            <v>244250</v>
          </cell>
          <cell r="AH78">
            <v>37718948</v>
          </cell>
        </row>
        <row r="79">
          <cell r="D79" t="str">
            <v>150CE</v>
          </cell>
          <cell r="E79">
            <v>123261</v>
          </cell>
          <cell r="F79">
            <v>2205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2684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3700</v>
          </cell>
          <cell r="T79">
            <v>24744</v>
          </cell>
          <cell r="U79">
            <v>0</v>
          </cell>
          <cell r="V79">
            <v>0</v>
          </cell>
          <cell r="W79">
            <v>3700</v>
          </cell>
          <cell r="X79">
            <v>24744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101738</v>
          </cell>
          <cell r="AF79">
            <v>22687735</v>
          </cell>
          <cell r="AG79">
            <v>101738</v>
          </cell>
          <cell r="AH79">
            <v>22687735</v>
          </cell>
        </row>
        <row r="80">
          <cell r="D80" t="str">
            <v>120C</v>
          </cell>
          <cell r="E80">
            <v>792463</v>
          </cell>
          <cell r="F80">
            <v>14727</v>
          </cell>
          <cell r="G80">
            <v>17065</v>
          </cell>
          <cell r="H80">
            <v>14330</v>
          </cell>
          <cell r="I80">
            <v>529</v>
          </cell>
          <cell r="J80">
            <v>511</v>
          </cell>
          <cell r="K80">
            <v>15820</v>
          </cell>
          <cell r="L80">
            <v>44531</v>
          </cell>
          <cell r="M80">
            <v>489</v>
          </cell>
          <cell r="N80">
            <v>646</v>
          </cell>
          <cell r="O80">
            <v>367</v>
          </cell>
          <cell r="P80">
            <v>279</v>
          </cell>
          <cell r="Q80">
            <v>4130</v>
          </cell>
          <cell r="R80">
            <v>2844</v>
          </cell>
          <cell r="S80">
            <v>74573</v>
          </cell>
          <cell r="T80">
            <v>90520</v>
          </cell>
          <cell r="U80">
            <v>3641</v>
          </cell>
          <cell r="V80">
            <v>2198</v>
          </cell>
          <cell r="W80">
            <v>72781</v>
          </cell>
          <cell r="X80">
            <v>88255</v>
          </cell>
          <cell r="Y80">
            <v>1792</v>
          </cell>
          <cell r="Z80">
            <v>2265</v>
          </cell>
          <cell r="AA80">
            <v>507365</v>
          </cell>
          <cell r="AB80">
            <v>11971148</v>
          </cell>
          <cell r="AC80">
            <v>44058</v>
          </cell>
          <cell r="AD80">
            <v>6042466</v>
          </cell>
          <cell r="AE80">
            <v>735492</v>
          </cell>
          <cell r="AF80">
            <v>143866223</v>
          </cell>
          <cell r="AG80">
            <v>779550</v>
          </cell>
          <cell r="AH80">
            <v>149908689</v>
          </cell>
        </row>
        <row r="81">
          <cell r="D81" t="str">
            <v>120CE</v>
          </cell>
          <cell r="E81">
            <v>2005</v>
          </cell>
          <cell r="F81">
            <v>37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42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500</v>
          </cell>
          <cell r="U81">
            <v>0</v>
          </cell>
          <cell r="V81">
            <v>0</v>
          </cell>
          <cell r="W81">
            <v>0</v>
          </cell>
          <cell r="X81">
            <v>500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1500</v>
          </cell>
          <cell r="AF81">
            <v>398902</v>
          </cell>
          <cell r="AG81">
            <v>1500</v>
          </cell>
          <cell r="AH81">
            <v>398902</v>
          </cell>
        </row>
        <row r="82">
          <cell r="D82" t="str">
            <v>180C</v>
          </cell>
          <cell r="E82">
            <v>16718</v>
          </cell>
          <cell r="F82">
            <v>316</v>
          </cell>
          <cell r="G82">
            <v>343</v>
          </cell>
          <cell r="H82">
            <v>2434</v>
          </cell>
          <cell r="I82">
            <v>0</v>
          </cell>
          <cell r="J82">
            <v>144</v>
          </cell>
          <cell r="K82">
            <v>333</v>
          </cell>
          <cell r="L82">
            <v>598</v>
          </cell>
          <cell r="M82">
            <v>0</v>
          </cell>
          <cell r="N82">
            <v>71</v>
          </cell>
          <cell r="O82">
            <v>0</v>
          </cell>
          <cell r="P82">
            <v>34</v>
          </cell>
          <cell r="Q82">
            <v>0</v>
          </cell>
          <cell r="R82">
            <v>657</v>
          </cell>
          <cell r="S82">
            <v>10079</v>
          </cell>
          <cell r="T82">
            <v>207</v>
          </cell>
          <cell r="U82">
            <v>0</v>
          </cell>
          <cell r="V82">
            <v>586</v>
          </cell>
          <cell r="W82">
            <v>9643</v>
          </cell>
          <cell r="X82">
            <v>109</v>
          </cell>
          <cell r="Y82">
            <v>436</v>
          </cell>
          <cell r="Z82">
            <v>98</v>
          </cell>
          <cell r="AA82">
            <v>7343</v>
          </cell>
          <cell r="AB82">
            <v>333498</v>
          </cell>
          <cell r="AC82">
            <v>936</v>
          </cell>
          <cell r="AD82">
            <v>86175</v>
          </cell>
          <cell r="AE82">
            <v>22710</v>
          </cell>
          <cell r="AF82">
            <v>3998432</v>
          </cell>
          <cell r="AG82">
            <v>23646</v>
          </cell>
          <cell r="AH82">
            <v>4084607</v>
          </cell>
        </row>
        <row r="83">
          <cell r="D83" t="str">
            <v>180CE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D84" t="str">
            <v>100C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D85" t="str">
            <v>100CE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D86" t="str">
            <v>75C</v>
          </cell>
          <cell r="E86">
            <v>9521</v>
          </cell>
          <cell r="F86">
            <v>161</v>
          </cell>
          <cell r="G86">
            <v>751</v>
          </cell>
          <cell r="H86">
            <v>0</v>
          </cell>
          <cell r="I86">
            <v>47</v>
          </cell>
          <cell r="J86">
            <v>0</v>
          </cell>
          <cell r="K86">
            <v>188</v>
          </cell>
          <cell r="L86">
            <v>1448</v>
          </cell>
          <cell r="M86">
            <v>98</v>
          </cell>
          <cell r="N86">
            <v>0</v>
          </cell>
          <cell r="O86">
            <v>41</v>
          </cell>
          <cell r="P86">
            <v>0</v>
          </cell>
          <cell r="Q86">
            <v>586</v>
          </cell>
          <cell r="R86">
            <v>0</v>
          </cell>
          <cell r="S86">
            <v>2910</v>
          </cell>
          <cell r="T86">
            <v>5310</v>
          </cell>
          <cell r="U86">
            <v>488</v>
          </cell>
          <cell r="V86">
            <v>0</v>
          </cell>
          <cell r="W86">
            <v>1433</v>
          </cell>
          <cell r="X86">
            <v>4793</v>
          </cell>
          <cell r="Y86">
            <v>1477</v>
          </cell>
          <cell r="Z86">
            <v>517</v>
          </cell>
          <cell r="AA86">
            <v>27415</v>
          </cell>
          <cell r="AB86">
            <v>125026</v>
          </cell>
          <cell r="AC86">
            <v>2408</v>
          </cell>
          <cell r="AD86">
            <v>326387</v>
          </cell>
          <cell r="AE86">
            <v>6111</v>
          </cell>
          <cell r="AF86">
            <v>1509229</v>
          </cell>
          <cell r="AG86">
            <v>8519</v>
          </cell>
          <cell r="AH86">
            <v>1835616</v>
          </cell>
        </row>
        <row r="87">
          <cell r="D87" t="str">
            <v>75CE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144">
          <cell r="D144" t="str">
            <v>GT</v>
          </cell>
          <cell r="E144">
            <v>16276840</v>
          </cell>
          <cell r="F144">
            <v>288125</v>
          </cell>
          <cell r="G144">
            <v>240797</v>
          </cell>
          <cell r="H144">
            <v>247315</v>
          </cell>
          <cell r="I144">
            <v>3810</v>
          </cell>
          <cell r="J144">
            <v>3886</v>
          </cell>
          <cell r="K144">
            <v>323973</v>
          </cell>
          <cell r="L144">
            <v>2004394</v>
          </cell>
          <cell r="M144">
            <v>4259</v>
          </cell>
          <cell r="N144">
            <v>4408</v>
          </cell>
          <cell r="O144">
            <v>4506</v>
          </cell>
          <cell r="P144">
            <v>4332</v>
          </cell>
          <cell r="Q144">
            <v>48246</v>
          </cell>
          <cell r="R144">
            <v>34273</v>
          </cell>
          <cell r="S144">
            <v>754594</v>
          </cell>
          <cell r="T144">
            <v>990679</v>
          </cell>
          <cell r="U144">
            <v>43987</v>
          </cell>
          <cell r="V144">
            <v>29865</v>
          </cell>
          <cell r="W144">
            <v>621111</v>
          </cell>
          <cell r="X144">
            <v>888409</v>
          </cell>
          <cell r="Y144">
            <v>133483</v>
          </cell>
          <cell r="Z144">
            <v>102270</v>
          </cell>
          <cell r="AA144">
            <v>27039493</v>
          </cell>
          <cell r="AB144">
            <v>165634013</v>
          </cell>
          <cell r="AC144">
            <v>2035607</v>
          </cell>
          <cell r="AD144">
            <v>323358346</v>
          </cell>
          <cell r="AE144">
            <v>13976850</v>
          </cell>
          <cell r="AF144">
            <v>2395632725</v>
          </cell>
          <cell r="AG144">
            <v>16012457</v>
          </cell>
          <cell r="AH144">
            <v>2718991071</v>
          </cell>
        </row>
      </sheetData>
      <sheetData sheetId="13">
        <row r="15">
          <cell r="F15" t="str">
            <v>Linked Info</v>
          </cell>
        </row>
      </sheetData>
      <sheetData sheetId="14">
        <row r="15">
          <cell r="F15" t="str">
            <v>Linked Info</v>
          </cell>
        </row>
      </sheetData>
      <sheetData sheetId="15">
        <row r="15">
          <cell r="F15" t="str">
            <v>Linked Info</v>
          </cell>
        </row>
      </sheetData>
      <sheetData sheetId="16">
        <row r="15">
          <cell r="F15" t="str">
            <v>Linked Info</v>
          </cell>
        </row>
      </sheetData>
      <sheetData sheetId="17">
        <row r="15">
          <cell r="F15" t="str">
            <v>Linked Info</v>
          </cell>
        </row>
      </sheetData>
      <sheetData sheetId="18">
        <row r="15">
          <cell r="F15" t="str">
            <v>Linked Info</v>
          </cell>
        </row>
      </sheetData>
      <sheetData sheetId="19">
        <row r="15">
          <cell r="F15" t="str">
            <v>Linked Info</v>
          </cell>
        </row>
      </sheetData>
      <sheetData sheetId="20">
        <row r="15">
          <cell r="F15" t="str">
            <v>Linked Info</v>
          </cell>
        </row>
      </sheetData>
      <sheetData sheetId="21">
        <row r="15">
          <cell r="F15" t="str">
            <v>Linked Info</v>
          </cell>
        </row>
      </sheetData>
      <sheetData sheetId="22">
        <row r="15">
          <cell r="F15" t="str">
            <v>Linked Info</v>
          </cell>
        </row>
      </sheetData>
      <sheetData sheetId="23">
        <row r="15">
          <cell r="F15" t="str">
            <v>Linked Info</v>
          </cell>
        </row>
      </sheetData>
      <sheetData sheetId="24">
        <row r="15">
          <cell r="F15" t="str">
            <v>Linked Info</v>
          </cell>
        </row>
      </sheetData>
      <sheetData sheetId="25">
        <row r="15">
          <cell r="F15" t="str">
            <v>Linked Info</v>
          </cell>
        </row>
      </sheetData>
      <sheetData sheetId="26">
        <row r="14">
          <cell r="F14">
            <v>1</v>
          </cell>
        </row>
      </sheetData>
      <sheetData sheetId="27">
        <row r="14">
          <cell r="F14">
            <v>1</v>
          </cell>
        </row>
      </sheetData>
      <sheetData sheetId="28">
        <row r="14">
          <cell r="F14">
            <v>1</v>
          </cell>
        </row>
      </sheetData>
      <sheetData sheetId="29">
        <row r="14">
          <cell r="F14">
            <v>1</v>
          </cell>
        </row>
      </sheetData>
      <sheetData sheetId="30">
        <row r="14">
          <cell r="G14" t="str">
            <v>CONES</v>
          </cell>
        </row>
      </sheetData>
      <sheetData sheetId="31">
        <row r="15">
          <cell r="F15" t="str">
            <v>Linked Info</v>
          </cell>
        </row>
      </sheetData>
      <sheetData sheetId="32" refreshError="1"/>
      <sheetData sheetId="33" refreshError="1"/>
      <sheetData sheetId="34" refreshError="1"/>
      <sheetData sheetId="35">
        <row r="25">
          <cell r="F25">
            <v>1</v>
          </cell>
        </row>
      </sheetData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Cost"/>
      <sheetName val="Stock Valuation"/>
      <sheetName val="Mat Issue"/>
      <sheetName val="Batches"/>
      <sheetName val="Sheet3"/>
      <sheetName val="Production Data"/>
      <sheetName val="RMReco"/>
      <sheetName val="Cost Sheet"/>
      <sheetName val="Consumption"/>
      <sheetName val="Sheet2"/>
      <sheetName val="Purchases Data"/>
      <sheetName val="Sales &amp; Cont"/>
      <sheetName val="IntPrdReco"/>
      <sheetName val="Sales Data"/>
      <sheetName val="CostPivot"/>
      <sheetName val="Info"/>
      <sheetName val="Production Value"/>
      <sheetName val="Losses Valuation"/>
      <sheetName val="Variances"/>
      <sheetName val="Sheet1"/>
      <sheetName val="Gross Agg Price"/>
      <sheetName val="Cons Stock"/>
      <sheetName val="In Transit Difference"/>
      <sheetName val="Monthly Cont Diff"/>
      <sheetName val="SaleRate"/>
      <sheetName val="Sales Pivot"/>
      <sheetName val="Budgeted Sales &amp; Cont"/>
      <sheetName val="Sales Plan"/>
      <sheetName val="Names"/>
      <sheetName val="BuyRates"/>
      <sheetName val="Rate for Baan"/>
      <sheetName val="Adv Lic Quantity"/>
      <sheetName val="MRP"/>
      <sheetName val="Contribution Drop"/>
      <sheetName val="Budgeted Consumption"/>
      <sheetName val="Budgeted Rates"/>
      <sheetName val="Overheads"/>
      <sheetName val="Budgeted Cost Sheet"/>
      <sheetName val="Cons Data"/>
      <sheetName val="Oh Budget Working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4">
          <cell r="B4" t="str">
            <v>Mar 04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"/>
      <sheetName val="VVVVa"/>
      <sheetName val="MASTER"/>
      <sheetName val="EXPORT"/>
      <sheetName val="CT-3 DIS"/>
      <sheetName val="PR.WISE"/>
      <sheetName val="PLAAIICII"/>
      <sheetName val="98-99,99-00"/>
      <sheetName val="99-00,00-01"/>
      <sheetName val="00-01,01-02"/>
      <sheetName val="01-02,02-03"/>
      <sheetName val="YEAR 02-03"/>
      <sheetName val="YEAR 03-04 "/>
      <sheetName val="REFUNDS"/>
      <sheetName val="imports"/>
      <sheetName val="YEAR 04-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structuring"/>
      <sheetName val="Projections"/>
      <sheetName val="WC-Tax"/>
      <sheetName val="loans"/>
      <sheetName val="loans_bs9900"/>
      <sheetName val="Option I"/>
      <sheetName val="Option II"/>
      <sheetName val="Option III"/>
      <sheetName val="Option IV"/>
      <sheetName val="Option V"/>
      <sheetName val="Option VI"/>
      <sheetName val="Option VII"/>
      <sheetName val="Summary (40%)"/>
      <sheetName val="Proposals (40%)"/>
      <sheetName val="Ratios"/>
      <sheetName val="Cash_flow"/>
      <sheetName val="replacement"/>
      <sheetName val="npv"/>
      <sheetName val="Restructured by IDBI"/>
      <sheetName val="Re-Restructured"/>
      <sheetName val="restr"/>
      <sheetName val="int-new"/>
      <sheetName val="interest"/>
      <sheetName val="Sheet1"/>
      <sheetName val="1999"/>
      <sheetName val="comp"/>
      <sheetName val="Module1"/>
      <sheetName val="Module2"/>
      <sheetName val="Module3"/>
      <sheetName val="Module4"/>
      <sheetName val="Module5"/>
      <sheetName val="Module6"/>
      <sheetName val="Module7"/>
      <sheetName val="Module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"/>
      <sheetName val="BS-DET"/>
      <sheetName val="P&amp;L-DET"/>
      <sheetName val="temp"/>
      <sheetName val="13181 Rm"/>
      <sheetName val="13181 Chem Cat"/>
      <sheetName val="13181 Pac"/>
      <sheetName val="13181 Fuel"/>
      <sheetName val="13181 WTR"/>
      <sheetName val="13181 Sal Main"/>
      <sheetName val="13181 Pfgt"/>
      <sheetName val="13181 Wel"/>
      <sheetName val="13181 Str"/>
      <sheetName val="13181 R&amp;M to P&amp;M"/>
      <sheetName val="13181 R&amp;M Blgd"/>
      <sheetName val="13181 ADVTSAMP"/>
      <sheetName val="13181 WHDIST"/>
      <sheetName val="13181 ST"/>
      <sheetName val="13181 INS"/>
      <sheetName val="13181 RTANDTAX"/>
      <sheetName val="13181 R&amp;M Others"/>
      <sheetName val="13181 TRV"/>
      <sheetName val="13181 PROFFESS"/>
      <sheetName val="13181 GENCHGS"/>
      <sheetName val="13181 DEP"/>
      <sheetName val="13181 ED"/>
      <sheetName val="13181 INT"/>
      <sheetName val="13181 EXVAR"/>
      <sheetName val="13181 MISCIN"/>
      <sheetName val="Sheet1"/>
      <sheetName val="14181 Rm"/>
      <sheetName val="14181 Chem Cat"/>
      <sheetName val="14181 Pac"/>
      <sheetName val="14181 Sal Main"/>
      <sheetName val="14181 Pfgt"/>
      <sheetName val="14181 Wel"/>
      <sheetName val="14181 Str"/>
      <sheetName val="14181 R&amp;M to P&amp;M"/>
      <sheetName val="14181 R&amp;M Blgd"/>
      <sheetName val="14181 ADVTSAMP"/>
      <sheetName val="14181 DISCCOMM"/>
      <sheetName val="14181 WHDIST"/>
      <sheetName val="14181 ST"/>
      <sheetName val="14181 INS"/>
      <sheetName val="14181 R&amp;M Others"/>
      <sheetName val="14181 TRV"/>
      <sheetName val="14181 PROFFESS"/>
      <sheetName val="14181 GENCHGS"/>
      <sheetName val="14181 DEP"/>
      <sheetName val="14181 ED"/>
      <sheetName val="14181 INTINC"/>
      <sheetName val="14181 EXVAR"/>
      <sheetName val="14181 MISCIN"/>
      <sheetName val="14181 EXPINC"/>
      <sheetName val="product reco"/>
      <sheetName val="Raw mat stt"/>
      <sheetName val="Joint Cost"/>
      <sheetName val="Overall"/>
      <sheetName val="Rs in lac"/>
      <sheetName val="OP.CL. FG RECO WITH COSTING"/>
      <sheetName val="ids cum"/>
      <sheetName val="PRODUCTS RECO JP"/>
      <sheetName val="NTBC &amp; TBC"/>
      <sheetName val="98189"/>
      <sheetName val="98180"/>
      <sheetName val="98181"/>
      <sheetName val="abnormal items"/>
      <sheetName val="Break Up 98180-81-89"/>
      <sheetName val="S &amp; d allo basis"/>
      <sheetName val="S &amp; D exp gc-for cost sheet"/>
      <sheetName val="ADMIN OH"/>
      <sheetName val="export incentive allocation"/>
      <sheetName val="FA"/>
      <sheetName val="FA (2)"/>
      <sheetName val="fa-foh"/>
      <sheetName val="FB "/>
      <sheetName val="FB  (2)"/>
      <sheetName val="FB  (3)"/>
      <sheetName val="FB  (4)"/>
      <sheetName val="Break up"/>
      <sheetName val="OP.CL. SIP RECO WITH COSTING "/>
      <sheetName val="Utilities cost"/>
      <sheetName val="Power-cost sheet"/>
      <sheetName val="Utilities-cost sheet"/>
      <sheetName val="Steam-cost sheet"/>
      <sheetName val="ADMN.OH- FOR COST SHEET"/>
      <sheetName val="UGD"/>
      <sheetName val="NOT CONSIDERED"/>
      <sheetName val="FOH"/>
      <sheetName val="FOH allocation print"/>
      <sheetName val="allocation basis"/>
      <sheetName val="Rates"/>
      <sheetName val="installed cap"/>
      <sheetName val="ipm-ind"/>
      <sheetName val="PARAS LIST"/>
      <sheetName val="Sheet1 (2)"/>
      <sheetName val="Title"/>
      <sheetName val="Acknowledgement"/>
      <sheetName val="cost audit report"/>
      <sheetName val="Index-Annexures"/>
      <sheetName val="A-1"/>
      <sheetName val="A-1."/>
      <sheetName val="A-2"/>
      <sheetName val="A-3"/>
      <sheetName val="A-4 2004-05"/>
      <sheetName val="A-4 2003-04"/>
      <sheetName val="A-4 2002-03"/>
      <sheetName val="A-5(A)"/>
      <sheetName val="A-5(B)"/>
      <sheetName val="A-6"/>
      <sheetName val="A-7(A)"/>
      <sheetName val="A-7(B)"/>
      <sheetName val="Manpower"/>
      <sheetName val="A-8"/>
      <sheetName val="A-9"/>
      <sheetName val="A-10"/>
      <sheetName val="A-11"/>
      <sheetName val="A-12"/>
      <sheetName val="S&amp;D exp-cor allo-For cost sheet"/>
      <sheetName val="A-13"/>
      <sheetName val="S &amp; D exp gc direct"/>
      <sheetName val="A-14"/>
      <sheetName val="A-15"/>
      <sheetName val="A-16"/>
      <sheetName val="A-17"/>
      <sheetName val="A-18(A)"/>
      <sheetName val="A-18(B)"/>
      <sheetName val="A-19A "/>
      <sheetName val="Gl code wise brek up"/>
      <sheetName val="A-19B"/>
      <sheetName val="A-20"/>
      <sheetName val="A-21 "/>
      <sheetName val="A-22 2004-05"/>
      <sheetName val="A-22 2003-04"/>
      <sheetName val="A-22 2002-03"/>
      <sheetName val="A-23 2004-05"/>
      <sheetName val="A-23  2002-03"/>
      <sheetName val="A-24 2004-05"/>
      <sheetName val="A-24 2002-03"/>
      <sheetName val="A-25"/>
      <sheetName val="A-26 RELATED PARTY "/>
      <sheetName val="RELATED PARTY A-26"/>
      <sheetName val="A-26"/>
      <sheetName val="27-a-b-c-d-e-f 2004-05"/>
      <sheetName val="27-a-b-c-d-e-f"/>
      <sheetName val="A-28 2002-03"/>
      <sheetName val="INDEX PROFORMAS"/>
      <sheetName val="QIGCU"/>
      <sheetName val="GAS CRACKER-R"/>
      <sheetName val="eth for conversion"/>
      <sheetName val="PROPY ST TRAN"/>
      <sheetName val="PROPY DOM SALES"/>
      <sheetName val="QIHDPE"/>
      <sheetName val="HDPE-R"/>
      <sheetName val="HDPE DOM SALES"/>
      <sheetName val="HDPEDeemed Export"/>
      <sheetName val="HDPE EXP"/>
      <sheetName val="QIEDC"/>
      <sheetName val="EDC-R"/>
      <sheetName val="EDC DOM SAL"/>
      <sheetName val="EDC ST TRAN"/>
      <sheetName val="QIPVC"/>
      <sheetName val="PVC-R"/>
      <sheetName val="PVC DOM SAL"/>
      <sheetName val="PVC deemed export"/>
      <sheetName val="PVC EXPORT"/>
      <sheetName val="QIEOE"/>
      <sheetName val="EOE R"/>
      <sheetName val="QUEO"/>
      <sheetName val="EO"/>
      <sheetName val="EO DOM SALE"/>
      <sheetName val="QIMEG"/>
      <sheetName val="MEG"/>
      <sheetName val="MEG DOM SALES"/>
      <sheetName val="MEG DEEMED EXP"/>
      <sheetName val="MEG EXPORT"/>
      <sheetName val="QIDEG"/>
      <sheetName val="DEG"/>
      <sheetName val="DEG-D"/>
      <sheetName val="DEG-E"/>
      <sheetName val="QIPEG"/>
      <sheetName val="PEG"/>
      <sheetName val="FG AND BY PRO RATE"/>
      <sheetName val="PROFORMA I"/>
      <sheetName val="S&amp;D GC-Excise &amp;marketing"/>
      <sheetName val="INTEREST ALLOCATION-FINAL"/>
      <sheetName val="G Summury"/>
      <sheetName val="G"/>
      <sheetName val="FOR   COST SHEET FOH"/>
      <sheetName val="profit reco"/>
      <sheetName val="Capital emp 2003-04"/>
      <sheetName val="CAPITAL EMPLOYED "/>
      <sheetName val="VALUE ADDITION WORKING 1"/>
      <sheetName val="VALUE ADDITION WORKING 2"/>
      <sheetName val="Ratio working"/>
      <sheetName val="SALES Schedule"/>
      <sheetName val="related part sale"/>
      <sheetName val="QIC2C3"/>
      <sheetName val="C2C3-R"/>
      <sheetName val="QETH"/>
      <sheetName val="eth stock transfer"/>
      <sheetName val="ETH DOM SALES R"/>
      <sheetName val="QPROP"/>
      <sheetName val="HDPE JOB WORK"/>
      <sheetName val="S &amp; D exp cor"/>
      <sheetName val="PEG-DOM"/>
      <sheetName val="QITEG"/>
      <sheetName val="TEG"/>
      <sheetName val="TEG-D"/>
      <sheetName val="TEG-E"/>
      <sheetName val="QI CA+CHL"/>
      <sheetName val="CAUSTIC+CHLORINE -R"/>
      <sheetName val="QI CSL"/>
      <sheetName val="CAUSTIC-Lye R"/>
      <sheetName val="QI CHL "/>
      <sheetName val="CHL R"/>
      <sheetName val="CSL NC "/>
      <sheetName val="CSL BC"/>
      <sheetName val="CSL DOM SAL"/>
      <sheetName val="CSL Deemed Exp"/>
      <sheetName val="CSL EXPORT"/>
      <sheetName val="CSLJOB CONVERSION"/>
      <sheetName val="QICSF"/>
      <sheetName val="CSF -R"/>
      <sheetName val="CSF IUT"/>
      <sheetName val="CSF DOM SALES"/>
      <sheetName val="CSF EXP SALES"/>
      <sheetName val="EO STC"/>
      <sheetName val="QIVCM"/>
      <sheetName val="VCM-R"/>
      <sheetName val="A QIC2C3"/>
      <sheetName val="A C2C3-R"/>
      <sheetName val="B QIGCU "/>
      <sheetName val="B GAS CRACKER-R"/>
      <sheetName val="C PROPY DOM SALES"/>
      <sheetName val="B QIHDPE"/>
      <sheetName val="B HDPE-R"/>
      <sheetName val="C HDPE DOM SALES"/>
      <sheetName val="C HDPEDeemed Export"/>
      <sheetName val="C HDPE EXP"/>
      <sheetName val="B QIEDC"/>
      <sheetName val="B EDC-R"/>
      <sheetName val="C EDC DOM SAL"/>
      <sheetName val="A QIVCM"/>
      <sheetName val="A VCM-R"/>
      <sheetName val="B QIPVC"/>
      <sheetName val="B PVC-R"/>
      <sheetName val="C PVC DOM SAL"/>
      <sheetName val="C PVC deemed export"/>
      <sheetName val="C PVC EXPORT"/>
      <sheetName val="A QI CA+CHL"/>
      <sheetName val="A  CAUSTIC+CHLORINE -R"/>
      <sheetName val="B QIEOE"/>
      <sheetName val="B EOE R"/>
      <sheetName val="B QUEO"/>
      <sheetName val="B EO"/>
      <sheetName val="C EO DOM SALE"/>
      <sheetName val="B QIMEG"/>
      <sheetName val="B MEG"/>
      <sheetName val="C MEG DOM SALES"/>
      <sheetName val="C MEG DEEMED EXP"/>
      <sheetName val="C MEG EXPORT"/>
      <sheetName val="B QIDEG"/>
      <sheetName val="B DEG"/>
      <sheetName val="C DEG-D"/>
      <sheetName val="C DEG-E"/>
      <sheetName val="B QIPEG"/>
      <sheetName val="B PEG"/>
      <sheetName val="C PEG-DOM"/>
      <sheetName val="PROFORMA D FINAL"/>
      <sheetName val="PROFORMA - 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/>
      <sheetData sheetId="212" refreshError="1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Quantity"/>
      <sheetName val="KP_List"/>
      <sheetName val="PU_ITALY "/>
      <sheetName val="Prices"/>
      <sheetName val="Module1"/>
      <sheetName val="Module2"/>
      <sheetName val="BS-DET"/>
      <sheetName val="Table"/>
      <sheetName val="JP_List"/>
      <sheetName val="XL4Poppy"/>
      <sheetName val="WORKINGS"/>
      <sheetName val="SUBS"/>
      <sheetName val="Feeds"/>
      <sheetName val="final list 2005"/>
      <sheetName val="6787CWFASE2CASE2_00"/>
      <sheetName val="PU_ITALY_"/>
      <sheetName val="final_list_2005"/>
      <sheetName val="#REF"/>
      <sheetName val="Ref"/>
      <sheetName val="Contents"/>
      <sheetName val="Tro giup"/>
      <sheetName val="Active"/>
      <sheetName val="PU_ITALY_1"/>
      <sheetName val="final_list_20051"/>
      <sheetName val="Tro_giup"/>
      <sheetName val="Factor_sheet"/>
      <sheetName val="Labour Summary"/>
      <sheetName val="CWN_Consol"/>
      <sheetName val="PU_ITALY_2"/>
      <sheetName val="final_list_20052"/>
      <sheetName val="Tro_giup1"/>
      <sheetName val="PU_ITALY_3"/>
      <sheetName val="final_list_20053"/>
      <sheetName val="Tro_giup2"/>
      <sheetName val="PU_ITALY_4"/>
      <sheetName val="final_list_20054"/>
      <sheetName val="Tro_giup3"/>
      <sheetName val="PU_ITALY_5"/>
      <sheetName val="final_list_20055"/>
      <sheetName val="Tro_giup4"/>
      <sheetName val="Labour_Summary"/>
      <sheetName val="PU_ITALY_9"/>
      <sheetName val="final_list_20059"/>
      <sheetName val="Tro_giup8"/>
      <sheetName val="PU_ITALY_6"/>
      <sheetName val="final_list_20056"/>
      <sheetName val="Tro_giup5"/>
      <sheetName val="PU_ITALY_7"/>
      <sheetName val="final_list_20057"/>
      <sheetName val="Tro_giup6"/>
      <sheetName val="PU_ITALY_8"/>
      <sheetName val="final_list_20058"/>
      <sheetName val="Tro_giup7"/>
      <sheetName val="PU_ITALY_10"/>
      <sheetName val="final_list_200510"/>
      <sheetName val="Tro_giup9"/>
      <sheetName val="Labour_Summary1"/>
      <sheetName val="PU_ITALY_11"/>
      <sheetName val="final_list_200511"/>
      <sheetName val="Tro_giup10"/>
      <sheetName val="Labour_Summary2"/>
      <sheetName val="PU_ITALY_12"/>
      <sheetName val="final_list_200512"/>
      <sheetName val="Tro_giup11"/>
      <sheetName val="Labour_Summary3"/>
      <sheetName val="PU_ITALY_13"/>
      <sheetName val="final_list_200513"/>
      <sheetName val="Tro_giup12"/>
      <sheetName val="Labour_Summary4"/>
      <sheetName val="DSUM2004"/>
      <sheetName val="PMS"/>
      <sheetName val="DistiSwa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erly area wise qty"/>
      <sheetName val="qterly area wise value"/>
      <sheetName val="qtrly sales items-07-8"/>
      <sheetName val="PPB-PLP-NEW-not planned"/>
      <sheetName val="Mende-UTTARKH-not planned"/>
      <sheetName val=" MDF-new-not planned"/>
      <sheetName val="CPL-not planned"/>
      <sheetName val="HPL -Chennai"/>
      <sheetName val="HPL-UTTARKH"/>
      <sheetName val="DOOR- DS-YAMUN"/>
      <sheetName val="MDF-PPB -COST"/>
      <sheetName val="BP -MDF-PLM "/>
      <sheetName val="BP-PPB-PLP"/>
      <sheetName val="PRELAM-Chennai"/>
      <sheetName val="RESIN COST"/>
      <sheetName val="PPB-PLP-UTTAR"/>
      <sheetName val="MDF-PLM-UTTAR"/>
      <sheetName val="FLR-UTTAR "/>
      <sheetName val="PLYWOOD-YAMUNANAG"/>
      <sheetName val="PROJECTIONS-combined"/>
      <sheetName val="sharing pattern"/>
      <sheetName val="BS-07-08-PROV"/>
      <sheetName val="Plant cost"/>
      <sheetName val="CAPITAL DEPLOYMENT"/>
      <sheetName val="Fur IN CKD-UTTAR-CHENNAI"/>
      <sheetName val="PROJECTIONS-EXISTING"/>
      <sheetName val="PROJECTIONS-new addition"/>
      <sheetName val="Anex"/>
      <sheetName val="project cost"/>
      <sheetName val="Analysis"/>
      <sheetName val="capacity"/>
      <sheetName val="Chart - existing"/>
      <sheetName val="Chart - new"/>
      <sheetName val="Chart - Combined"/>
      <sheetName val="Segmented Break up"/>
      <sheetName val="P&amp;L"/>
      <sheetName val="CMA-comb"/>
      <sheetName val="Balance Sheet"/>
      <sheetName val="Key Nos"/>
      <sheetName val="Cash flow"/>
      <sheetName val="Benifit amounts"/>
      <sheetName val="Peer group comparision"/>
      <sheetName val="Key rat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ortization Table"/>
    </sheetNames>
    <sheetDataSet>
      <sheetData sheetId="0">
        <row r="6">
          <cell r="D6">
            <v>4180521</v>
          </cell>
        </row>
        <row r="7">
          <cell r="D7">
            <v>0.12</v>
          </cell>
        </row>
        <row r="8">
          <cell r="D8">
            <v>12</v>
          </cell>
        </row>
        <row r="10">
          <cell r="D10">
            <v>43709</v>
          </cell>
        </row>
        <row r="19">
          <cell r="I19">
            <v>4167418.4469742309</v>
          </cell>
        </row>
        <row r="20">
          <cell r="I20">
            <v>4154184.8684182041</v>
          </cell>
        </row>
        <row r="21">
          <cell r="I21">
            <v>4140818.9540766175</v>
          </cell>
        </row>
        <row r="22">
          <cell r="I22">
            <v>4127319.3805916146</v>
          </cell>
        </row>
        <row r="23">
          <cell r="I23">
            <v>4113684.8113717618</v>
          </cell>
        </row>
        <row r="24">
          <cell r="I24">
            <v>4099913.8964597108</v>
          </cell>
        </row>
        <row r="25">
          <cell r="I25">
            <v>4086005.2723985389</v>
          </cell>
        </row>
        <row r="26">
          <cell r="I26">
            <v>4071957.5620967555</v>
          </cell>
        </row>
        <row r="27">
          <cell r="I27">
            <v>4057769.3746919543</v>
          </cell>
        </row>
        <row r="28">
          <cell r="I28">
            <v>4043439.3054131051</v>
          </cell>
        </row>
        <row r="29">
          <cell r="I29">
            <v>4028965.935441467</v>
          </cell>
        </row>
        <row r="30">
          <cell r="I30">
            <v>4014347.8317701127</v>
          </cell>
        </row>
        <row r="31">
          <cell r="I31">
            <v>3999583.547062045</v>
          </cell>
        </row>
        <row r="32">
          <cell r="I32">
            <v>3984671.6195068965</v>
          </cell>
        </row>
        <row r="33">
          <cell r="I33">
            <v>3969610.5726761967</v>
          </cell>
        </row>
        <row r="34">
          <cell r="I34">
            <v>3954398.9153771899</v>
          </cell>
        </row>
        <row r="35">
          <cell r="I35">
            <v>3939035.141505193</v>
          </cell>
        </row>
        <row r="36">
          <cell r="I36">
            <v>3923517.729894476</v>
          </cell>
        </row>
        <row r="37">
          <cell r="I37">
            <v>3907845.1441676519</v>
          </cell>
        </row>
        <row r="38">
          <cell r="I38">
            <v>3892015.8325835597</v>
          </cell>
        </row>
        <row r="39">
          <cell r="I39">
            <v>3876028.2278836262</v>
          </cell>
        </row>
        <row r="40">
          <cell r="I40">
            <v>3859880.7471366934</v>
          </cell>
        </row>
        <row r="41">
          <cell r="I41">
            <v>3843571.7915822915</v>
          </cell>
        </row>
        <row r="42">
          <cell r="I42">
            <v>3827099.7464723457</v>
          </cell>
        </row>
        <row r="43">
          <cell r="I43">
            <v>3810462.9809113001</v>
          </cell>
        </row>
        <row r="44">
          <cell r="I44">
            <v>3793659.8476946442</v>
          </cell>
        </row>
        <row r="45">
          <cell r="I45">
            <v>3776688.6831458216</v>
          </cell>
        </row>
        <row r="46">
          <cell r="I46">
            <v>3759547.8069515107</v>
          </cell>
        </row>
        <row r="47">
          <cell r="I47">
            <v>3742235.5219952571</v>
          </cell>
        </row>
        <row r="48">
          <cell r="I48">
            <v>3724750.1141894409</v>
          </cell>
        </row>
        <row r="49">
          <cell r="I49">
            <v>3707089.8523055664</v>
          </cell>
        </row>
        <row r="50">
          <cell r="I50">
            <v>3689252.9878028533</v>
          </cell>
        </row>
        <row r="51">
          <cell r="I51">
            <v>3671237.754655113</v>
          </cell>
        </row>
        <row r="52">
          <cell r="I52">
            <v>3653042.3691758951</v>
          </cell>
        </row>
        <row r="53">
          <cell r="I53">
            <v>3634665.029841885</v>
          </cell>
        </row>
        <row r="54">
          <cell r="I54">
            <v>3616103.9171145349</v>
          </cell>
        </row>
        <row r="55">
          <cell r="I55">
            <v>3597357.1932599111</v>
          </cell>
        </row>
        <row r="56">
          <cell r="I56">
            <v>3578423.0021667415</v>
          </cell>
        </row>
        <row r="57">
          <cell r="I57">
            <v>3559299.4691626402</v>
          </cell>
        </row>
        <row r="58">
          <cell r="I58">
            <v>3539984.7008284978</v>
          </cell>
        </row>
        <row r="59">
          <cell r="I59">
            <v>3520476.7848110138</v>
          </cell>
        </row>
        <row r="60">
          <cell r="I60">
            <v>3500773.7896333551</v>
          </cell>
        </row>
        <row r="61">
          <cell r="I61">
            <v>3480873.7645039195</v>
          </cell>
        </row>
        <row r="62">
          <cell r="I62">
            <v>3460774.7391231898</v>
          </cell>
        </row>
        <row r="63">
          <cell r="I63">
            <v>3440474.7234886526</v>
          </cell>
        </row>
        <row r="64">
          <cell r="I64">
            <v>3419971.7076977701</v>
          </cell>
        </row>
        <row r="65">
          <cell r="I65">
            <v>3399263.6617489788</v>
          </cell>
        </row>
        <row r="66">
          <cell r="I66">
            <v>3378348.5353406998</v>
          </cell>
        </row>
        <row r="67">
          <cell r="I67">
            <v>3357224.2576683378</v>
          </cell>
        </row>
        <row r="68">
          <cell r="I68">
            <v>3335888.7372192522</v>
          </cell>
        </row>
        <row r="69">
          <cell r="I69">
            <v>3314339.8615656756</v>
          </cell>
        </row>
        <row r="70">
          <cell r="I70">
            <v>3292575.4971555634</v>
          </cell>
        </row>
        <row r="71">
          <cell r="I71">
            <v>3270593.4891013503</v>
          </cell>
        </row>
        <row r="72">
          <cell r="I72">
            <v>3248391.6609665947</v>
          </cell>
        </row>
        <row r="73">
          <cell r="I73">
            <v>3225967.814550492</v>
          </cell>
        </row>
        <row r="74">
          <cell r="I74">
            <v>3203319.729670228</v>
          </cell>
        </row>
        <row r="75">
          <cell r="I75">
            <v>3180445.1639411612</v>
          </cell>
        </row>
        <row r="76">
          <cell r="I76">
            <v>3157341.8525548042</v>
          </cell>
        </row>
        <row r="77">
          <cell r="I77">
            <v>3134007.5080545833</v>
          </cell>
        </row>
        <row r="78">
          <cell r="I78">
            <v>3110439.8201093604</v>
          </cell>
        </row>
        <row r="79">
          <cell r="I79">
            <v>3086636.4552846849</v>
          </cell>
        </row>
        <row r="80">
          <cell r="I80">
            <v>3062595.056811763</v>
          </cell>
        </row>
        <row r="81">
          <cell r="I81">
            <v>3038313.2443541116</v>
          </cell>
        </row>
        <row r="82">
          <cell r="I82">
            <v>3013788.6137718838</v>
          </cell>
        </row>
        <row r="83">
          <cell r="I83">
            <v>2989018.7368838335</v>
          </cell>
        </row>
        <row r="84">
          <cell r="I84">
            <v>2964001.1612269031</v>
          </cell>
        </row>
        <row r="85">
          <cell r="I85">
            <v>2938733.4098134032</v>
          </cell>
        </row>
        <row r="86">
          <cell r="I86">
            <v>2913212.9808857683</v>
          </cell>
        </row>
        <row r="87">
          <cell r="I87">
            <v>2887437.3476688573</v>
          </cell>
        </row>
        <row r="88">
          <cell r="I88">
            <v>2861403.958119777</v>
          </cell>
        </row>
        <row r="89">
          <cell r="I89">
            <v>2835110.2346752058</v>
          </cell>
        </row>
        <row r="90">
          <cell r="I90">
            <v>2808553.5739961891</v>
          </cell>
        </row>
        <row r="91">
          <cell r="I91">
            <v>2781731.346710382</v>
          </cell>
        </row>
        <row r="92">
          <cell r="I92">
            <v>2754640.897151717</v>
          </cell>
        </row>
        <row r="93">
          <cell r="I93">
            <v>2727279.5430974653</v>
          </cell>
        </row>
        <row r="94">
          <cell r="I94">
            <v>2699644.5755026708</v>
          </cell>
        </row>
        <row r="95">
          <cell r="I95">
            <v>2671733.2582319286</v>
          </cell>
        </row>
        <row r="96">
          <cell r="I96">
            <v>2643542.8277884792</v>
          </cell>
        </row>
        <row r="97">
          <cell r="I97">
            <v>2615070.4930405952</v>
          </cell>
        </row>
        <row r="98">
          <cell r="I98">
            <v>2586313.4349452322</v>
          </cell>
        </row>
        <row r="99">
          <cell r="I99">
            <v>2557268.8062689155</v>
          </cell>
        </row>
        <row r="100">
          <cell r="I100">
            <v>2527933.7313058358</v>
          </cell>
        </row>
        <row r="101">
          <cell r="I101">
            <v>2498305.3055931251</v>
          </cell>
        </row>
        <row r="102">
          <cell r="I102">
            <v>2468380.5956232874</v>
          </cell>
        </row>
        <row r="103">
          <cell r="I103">
            <v>2438156.6385537512</v>
          </cell>
        </row>
        <row r="104">
          <cell r="I104">
            <v>2407630.44191352</v>
          </cell>
        </row>
        <row r="105">
          <cell r="I105">
            <v>2376798.9833068862</v>
          </cell>
        </row>
        <row r="106">
          <cell r="I106">
            <v>2345659.2101141862</v>
          </cell>
        </row>
        <row r="107">
          <cell r="I107">
            <v>2314208.0391895589</v>
          </cell>
        </row>
        <row r="108">
          <cell r="I108">
            <v>2282442.3565556854</v>
          </cell>
        </row>
        <row r="109">
          <cell r="I109">
            <v>2250359.0170954731</v>
          </cell>
        </row>
        <row r="110">
          <cell r="I110">
            <v>2217954.8442406589</v>
          </cell>
        </row>
        <row r="111">
          <cell r="I111">
            <v>2185226.6296572965</v>
          </cell>
        </row>
        <row r="112">
          <cell r="I112">
            <v>2152171.1329281004</v>
          </cell>
        </row>
        <row r="113">
          <cell r="I113">
            <v>2118785.0812316127</v>
          </cell>
        </row>
        <row r="114">
          <cell r="I114">
            <v>2085065.1690181599</v>
          </cell>
        </row>
        <row r="115">
          <cell r="I115">
            <v>2051008.0576825726</v>
          </cell>
        </row>
        <row r="116">
          <cell r="I116">
            <v>2016610.3752336295</v>
          </cell>
        </row>
        <row r="117">
          <cell r="I117">
            <v>1981868.7159601969</v>
          </cell>
        </row>
        <row r="118">
          <cell r="I118">
            <v>1946779.6400940299</v>
          </cell>
        </row>
        <row r="119">
          <cell r="I119">
            <v>1911339.6734692014</v>
          </cell>
        </row>
        <row r="120">
          <cell r="I120">
            <v>1875545.3071781246</v>
          </cell>
        </row>
        <row r="121">
          <cell r="I121">
            <v>1839392.997224137</v>
          </cell>
        </row>
        <row r="122">
          <cell r="I122">
            <v>1802879.1641706093</v>
          </cell>
        </row>
        <row r="123">
          <cell r="I123">
            <v>1766000.1927865464</v>
          </cell>
        </row>
        <row r="124">
          <cell r="I124">
            <v>1728752.4316886431</v>
          </cell>
        </row>
        <row r="125">
          <cell r="I125">
            <v>1691132.1929797605</v>
          </cell>
        </row>
        <row r="126">
          <cell r="I126">
            <v>1653135.7518837892</v>
          </cell>
        </row>
        <row r="127">
          <cell r="I127">
            <v>1614759.3463768582</v>
          </cell>
        </row>
        <row r="128">
          <cell r="I128">
            <v>1575999.1768148579</v>
          </cell>
        </row>
        <row r="129">
          <cell r="I129">
            <v>1536851.4055572376</v>
          </cell>
        </row>
        <row r="130">
          <cell r="I130">
            <v>1497312.156587041</v>
          </cell>
        </row>
        <row r="131">
          <cell r="I131">
            <v>1457377.5151271424</v>
          </cell>
        </row>
        <row r="132">
          <cell r="I132">
            <v>1417043.527252645</v>
          </cell>
        </row>
        <row r="133">
          <cell r="I133">
            <v>1376306.1994994027</v>
          </cell>
        </row>
        <row r="134">
          <cell r="I134">
            <v>1335161.4984686277</v>
          </cell>
        </row>
        <row r="135">
          <cell r="I135">
            <v>1293605.3504275451</v>
          </cell>
        </row>
        <row r="136">
          <cell r="I136">
            <v>1251633.6409060517</v>
          </cell>
        </row>
        <row r="137">
          <cell r="I137">
            <v>1209242.2142893435</v>
          </cell>
        </row>
        <row r="138">
          <cell r="I138">
            <v>1166426.873406468</v>
          </cell>
        </row>
        <row r="139">
          <cell r="I139">
            <v>1123183.3791147638</v>
          </cell>
        </row>
        <row r="140">
          <cell r="I140">
            <v>1079507.4498801425</v>
          </cell>
        </row>
        <row r="141">
          <cell r="I141">
            <v>1035394.761353175</v>
          </cell>
        </row>
        <row r="142">
          <cell r="I142">
            <v>990840.94594093785</v>
          </cell>
        </row>
        <row r="143">
          <cell r="I143">
            <v>945841.59237457835</v>
          </cell>
        </row>
        <row r="144">
          <cell r="I144">
            <v>900392.24527255527</v>
          </cell>
        </row>
        <row r="145">
          <cell r="I145">
            <v>854488.40469951194</v>
          </cell>
        </row>
        <row r="146">
          <cell r="I146">
            <v>808125.52572073811</v>
          </cell>
        </row>
        <row r="147">
          <cell r="I147">
            <v>761299.01795217663</v>
          </cell>
        </row>
        <row r="148">
          <cell r="I148">
            <v>714004.24510592944</v>
          </cell>
        </row>
        <row r="149">
          <cell r="I149">
            <v>666236.52453121985</v>
          </cell>
        </row>
        <row r="150">
          <cell r="I150">
            <v>617991.12675076316</v>
          </cell>
        </row>
        <row r="151">
          <cell r="I151">
            <v>569263.27499250183</v>
          </cell>
        </row>
        <row r="152">
          <cell r="I152">
            <v>520048.14471665793</v>
          </cell>
        </row>
        <row r="153">
          <cell r="I153">
            <v>470340.8631380556</v>
          </cell>
        </row>
        <row r="154">
          <cell r="I154">
            <v>420136.50874366728</v>
          </cell>
        </row>
        <row r="155">
          <cell r="I155">
            <v>369430.11080533505</v>
          </cell>
        </row>
        <row r="156">
          <cell r="I156">
            <v>318216.64888761949</v>
          </cell>
        </row>
        <row r="157">
          <cell r="I157">
            <v>266491.05235072679</v>
          </cell>
        </row>
        <row r="158">
          <cell r="I158">
            <v>214248.19984846516</v>
          </cell>
        </row>
        <row r="159">
          <cell r="I159">
            <v>161482.91882118091</v>
          </cell>
        </row>
        <row r="160">
          <cell r="I160">
            <v>108189.98498362381</v>
          </cell>
        </row>
        <row r="161">
          <cell r="I161">
            <v>54364.121807691154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0</v>
          </cell>
        </row>
        <row r="269">
          <cell r="I269">
            <v>0</v>
          </cell>
        </row>
        <row r="270">
          <cell r="I270">
            <v>0</v>
          </cell>
        </row>
        <row r="271">
          <cell r="I271">
            <v>0</v>
          </cell>
        </row>
        <row r="272">
          <cell r="I272">
            <v>0</v>
          </cell>
        </row>
        <row r="273">
          <cell r="I273">
            <v>0</v>
          </cell>
        </row>
        <row r="274">
          <cell r="I274">
            <v>0</v>
          </cell>
        </row>
        <row r="275">
          <cell r="I275">
            <v>0</v>
          </cell>
        </row>
        <row r="276">
          <cell r="I276">
            <v>0</v>
          </cell>
        </row>
        <row r="277">
          <cell r="I277">
            <v>0</v>
          </cell>
        </row>
        <row r="278">
          <cell r="I278">
            <v>0</v>
          </cell>
        </row>
        <row r="279">
          <cell r="I279">
            <v>0</v>
          </cell>
        </row>
        <row r="280">
          <cell r="I280">
            <v>0</v>
          </cell>
        </row>
        <row r="281">
          <cell r="I281">
            <v>0</v>
          </cell>
        </row>
        <row r="282">
          <cell r="I282">
            <v>0</v>
          </cell>
        </row>
        <row r="283">
          <cell r="I283">
            <v>0</v>
          </cell>
        </row>
        <row r="284">
          <cell r="I284">
            <v>0</v>
          </cell>
        </row>
        <row r="285">
          <cell r="I285">
            <v>0</v>
          </cell>
        </row>
        <row r="286">
          <cell r="I286">
            <v>0</v>
          </cell>
        </row>
        <row r="287">
          <cell r="I287">
            <v>0</v>
          </cell>
        </row>
        <row r="288">
          <cell r="I288">
            <v>0</v>
          </cell>
        </row>
        <row r="289">
          <cell r="I289">
            <v>0</v>
          </cell>
        </row>
        <row r="290">
          <cell r="I290">
            <v>0</v>
          </cell>
        </row>
        <row r="291">
          <cell r="I291">
            <v>0</v>
          </cell>
        </row>
        <row r="292">
          <cell r="I292">
            <v>0</v>
          </cell>
        </row>
        <row r="293">
          <cell r="I293">
            <v>0</v>
          </cell>
        </row>
        <row r="294">
          <cell r="I294">
            <v>0</v>
          </cell>
        </row>
        <row r="295">
          <cell r="I295">
            <v>0</v>
          </cell>
        </row>
        <row r="296">
          <cell r="I296">
            <v>0</v>
          </cell>
        </row>
        <row r="297">
          <cell r="I297">
            <v>0</v>
          </cell>
        </row>
        <row r="298">
          <cell r="I298">
            <v>0</v>
          </cell>
        </row>
        <row r="299">
          <cell r="I299">
            <v>0</v>
          </cell>
        </row>
        <row r="300">
          <cell r="I300">
            <v>0</v>
          </cell>
        </row>
        <row r="301">
          <cell r="I301">
            <v>0</v>
          </cell>
        </row>
        <row r="302">
          <cell r="I302">
            <v>0</v>
          </cell>
        </row>
        <row r="303">
          <cell r="I303">
            <v>0</v>
          </cell>
        </row>
        <row r="304">
          <cell r="I304">
            <v>0</v>
          </cell>
        </row>
        <row r="305">
          <cell r="I305">
            <v>0</v>
          </cell>
        </row>
        <row r="306">
          <cell r="I306">
            <v>0</v>
          </cell>
        </row>
        <row r="307">
          <cell r="I307">
            <v>0</v>
          </cell>
        </row>
        <row r="308">
          <cell r="I308">
            <v>0</v>
          </cell>
        </row>
        <row r="309">
          <cell r="I309">
            <v>0</v>
          </cell>
        </row>
        <row r="310">
          <cell r="I310">
            <v>0</v>
          </cell>
        </row>
        <row r="311">
          <cell r="I311">
            <v>0</v>
          </cell>
        </row>
        <row r="312">
          <cell r="I312">
            <v>0</v>
          </cell>
        </row>
        <row r="313">
          <cell r="I313">
            <v>0</v>
          </cell>
        </row>
        <row r="314">
          <cell r="I314">
            <v>0</v>
          </cell>
        </row>
        <row r="315">
          <cell r="I315">
            <v>0</v>
          </cell>
        </row>
        <row r="316">
          <cell r="I316">
            <v>0</v>
          </cell>
        </row>
        <row r="317">
          <cell r="I317">
            <v>0</v>
          </cell>
        </row>
        <row r="318">
          <cell r="I318">
            <v>0</v>
          </cell>
        </row>
        <row r="319">
          <cell r="I319">
            <v>0</v>
          </cell>
        </row>
        <row r="320">
          <cell r="I320">
            <v>0</v>
          </cell>
        </row>
        <row r="321">
          <cell r="I321">
            <v>0</v>
          </cell>
        </row>
        <row r="322">
          <cell r="I322">
            <v>0</v>
          </cell>
        </row>
        <row r="323">
          <cell r="I323">
            <v>0</v>
          </cell>
        </row>
        <row r="324">
          <cell r="I324">
            <v>0</v>
          </cell>
        </row>
        <row r="325">
          <cell r="I325">
            <v>0</v>
          </cell>
        </row>
        <row r="326">
          <cell r="I326">
            <v>0</v>
          </cell>
        </row>
        <row r="327">
          <cell r="I327">
            <v>0</v>
          </cell>
        </row>
        <row r="328">
          <cell r="I328">
            <v>0</v>
          </cell>
        </row>
        <row r="329">
          <cell r="I329">
            <v>0</v>
          </cell>
        </row>
        <row r="330">
          <cell r="I330">
            <v>0</v>
          </cell>
        </row>
        <row r="331">
          <cell r="I331">
            <v>0</v>
          </cell>
        </row>
        <row r="332">
          <cell r="I332">
            <v>0</v>
          </cell>
        </row>
        <row r="333">
          <cell r="I333">
            <v>0</v>
          </cell>
        </row>
        <row r="334">
          <cell r="I334">
            <v>0</v>
          </cell>
        </row>
        <row r="335">
          <cell r="I335">
            <v>0</v>
          </cell>
        </row>
        <row r="336">
          <cell r="I336">
            <v>0</v>
          </cell>
        </row>
        <row r="337">
          <cell r="I337">
            <v>0</v>
          </cell>
        </row>
        <row r="338">
          <cell r="I338">
            <v>0</v>
          </cell>
        </row>
        <row r="339">
          <cell r="I339">
            <v>0</v>
          </cell>
        </row>
        <row r="340">
          <cell r="I340">
            <v>0</v>
          </cell>
        </row>
        <row r="341">
          <cell r="I341">
            <v>0</v>
          </cell>
        </row>
        <row r="342">
          <cell r="I342">
            <v>0</v>
          </cell>
        </row>
        <row r="343">
          <cell r="I343">
            <v>0</v>
          </cell>
        </row>
        <row r="344">
          <cell r="I344">
            <v>0</v>
          </cell>
        </row>
        <row r="345">
          <cell r="I345">
            <v>0</v>
          </cell>
        </row>
        <row r="346">
          <cell r="I346">
            <v>0</v>
          </cell>
        </row>
        <row r="347">
          <cell r="I347">
            <v>0</v>
          </cell>
        </row>
        <row r="348">
          <cell r="I348">
            <v>0</v>
          </cell>
        </row>
        <row r="349">
          <cell r="I349">
            <v>0</v>
          </cell>
        </row>
        <row r="350">
          <cell r="I350">
            <v>0</v>
          </cell>
        </row>
        <row r="351">
          <cell r="I351">
            <v>0</v>
          </cell>
        </row>
        <row r="352">
          <cell r="I352">
            <v>0</v>
          </cell>
        </row>
        <row r="353">
          <cell r="I353">
            <v>0</v>
          </cell>
        </row>
        <row r="354">
          <cell r="I354">
            <v>0</v>
          </cell>
        </row>
        <row r="355">
          <cell r="I355">
            <v>0</v>
          </cell>
        </row>
        <row r="356">
          <cell r="I356">
            <v>0</v>
          </cell>
        </row>
        <row r="357">
          <cell r="I357">
            <v>0</v>
          </cell>
        </row>
        <row r="358">
          <cell r="I358">
            <v>0</v>
          </cell>
        </row>
        <row r="359">
          <cell r="I359">
            <v>0</v>
          </cell>
        </row>
        <row r="360">
          <cell r="I360">
            <v>0</v>
          </cell>
        </row>
        <row r="361">
          <cell r="I361">
            <v>0</v>
          </cell>
        </row>
        <row r="362">
          <cell r="I362">
            <v>0</v>
          </cell>
        </row>
        <row r="363">
          <cell r="I363">
            <v>0</v>
          </cell>
        </row>
        <row r="364">
          <cell r="I364">
            <v>0</v>
          </cell>
        </row>
        <row r="365">
          <cell r="I365">
            <v>0</v>
          </cell>
        </row>
        <row r="366">
          <cell r="I366">
            <v>0</v>
          </cell>
        </row>
        <row r="367">
          <cell r="I367">
            <v>0</v>
          </cell>
        </row>
        <row r="368">
          <cell r="I368">
            <v>0</v>
          </cell>
        </row>
        <row r="369">
          <cell r="I369">
            <v>0</v>
          </cell>
        </row>
        <row r="370">
          <cell r="I370">
            <v>0</v>
          </cell>
        </row>
        <row r="371">
          <cell r="I371">
            <v>0</v>
          </cell>
        </row>
        <row r="372">
          <cell r="I372">
            <v>0</v>
          </cell>
        </row>
        <row r="373">
          <cell r="I373">
            <v>0</v>
          </cell>
        </row>
        <row r="374">
          <cell r="I374">
            <v>0</v>
          </cell>
        </row>
        <row r="375">
          <cell r="I375">
            <v>0</v>
          </cell>
        </row>
        <row r="376">
          <cell r="I376">
            <v>0</v>
          </cell>
        </row>
        <row r="377">
          <cell r="I377">
            <v>0</v>
          </cell>
        </row>
        <row r="378">
          <cell r="I378">
            <v>0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k with split valuation)"/>
      <sheetName val="Purchase Rates oct-Dec 2009"/>
      <sheetName val="Rough sheet"/>
      <sheetName val="July to sep pur"/>
      <sheetName val="Consumption"/>
      <sheetName val="Rates from IT"/>
      <sheetName val="REspice stk 31.12.09"/>
      <sheetName val="re Non spice 31.12.09"/>
      <sheetName val="Dec cl rates"/>
      <sheetName val="Spice op+pur-cl "/>
      <sheetName val="stk with split up"/>
      <sheetName val="31.03.11 stk"/>
      <sheetName val="Spice  stock Mooving average"/>
      <sheetName val="Non Spice op+pur-cl "/>
      <sheetName val="Non Spice op+pur-cl"/>
      <sheetName val="Non Spice stock (2)"/>
      <sheetName val="Non Spice stk Mov Average"/>
      <sheetName val="Purchase Jan to March 2011"/>
      <sheetName val="RATES FROM IT20.03."/>
      <sheetName val="Pur  jan to Mar&amp; stk"/>
      <sheetName val="Pur April to June &amp; stk"/>
      <sheetName val="Pur July to Sept &amp;stk"/>
      <sheetName val="Pur oct to dec $ stk"/>
      <sheetName val="FreezedStock D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heet1"/>
      <sheetName val="Sheet2"/>
      <sheetName val="GSB IND (2)"/>
      <sheetName val="GSB IND"/>
      <sheetName val="GSB VTN"/>
      <sheetName val="PL"/>
      <sheetName val="SEA"/>
      <sheetName val="DO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orma IV A "/>
      <sheetName val="NIP"/>
      <sheetName val="IV A Nuchem"/>
      <sheetName val="Format A (2)"/>
      <sheetName val="Format A"/>
      <sheetName val="Format B (2)"/>
      <sheetName val="Format B"/>
      <sheetName val="CI-Comparision"/>
      <sheetName val="CI 2007"/>
      <sheetName val="CI"/>
      <sheetName val="C_II"/>
      <sheetName val="Format D (2)"/>
      <sheetName val="Format D"/>
      <sheetName val="Format E (2)"/>
      <sheetName val="Sheet1"/>
      <sheetName val="Reco (2)"/>
      <sheetName val="Reco"/>
      <sheetName val="Format E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>
        <row r="1">
          <cell r="B1" t="str">
            <v>Format “B”</v>
          </cell>
        </row>
        <row r="3">
          <cell r="B3" t="str">
            <v>Name of Company: NUCHEM  LTD , NUWUD MDF DIVISION, TOHANA(HR)</v>
          </cell>
        </row>
        <row r="5">
          <cell r="B5" t="str">
            <v>STATEMENT OF RAW MATERIAL CONSUMPTION</v>
          </cell>
        </row>
        <row r="7">
          <cell r="B7" t="str">
            <v>Particulars</v>
          </cell>
          <cell r="C7" t="str">
            <v>Unit</v>
          </cell>
          <cell r="D7" t="str">
            <v xml:space="preserve">Standard Consumption </v>
          </cell>
          <cell r="E7" t="str">
            <v xml:space="preserve">      Actual Consumption </v>
          </cell>
          <cell r="I7" t="str">
            <v>Average rate for the period</v>
          </cell>
        </row>
        <row r="8">
          <cell r="D8" t="str">
            <v>per unit of</v>
          </cell>
          <cell r="E8" t="str">
            <v xml:space="preserve">     Per unit of Production</v>
          </cell>
        </row>
        <row r="9">
          <cell r="D9" t="str">
            <v>production</v>
          </cell>
          <cell r="E9" t="str">
            <v>Oct06-Sept07</v>
          </cell>
          <cell r="F9" t="str">
            <v>Jan07-Dec07</v>
          </cell>
          <cell r="I9" t="str">
            <v>Oct'06-Sept'07</v>
          </cell>
          <cell r="J9" t="str">
            <v>Jan07-Dec07</v>
          </cell>
        </row>
        <row r="10">
          <cell r="B10" t="str">
            <v xml:space="preserve">Raw Materials </v>
          </cell>
        </row>
        <row r="11">
          <cell r="B11" t="str">
            <v xml:space="preserve">1.Wood </v>
          </cell>
          <cell r="C11" t="str">
            <v>KG</v>
          </cell>
          <cell r="D11" t="str">
            <v>1050-1060</v>
          </cell>
          <cell r="E11">
            <v>2.4300000000000002</v>
          </cell>
          <cell r="F11">
            <v>2.4500000000000002</v>
          </cell>
          <cell r="I11">
            <v>2473.9615152928136</v>
          </cell>
          <cell r="J11">
            <v>2516.1236660805334</v>
          </cell>
        </row>
        <row r="12">
          <cell r="B12" t="str">
            <v>2.Resin</v>
          </cell>
          <cell r="C12" t="str">
            <v>KG</v>
          </cell>
          <cell r="D12">
            <v>110</v>
          </cell>
          <cell r="E12">
            <v>226.31</v>
          </cell>
          <cell r="F12">
            <v>225.32400000000001</v>
          </cell>
          <cell r="I12">
            <v>15420.237032102872</v>
          </cell>
          <cell r="J12">
            <v>15206.319704909474</v>
          </cell>
        </row>
        <row r="13">
          <cell r="B13" t="str">
            <v>3.P.Wax</v>
          </cell>
          <cell r="C13" t="str">
            <v>KG</v>
          </cell>
          <cell r="D13">
            <v>10</v>
          </cell>
          <cell r="E13">
            <v>7.77</v>
          </cell>
          <cell r="F13">
            <v>7.6980000000000004</v>
          </cell>
          <cell r="I13">
            <v>56371.427732905642</v>
          </cell>
          <cell r="J13">
            <v>55897.081233715289</v>
          </cell>
        </row>
        <row r="15">
          <cell r="B15" t="str">
            <v xml:space="preserve">Total </v>
          </cell>
          <cell r="E15">
            <v>236.51000000000002</v>
          </cell>
          <cell r="F15">
            <v>235.47200000000001</v>
          </cell>
          <cell r="I15">
            <v>74265.626280301323</v>
          </cell>
          <cell r="J15">
            <v>73619.524604705293</v>
          </cell>
        </row>
        <row r="18">
          <cell r="B18" t="str">
            <v xml:space="preserve">Note: </v>
          </cell>
        </row>
        <row r="19">
          <cell r="C19">
            <v>1</v>
          </cell>
          <cell r="D19" t="str">
            <v>The above standard consumptions are for one MT of finished board on Bone dry basis.</v>
          </cell>
        </row>
        <row r="20">
          <cell r="C20">
            <v>2</v>
          </cell>
          <cell r="D20" t="str">
            <v>The above figures are as provided by Plant Technology supplier.</v>
          </cell>
        </row>
      </sheetData>
      <sheetData sheetId="7" refreshError="1"/>
      <sheetData sheetId="8"/>
      <sheetData sheetId="9"/>
      <sheetData sheetId="10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orma IV A "/>
      <sheetName val="NIP"/>
      <sheetName val="IV A Nuchem"/>
      <sheetName val="Format A (2)"/>
      <sheetName val="Format A"/>
      <sheetName val="Format B (2)"/>
      <sheetName val="Format B"/>
      <sheetName val="CI-Comparision"/>
      <sheetName val="CI 2007"/>
      <sheetName val="CI"/>
      <sheetName val="C_II"/>
      <sheetName val="Format D (2)"/>
      <sheetName val="Format D"/>
      <sheetName val="Format E (2)"/>
      <sheetName val="Sheet1"/>
      <sheetName val="Reco (2)"/>
      <sheetName val="Reco"/>
      <sheetName val="Format E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>
        <row r="1">
          <cell r="B1" t="str">
            <v>Format “B”</v>
          </cell>
        </row>
        <row r="3">
          <cell r="B3" t="str">
            <v>Name of Company: NUCHEM  LTD , NUWUD MDF DIVISION, TOHANA(HR)</v>
          </cell>
        </row>
        <row r="5">
          <cell r="B5" t="str">
            <v>STATEMENT OF RAW MATERIAL CONSUMPTION</v>
          </cell>
        </row>
        <row r="7">
          <cell r="B7" t="str">
            <v>Particulars</v>
          </cell>
          <cell r="C7" t="str">
            <v>Unit</v>
          </cell>
          <cell r="D7" t="str">
            <v xml:space="preserve">Standard Consumption </v>
          </cell>
          <cell r="E7" t="str">
            <v xml:space="preserve">      Actual Consumption </v>
          </cell>
          <cell r="I7" t="str">
            <v>Average rate for the period</v>
          </cell>
        </row>
        <row r="8">
          <cell r="D8" t="str">
            <v>per unit of</v>
          </cell>
          <cell r="E8" t="str">
            <v xml:space="preserve">     Per unit of Production</v>
          </cell>
        </row>
        <row r="9">
          <cell r="D9" t="str">
            <v>production</v>
          </cell>
          <cell r="E9" t="str">
            <v>Oct06-Sept07</v>
          </cell>
          <cell r="F9" t="str">
            <v>Jan07-Dec07</v>
          </cell>
          <cell r="I9" t="str">
            <v>Oct'06-Sept'07</v>
          </cell>
          <cell r="J9" t="str">
            <v>Jan07-Dec07</v>
          </cell>
        </row>
        <row r="10">
          <cell r="B10" t="str">
            <v xml:space="preserve">Raw Materials </v>
          </cell>
        </row>
        <row r="11">
          <cell r="B11" t="str">
            <v xml:space="preserve">1.Wood </v>
          </cell>
          <cell r="C11" t="str">
            <v>KG</v>
          </cell>
          <cell r="D11" t="str">
            <v>1050-1060</v>
          </cell>
          <cell r="E11">
            <v>2.4300000000000002</v>
          </cell>
          <cell r="F11">
            <v>2.4500000000000002</v>
          </cell>
          <cell r="I11">
            <v>2473.9615152928136</v>
          </cell>
          <cell r="J11">
            <v>2516.1236660805334</v>
          </cell>
        </row>
        <row r="12">
          <cell r="B12" t="str">
            <v>2.Resin</v>
          </cell>
          <cell r="C12" t="str">
            <v>KG</v>
          </cell>
          <cell r="D12">
            <v>110</v>
          </cell>
          <cell r="E12">
            <v>226.31</v>
          </cell>
          <cell r="F12">
            <v>225.32400000000001</v>
          </cell>
          <cell r="I12">
            <v>15420.237032102872</v>
          </cell>
          <cell r="J12">
            <v>15206.319704909474</v>
          </cell>
        </row>
        <row r="13">
          <cell r="B13" t="str">
            <v>3.P.Wax</v>
          </cell>
          <cell r="C13" t="str">
            <v>KG</v>
          </cell>
          <cell r="D13">
            <v>10</v>
          </cell>
          <cell r="E13">
            <v>7.77</v>
          </cell>
          <cell r="F13">
            <v>7.6980000000000004</v>
          </cell>
          <cell r="I13">
            <v>56371.427732905642</v>
          </cell>
          <cell r="J13">
            <v>55897.081233715289</v>
          </cell>
        </row>
        <row r="15">
          <cell r="B15" t="str">
            <v xml:space="preserve">Total </v>
          </cell>
          <cell r="E15">
            <v>236.51000000000002</v>
          </cell>
          <cell r="F15">
            <v>235.47200000000001</v>
          </cell>
          <cell r="I15">
            <v>74265.626280301323</v>
          </cell>
          <cell r="J15">
            <v>73619.524604705293</v>
          </cell>
        </row>
        <row r="18">
          <cell r="B18" t="str">
            <v xml:space="preserve">Note: </v>
          </cell>
        </row>
        <row r="19">
          <cell r="C19">
            <v>1</v>
          </cell>
          <cell r="D19" t="str">
            <v>The above standard consumptions are for one MT of finished board on Bone dry basis.</v>
          </cell>
        </row>
        <row r="20">
          <cell r="C20">
            <v>2</v>
          </cell>
          <cell r="D20" t="str">
            <v>The above figures are as provided by Plant Technology supplier.</v>
          </cell>
        </row>
      </sheetData>
      <sheetData sheetId="7" refreshError="1"/>
      <sheetData sheetId="8"/>
      <sheetData sheetId="9"/>
      <sheetData sheetId="10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 Holding 31.3.13 (B K Nath)"/>
      <sheetName val="Share Holding Pattern-new"/>
      <sheetName val="Company Details"/>
      <sheetName val="share Holders"/>
      <sheetName val="Directors Residential Address"/>
      <sheetName val="Sheet1"/>
      <sheetName val="Directors name and Email Id"/>
      <sheetName val="ALL (Bonus Shares)"/>
      <sheetName val="List of Directors (BOD)"/>
      <sheetName val="Email Id"/>
      <sheetName val="Company Details UPDATED"/>
      <sheetName val="Company Wise Directorship-updat"/>
      <sheetName val="Cross Directorship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 xml:space="preserve">Information Pertaining to Clause V of Annual Return </v>
          </cell>
        </row>
        <row r="2">
          <cell r="A2" t="str">
            <v>Share Holding Pattern</v>
          </cell>
        </row>
        <row r="3">
          <cell r="A3" t="str">
            <v xml:space="preserve"> ASIS GLOBAL LIMITED</v>
          </cell>
        </row>
        <row r="4">
          <cell r="A4" t="str">
            <v xml:space="preserve"> Nominal Value : Rs.10/- each.</v>
          </cell>
        </row>
        <row r="5">
          <cell r="A5" t="str">
            <v xml:space="preserve">Sr. No. </v>
          </cell>
          <cell r="B5" t="str">
            <v>Name of Shareholder</v>
          </cell>
          <cell r="C5" t="str">
            <v>No. of Shares</v>
          </cell>
          <cell r="D5" t="str">
            <v>% Share</v>
          </cell>
        </row>
        <row r="6">
          <cell r="D6" t="str">
            <v>holding</v>
          </cell>
        </row>
        <row r="7">
          <cell r="A7">
            <v>1</v>
          </cell>
          <cell r="B7" t="str">
            <v>Mrs. Anita Bansal</v>
          </cell>
          <cell r="C7">
            <v>9000</v>
          </cell>
          <cell r="D7">
            <v>4.4999999999999997E-3</v>
          </cell>
        </row>
        <row r="8">
          <cell r="A8">
            <v>2</v>
          </cell>
          <cell r="B8" t="str">
            <v>Mr. Hariram Agarwal</v>
          </cell>
          <cell r="C8">
            <v>21000</v>
          </cell>
          <cell r="D8">
            <v>1.0500000000000001E-2</v>
          </cell>
        </row>
        <row r="9">
          <cell r="A9">
            <v>3</v>
          </cell>
          <cell r="B9" t="str">
            <v>Mr. Rakesh Hariram Agarwal</v>
          </cell>
          <cell r="C9">
            <v>10000</v>
          </cell>
          <cell r="D9">
            <v>5.0000000000000001E-3</v>
          </cell>
        </row>
        <row r="10">
          <cell r="A10">
            <v>4</v>
          </cell>
          <cell r="B10" t="str">
            <v>M/s.Emeca Finance &amp; Investment Pvt. Ltd</v>
          </cell>
          <cell r="C10">
            <v>50000</v>
          </cell>
          <cell r="D10">
            <v>2.5000000000000001E-2</v>
          </cell>
        </row>
        <row r="11">
          <cell r="A11">
            <v>5</v>
          </cell>
          <cell r="B11" t="str">
            <v>M/s.Rachana Finance &amp; Invst. Pvt. Ltd.</v>
          </cell>
          <cell r="C11">
            <v>250000</v>
          </cell>
          <cell r="D11">
            <v>0.125</v>
          </cell>
        </row>
        <row r="12">
          <cell r="A12">
            <v>6</v>
          </cell>
          <cell r="B12" t="str">
            <v>M/s Labh Capital Services Pvt. Ltd.</v>
          </cell>
          <cell r="C12">
            <v>220000</v>
          </cell>
          <cell r="D12">
            <v>0.11</v>
          </cell>
        </row>
        <row r="13">
          <cell r="A13">
            <v>7</v>
          </cell>
          <cell r="B13" t="str">
            <v>M/s Asis Logistics Limited</v>
          </cell>
          <cell r="C13">
            <v>220000</v>
          </cell>
          <cell r="D13">
            <v>0.11</v>
          </cell>
        </row>
        <row r="14">
          <cell r="A14">
            <v>8</v>
          </cell>
          <cell r="B14" t="str">
            <v>M/s Poona Pearls Biotek Ltd.</v>
          </cell>
          <cell r="C14">
            <v>798000</v>
          </cell>
          <cell r="D14">
            <v>0.39900000000000002</v>
          </cell>
        </row>
        <row r="15">
          <cell r="A15">
            <v>9</v>
          </cell>
          <cell r="B15" t="str">
            <v>M/s. Asis Industries Pvt Ltd</v>
          </cell>
          <cell r="C15">
            <v>300000</v>
          </cell>
          <cell r="D15">
            <v>0.15</v>
          </cell>
        </row>
        <row r="16">
          <cell r="A16">
            <v>16</v>
          </cell>
          <cell r="B16" t="str">
            <v>M/s. Pratibha Finance &amp; Investment Pvt. Ltd</v>
          </cell>
          <cell r="C16">
            <v>122000</v>
          </cell>
          <cell r="D16">
            <v>6.0999999999999999E-2</v>
          </cell>
        </row>
        <row r="18">
          <cell r="B18" t="str">
            <v>Total</v>
          </cell>
          <cell r="C18">
            <v>2000000</v>
          </cell>
          <cell r="D18">
            <v>1</v>
          </cell>
        </row>
        <row r="20">
          <cell r="A20" t="str">
            <v>ASIS INDUSTRIES PRIVATE LIMITED</v>
          </cell>
        </row>
        <row r="21">
          <cell r="A21" t="str">
            <v xml:space="preserve"> Nominal Value : Rs.10/- each.</v>
          </cell>
        </row>
        <row r="22">
          <cell r="A22" t="str">
            <v xml:space="preserve">Sr. No. </v>
          </cell>
          <cell r="B22" t="str">
            <v>Name of Shareholder</v>
          </cell>
          <cell r="C22" t="str">
            <v>No. of Shares</v>
          </cell>
          <cell r="D22" t="str">
            <v>% Share</v>
          </cell>
        </row>
        <row r="23">
          <cell r="D23" t="str">
            <v>holding</v>
          </cell>
        </row>
        <row r="24">
          <cell r="A24">
            <v>1</v>
          </cell>
          <cell r="B24" t="str">
            <v>Mr. Rakesh Kumar Agarwal</v>
          </cell>
          <cell r="C24">
            <v>2351000</v>
          </cell>
          <cell r="D24">
            <v>0.90007656967840732</v>
          </cell>
        </row>
        <row r="25">
          <cell r="A25">
            <v>2</v>
          </cell>
          <cell r="B25" t="str">
            <v>Mr. Mukesh Bansal</v>
          </cell>
          <cell r="C25">
            <v>261000</v>
          </cell>
          <cell r="D25">
            <v>9.9923430321592649E-2</v>
          </cell>
        </row>
        <row r="27">
          <cell r="B27" t="str">
            <v>Total</v>
          </cell>
          <cell r="C27">
            <v>2612000</v>
          </cell>
          <cell r="D27">
            <v>1</v>
          </cell>
        </row>
        <row r="29">
          <cell r="A29" t="str">
            <v>ASIS LOGISTICS LIMITED</v>
          </cell>
        </row>
        <row r="30">
          <cell r="A30" t="str">
            <v xml:space="preserve"> Nominal Value : Rs.10/- each.</v>
          </cell>
        </row>
        <row r="31">
          <cell r="A31" t="str">
            <v xml:space="preserve">Sr. No. </v>
          </cell>
          <cell r="B31" t="str">
            <v>Name of Shareholder</v>
          </cell>
          <cell r="C31" t="str">
            <v>No. of Shares</v>
          </cell>
          <cell r="D31" t="str">
            <v>% Share</v>
          </cell>
        </row>
        <row r="32">
          <cell r="D32" t="str">
            <v>holding</v>
          </cell>
        </row>
        <row r="33">
          <cell r="A33">
            <v>1</v>
          </cell>
          <cell r="B33" t="str">
            <v>M/s. Asis Global Limited</v>
          </cell>
          <cell r="C33">
            <v>1000</v>
          </cell>
          <cell r="D33">
            <v>2.6269886303932079E-4</v>
          </cell>
        </row>
        <row r="34">
          <cell r="A34">
            <v>2</v>
          </cell>
          <cell r="B34" t="str">
            <v>M/s. Dytel Finance &amp; Investment Pvt. Ltd</v>
          </cell>
          <cell r="C34">
            <v>1010000</v>
          </cell>
          <cell r="D34">
            <v>0.26532585166971395</v>
          </cell>
        </row>
        <row r="35">
          <cell r="A35">
            <v>3</v>
          </cell>
          <cell r="B35" t="str">
            <v>M/s. Manhar Properties Private Ltd.</v>
          </cell>
          <cell r="C35">
            <v>101000</v>
          </cell>
          <cell r="D35">
            <v>2.6532585166971396E-2</v>
          </cell>
        </row>
        <row r="36">
          <cell r="A36">
            <v>4</v>
          </cell>
          <cell r="B36" t="str">
            <v>Mr. Mukesh Hariram Bansal</v>
          </cell>
          <cell r="C36">
            <v>9000</v>
          </cell>
          <cell r="D36">
            <v>2.3642897673538869E-3</v>
          </cell>
        </row>
        <row r="37">
          <cell r="A37">
            <v>5</v>
          </cell>
          <cell r="B37" t="str">
            <v>Mrs. Anu Agarwal</v>
          </cell>
          <cell r="C37">
            <v>6000</v>
          </cell>
          <cell r="D37">
            <v>1.5761931782359245E-3</v>
          </cell>
        </row>
        <row r="38">
          <cell r="A38">
            <v>6</v>
          </cell>
          <cell r="B38" t="str">
            <v>Mrs. Rukmani Hariram Agarwal</v>
          </cell>
          <cell r="C38">
            <v>608600</v>
          </cell>
          <cell r="D38">
            <v>0.15987852804573061</v>
          </cell>
        </row>
        <row r="39">
          <cell r="A39">
            <v>7</v>
          </cell>
          <cell r="B39" t="str">
            <v>Mr. Rakesh Hariram Agarwal</v>
          </cell>
          <cell r="C39">
            <v>601000</v>
          </cell>
          <cell r="D39">
            <v>0.15788201668663179</v>
          </cell>
        </row>
        <row r="40">
          <cell r="A40">
            <v>8</v>
          </cell>
          <cell r="B40" t="str">
            <v>M/s. Asis Industries Pvt. Ltd</v>
          </cell>
          <cell r="C40">
            <v>613370</v>
          </cell>
          <cell r="D40">
            <v>0.16113160162242818</v>
          </cell>
        </row>
        <row r="41">
          <cell r="A41">
            <v>9</v>
          </cell>
          <cell r="B41" t="str">
            <v>M/s. Shirdi Industries Ltd</v>
          </cell>
          <cell r="C41">
            <v>666670</v>
          </cell>
          <cell r="D41">
            <v>0.17513345102242397</v>
          </cell>
        </row>
        <row r="42">
          <cell r="A42">
            <v>10</v>
          </cell>
          <cell r="B42" t="str">
            <v>M/s. Sajal Finanec &amp; Investment Pvt. Ltd</v>
          </cell>
          <cell r="C42">
            <v>190000</v>
          </cell>
          <cell r="D42">
            <v>4.9912783977470947E-2</v>
          </cell>
        </row>
        <row r="44">
          <cell r="B44" t="str">
            <v>Total</v>
          </cell>
          <cell r="C44">
            <v>3806640</v>
          </cell>
          <cell r="D44">
            <v>1</v>
          </cell>
        </row>
        <row r="46">
          <cell r="A46" t="str">
            <v>ASIS OVERSEAS (C &amp; F) PRIVATE LIMITED</v>
          </cell>
        </row>
        <row r="47">
          <cell r="A47" t="str">
            <v xml:space="preserve"> Nominal Value : Rs.10/- each.</v>
          </cell>
        </row>
        <row r="48">
          <cell r="A48" t="str">
            <v xml:space="preserve">Sr. No. </v>
          </cell>
          <cell r="B48" t="str">
            <v>Name of Shareholder</v>
          </cell>
          <cell r="C48" t="str">
            <v>No. of Shares</v>
          </cell>
          <cell r="D48" t="str">
            <v>% Share</v>
          </cell>
        </row>
        <row r="49">
          <cell r="D49" t="str">
            <v>holding</v>
          </cell>
        </row>
        <row r="50">
          <cell r="A50">
            <v>1</v>
          </cell>
          <cell r="B50" t="str">
            <v>M/s. Shirdi Industries Limited.</v>
          </cell>
          <cell r="C50">
            <v>483510</v>
          </cell>
          <cell r="D50">
            <v>0.48351</v>
          </cell>
        </row>
        <row r="51">
          <cell r="A51">
            <v>2</v>
          </cell>
          <cell r="B51" t="str">
            <v>Mr. Mukesh Hariram Bansal</v>
          </cell>
          <cell r="C51">
            <v>27730</v>
          </cell>
          <cell r="D51">
            <v>2.7730000000000001E-2</v>
          </cell>
        </row>
        <row r="52">
          <cell r="A52">
            <v>3</v>
          </cell>
          <cell r="B52" t="str">
            <v>Mr. Rakesh Hariram Agarwal</v>
          </cell>
          <cell r="C52">
            <v>11880</v>
          </cell>
          <cell r="D52">
            <v>1.188E-2</v>
          </cell>
        </row>
        <row r="53">
          <cell r="A53">
            <v>4</v>
          </cell>
          <cell r="B53" t="str">
            <v>Mr. Sarvesh Hariram Agarwal</v>
          </cell>
          <cell r="C53">
            <v>11880</v>
          </cell>
          <cell r="D53">
            <v>1.188E-2</v>
          </cell>
        </row>
        <row r="54">
          <cell r="A54">
            <v>5</v>
          </cell>
          <cell r="B54" t="str">
            <v>M/s. Asis Global Limited</v>
          </cell>
          <cell r="C54">
            <v>275000</v>
          </cell>
          <cell r="D54">
            <v>0.27500000000000002</v>
          </cell>
        </row>
        <row r="55">
          <cell r="A55">
            <v>6</v>
          </cell>
          <cell r="B55" t="str">
            <v>M/s. Emeca Finance &amp; Investment Pvt. Ltd</v>
          </cell>
          <cell r="C55">
            <v>30000</v>
          </cell>
          <cell r="D55">
            <v>0.03</v>
          </cell>
        </row>
        <row r="56">
          <cell r="A56">
            <v>7</v>
          </cell>
          <cell r="B56" t="str">
            <v>M/s. Dytel Finance &amp; Investment Pvt. Ltd</v>
          </cell>
          <cell r="C56">
            <v>35000</v>
          </cell>
          <cell r="D56">
            <v>3.5000000000000003E-2</v>
          </cell>
        </row>
        <row r="57">
          <cell r="A57">
            <v>8</v>
          </cell>
          <cell r="B57" t="str">
            <v>M/s. Rachana Finance &amp; Investment Pvt. Ltd</v>
          </cell>
          <cell r="C57">
            <v>32500</v>
          </cell>
          <cell r="D57">
            <v>3.2500000000000001E-2</v>
          </cell>
        </row>
        <row r="58">
          <cell r="A58">
            <v>9</v>
          </cell>
          <cell r="B58" t="str">
            <v>M/s. Sajal Finance &amp; Investment Pvt. Ltd</v>
          </cell>
          <cell r="C58">
            <v>27500</v>
          </cell>
          <cell r="D58">
            <v>2.75E-2</v>
          </cell>
        </row>
        <row r="59">
          <cell r="A59">
            <v>10</v>
          </cell>
          <cell r="B59" t="str">
            <v>M/s. Pratibha Finance &amp; Investment Pvt. Ltd</v>
          </cell>
          <cell r="C59">
            <v>35000</v>
          </cell>
          <cell r="D59">
            <v>3.5000000000000003E-2</v>
          </cell>
        </row>
        <row r="60">
          <cell r="A60">
            <v>11</v>
          </cell>
          <cell r="B60" t="str">
            <v>M/s. Manhar Properties Pvt. Ltd</v>
          </cell>
          <cell r="C60">
            <v>15000</v>
          </cell>
          <cell r="D60">
            <v>1.4999999999999999E-2</v>
          </cell>
        </row>
        <row r="61">
          <cell r="A61">
            <v>12</v>
          </cell>
          <cell r="B61" t="str">
            <v>M/s. Repute Properties Pvt. Ltd</v>
          </cell>
          <cell r="C61">
            <v>15000</v>
          </cell>
          <cell r="D61">
            <v>1.4999999999999999E-2</v>
          </cell>
        </row>
        <row r="63">
          <cell r="B63" t="str">
            <v>Total</v>
          </cell>
          <cell r="C63">
            <v>1000000</v>
          </cell>
          <cell r="D63">
            <v>1</v>
          </cell>
        </row>
        <row r="65">
          <cell r="A65" t="str">
            <v>DYTEL  FINANCE AND INVESTMENT PVT. LTD.</v>
          </cell>
        </row>
        <row r="66">
          <cell r="A66" t="str">
            <v xml:space="preserve"> Nominal Value : Rs.10/- each.</v>
          </cell>
        </row>
        <row r="67">
          <cell r="A67" t="str">
            <v xml:space="preserve">Sr. No. </v>
          </cell>
          <cell r="B67" t="str">
            <v>Name of Shareholder</v>
          </cell>
          <cell r="C67" t="str">
            <v>No. of Shares</v>
          </cell>
          <cell r="D67" t="str">
            <v>% Share</v>
          </cell>
        </row>
        <row r="68">
          <cell r="D68" t="str">
            <v>holding</v>
          </cell>
        </row>
        <row r="69">
          <cell r="A69">
            <v>1</v>
          </cell>
          <cell r="B69" t="str">
            <v>Mr. Sarvesh Hariram Agarwal</v>
          </cell>
          <cell r="C69">
            <v>150000</v>
          </cell>
          <cell r="D69">
            <v>0.6</v>
          </cell>
        </row>
        <row r="70">
          <cell r="A70">
            <v>2</v>
          </cell>
          <cell r="B70" t="str">
            <v>Mr. Hariram Agarwal</v>
          </cell>
          <cell r="C70">
            <v>100000</v>
          </cell>
          <cell r="D70">
            <v>0.4</v>
          </cell>
        </row>
        <row r="72">
          <cell r="B72" t="str">
            <v>Total</v>
          </cell>
          <cell r="C72">
            <v>250000</v>
          </cell>
          <cell r="D72">
            <v>1</v>
          </cell>
        </row>
        <row r="74">
          <cell r="A74" t="str">
            <v>EMECA FINANCE AND INVESTMENT PVT  LTD.</v>
          </cell>
        </row>
        <row r="75">
          <cell r="A75" t="str">
            <v xml:space="preserve"> Nominal Value : Rs.10/- each.</v>
          </cell>
        </row>
        <row r="76">
          <cell r="A76" t="str">
            <v xml:space="preserve">Sr. No. </v>
          </cell>
          <cell r="B76" t="str">
            <v>Name of Shareholder</v>
          </cell>
          <cell r="C76" t="str">
            <v>No. of Shares</v>
          </cell>
          <cell r="D76" t="str">
            <v>% Share</v>
          </cell>
        </row>
        <row r="77">
          <cell r="D77" t="str">
            <v>holding</v>
          </cell>
        </row>
        <row r="78">
          <cell r="A78">
            <v>1</v>
          </cell>
          <cell r="B78" t="str">
            <v xml:space="preserve">Mukesh Bansal </v>
          </cell>
          <cell r="C78">
            <v>5000</v>
          </cell>
          <cell r="D78">
            <v>0.5</v>
          </cell>
        </row>
        <row r="79">
          <cell r="A79">
            <v>2</v>
          </cell>
          <cell r="B79" t="str">
            <v>Rakesh Bansal</v>
          </cell>
          <cell r="C79">
            <v>5000</v>
          </cell>
          <cell r="D79">
            <v>0.5</v>
          </cell>
        </row>
        <row r="81">
          <cell r="B81" t="str">
            <v>Total</v>
          </cell>
          <cell r="C81">
            <v>10000</v>
          </cell>
          <cell r="D81">
            <v>1</v>
          </cell>
        </row>
        <row r="83">
          <cell r="A83" t="str">
            <v>LABH CAPITAL SERVICES PVT. LIMITED.</v>
          </cell>
        </row>
        <row r="84">
          <cell r="A84" t="str">
            <v xml:space="preserve"> Nominal Value : Rs.100/- each.</v>
          </cell>
        </row>
        <row r="85">
          <cell r="A85" t="str">
            <v xml:space="preserve">Sr. No. </v>
          </cell>
          <cell r="B85" t="str">
            <v>Name of Shareholder</v>
          </cell>
          <cell r="C85" t="str">
            <v>No. of Shares</v>
          </cell>
          <cell r="D85" t="str">
            <v>% Share</v>
          </cell>
        </row>
        <row r="86">
          <cell r="D86" t="str">
            <v>holding</v>
          </cell>
        </row>
        <row r="87">
          <cell r="A87">
            <v>1</v>
          </cell>
          <cell r="B87" t="str">
            <v>Mr. Mukesh Hariram Bansal</v>
          </cell>
          <cell r="C87">
            <v>132938</v>
          </cell>
          <cell r="D87">
            <v>0.44401469605878424</v>
          </cell>
        </row>
        <row r="88">
          <cell r="A88">
            <v>2</v>
          </cell>
          <cell r="B88" t="str">
            <v>Mr. Mukesh Bansal</v>
          </cell>
          <cell r="C88">
            <v>14975</v>
          </cell>
          <cell r="D88">
            <v>5.0016700066800264E-2</v>
          </cell>
        </row>
        <row r="89">
          <cell r="B89" t="str">
            <v>Jt. With Mrs Anu Agarwal</v>
          </cell>
        </row>
        <row r="90">
          <cell r="A90">
            <v>3</v>
          </cell>
          <cell r="B90" t="str">
            <v>Mrs. Anu Agarwal</v>
          </cell>
          <cell r="C90">
            <v>72600</v>
          </cell>
          <cell r="D90">
            <v>0.24248496993987975</v>
          </cell>
        </row>
        <row r="91">
          <cell r="A91">
            <v>4</v>
          </cell>
          <cell r="B91" t="str">
            <v>Mr. Rakesh Hariram Agarwal</v>
          </cell>
          <cell r="C91">
            <v>78887</v>
          </cell>
          <cell r="D91">
            <v>0.26348363393453572</v>
          </cell>
        </row>
        <row r="93">
          <cell r="B93" t="str">
            <v>Total</v>
          </cell>
          <cell r="C93">
            <v>299400</v>
          </cell>
          <cell r="D93">
            <v>1</v>
          </cell>
        </row>
        <row r="95">
          <cell r="A95" t="str">
            <v>MANHAR  PROPERTIES  PVT. LTD.</v>
          </cell>
        </row>
        <row r="96">
          <cell r="A96" t="str">
            <v xml:space="preserve"> Nominal Value : Rs.10/- each.</v>
          </cell>
        </row>
        <row r="97">
          <cell r="A97" t="str">
            <v xml:space="preserve">Sr. No. </v>
          </cell>
          <cell r="B97" t="str">
            <v>Name of Shareholder</v>
          </cell>
          <cell r="C97" t="str">
            <v>No. of Shares</v>
          </cell>
          <cell r="D97" t="str">
            <v>% Share</v>
          </cell>
        </row>
        <row r="98">
          <cell r="D98" t="str">
            <v>holding</v>
          </cell>
        </row>
        <row r="99">
          <cell r="A99">
            <v>1</v>
          </cell>
          <cell r="B99" t="str">
            <v>Mr. Mukesh Hariram Bansal</v>
          </cell>
          <cell r="C99">
            <v>520000</v>
          </cell>
          <cell r="D99">
            <v>0.48148148148148145</v>
          </cell>
        </row>
        <row r="100">
          <cell r="A100">
            <v>2</v>
          </cell>
          <cell r="B100" t="str">
            <v>Mrs. Anita Mukesh Bansal</v>
          </cell>
          <cell r="C100">
            <v>560000</v>
          </cell>
          <cell r="D100">
            <v>0.51851851851851849</v>
          </cell>
        </row>
        <row r="102">
          <cell r="B102" t="str">
            <v>Total</v>
          </cell>
          <cell r="C102">
            <v>1080000</v>
          </cell>
          <cell r="D102">
            <v>1</v>
          </cell>
        </row>
        <row r="104">
          <cell r="A104" t="str">
            <v>POONA PEARLS BIOTEK LIMITED</v>
          </cell>
        </row>
        <row r="105">
          <cell r="A105" t="str">
            <v xml:space="preserve"> Nominal Value : Rs.10/- each.</v>
          </cell>
        </row>
        <row r="106">
          <cell r="A106" t="str">
            <v xml:space="preserve">Sr. No. </v>
          </cell>
          <cell r="B106" t="str">
            <v>Name of Shareholder</v>
          </cell>
          <cell r="C106" t="str">
            <v>No. of Shares</v>
          </cell>
          <cell r="D106" t="str">
            <v>% Share</v>
          </cell>
        </row>
        <row r="107">
          <cell r="D107" t="str">
            <v>holding</v>
          </cell>
        </row>
        <row r="108">
          <cell r="A108">
            <v>1</v>
          </cell>
          <cell r="B108" t="str">
            <v>Mr.Hariram Agarwal</v>
          </cell>
          <cell r="C108">
            <v>670000</v>
          </cell>
          <cell r="D108">
            <v>9.0503849790625424E-2</v>
          </cell>
        </row>
        <row r="109">
          <cell r="A109">
            <v>2</v>
          </cell>
          <cell r="B109" t="str">
            <v>Mr.Rakesh Kumar Agarwal</v>
          </cell>
          <cell r="C109">
            <v>1192000</v>
          </cell>
          <cell r="D109">
            <v>0.16101580440362015</v>
          </cell>
        </row>
        <row r="110">
          <cell r="A110">
            <v>3</v>
          </cell>
          <cell r="B110" t="str">
            <v>Mr.Mukesh Bansal</v>
          </cell>
          <cell r="C110">
            <v>413900</v>
          </cell>
          <cell r="D110">
            <v>5.5909766310955018E-2</v>
          </cell>
        </row>
        <row r="111">
          <cell r="A111">
            <v>4</v>
          </cell>
          <cell r="B111" t="str">
            <v>Mr.Sarvesh Agarwal</v>
          </cell>
          <cell r="C111">
            <v>1005000</v>
          </cell>
          <cell r="D111">
            <v>0.13575577468593814</v>
          </cell>
        </row>
        <row r="112">
          <cell r="A112">
            <v>5</v>
          </cell>
          <cell r="B112" t="str">
            <v>Mrs.Anu Agarwal</v>
          </cell>
          <cell r="C112">
            <v>513500</v>
          </cell>
          <cell r="D112">
            <v>6.9363771444009181E-2</v>
          </cell>
        </row>
        <row r="113">
          <cell r="A113">
            <v>6</v>
          </cell>
          <cell r="B113" t="str">
            <v>M/s Shirdi Industries Limited</v>
          </cell>
          <cell r="C113">
            <v>1440500</v>
          </cell>
          <cell r="D113">
            <v>0.19458327704984466</v>
          </cell>
        </row>
        <row r="114">
          <cell r="A114">
            <v>7</v>
          </cell>
          <cell r="B114" t="str">
            <v>M/s Asis Overseas Pvt. Ltd</v>
          </cell>
          <cell r="C114">
            <v>1256600</v>
          </cell>
          <cell r="D114">
            <v>0.1697419964879103</v>
          </cell>
        </row>
        <row r="115">
          <cell r="A115">
            <v>8</v>
          </cell>
          <cell r="B115" t="str">
            <v>M/s Pratibha Finance &amp; Invt. Pvt. Ltd</v>
          </cell>
          <cell r="C115">
            <v>180000</v>
          </cell>
          <cell r="D115">
            <v>2.4314467107929217E-2</v>
          </cell>
        </row>
        <row r="116">
          <cell r="A116">
            <v>9</v>
          </cell>
          <cell r="B116" t="str">
            <v>M/s Manhar Properties Pvt. Ltd</v>
          </cell>
          <cell r="C116">
            <v>180000</v>
          </cell>
          <cell r="D116">
            <v>2.4314467107929217E-2</v>
          </cell>
        </row>
        <row r="117">
          <cell r="A117">
            <v>10</v>
          </cell>
          <cell r="B117" t="str">
            <v>M/s Rachana Fin &amp; Invt. Pvt. Ltd</v>
          </cell>
          <cell r="C117">
            <v>191500</v>
          </cell>
          <cell r="D117">
            <v>2.586789139538025E-2</v>
          </cell>
        </row>
        <row r="118">
          <cell r="A118">
            <v>11</v>
          </cell>
          <cell r="B118" t="str">
            <v>M/s Emeca Fin &amp; Invt Pvt. Ltd</v>
          </cell>
          <cell r="C118">
            <v>180000</v>
          </cell>
          <cell r="D118">
            <v>2.4314467107929217E-2</v>
          </cell>
        </row>
        <row r="119">
          <cell r="A119">
            <v>12</v>
          </cell>
          <cell r="B119" t="str">
            <v>M/s Sajal Fin &amp; Invt Pvt. Ltd</v>
          </cell>
          <cell r="C119">
            <v>180000</v>
          </cell>
          <cell r="D119">
            <v>2.4314467107929217E-2</v>
          </cell>
        </row>
        <row r="121">
          <cell r="B121" t="str">
            <v>Total</v>
          </cell>
          <cell r="C121">
            <v>7403000</v>
          </cell>
          <cell r="D121">
            <v>1</v>
          </cell>
        </row>
        <row r="123">
          <cell r="A123" t="str">
            <v xml:space="preserve"> PRATIBHA FINANCE &amp; INVESTMENT PRIVATE LIMITED</v>
          </cell>
        </row>
        <row r="124">
          <cell r="A124" t="str">
            <v xml:space="preserve"> Nominal Value : Rs.10/- each.</v>
          </cell>
        </row>
        <row r="125">
          <cell r="A125" t="str">
            <v xml:space="preserve">Sr. No. </v>
          </cell>
          <cell r="B125" t="str">
            <v>Name of Shareholder</v>
          </cell>
          <cell r="C125" t="str">
            <v>No. of Shares</v>
          </cell>
          <cell r="D125" t="str">
            <v>% Share</v>
          </cell>
        </row>
        <row r="126">
          <cell r="D126" t="str">
            <v>holding</v>
          </cell>
        </row>
        <row r="127">
          <cell r="A127">
            <v>1</v>
          </cell>
          <cell r="B127" t="str">
            <v xml:space="preserve">Mr. Hariram Agarwal </v>
          </cell>
          <cell r="C127">
            <v>485000</v>
          </cell>
          <cell r="D127">
            <v>0.521505376344086</v>
          </cell>
        </row>
        <row r="128">
          <cell r="A128">
            <v>2</v>
          </cell>
          <cell r="B128" t="str">
            <v>Mrs. Rukhmani Agarwal</v>
          </cell>
          <cell r="C128">
            <v>445000</v>
          </cell>
          <cell r="D128">
            <v>0.478494623655914</v>
          </cell>
        </row>
        <row r="130">
          <cell r="B130" t="str">
            <v>Total</v>
          </cell>
          <cell r="C130">
            <v>930000</v>
          </cell>
          <cell r="D130">
            <v>1</v>
          </cell>
        </row>
        <row r="132">
          <cell r="A132" t="str">
            <v>RACHANA FINANCE AND INVT PVT. LTD.</v>
          </cell>
        </row>
        <row r="133">
          <cell r="A133" t="str">
            <v xml:space="preserve"> Nominal Value : Rs.10/- each.</v>
          </cell>
        </row>
        <row r="134">
          <cell r="A134" t="str">
            <v xml:space="preserve">Sr. No. </v>
          </cell>
          <cell r="B134" t="str">
            <v>Name of Shareholder</v>
          </cell>
          <cell r="C134" t="str">
            <v>No. of Shares</v>
          </cell>
          <cell r="D134" t="str">
            <v>% Share</v>
          </cell>
        </row>
        <row r="135">
          <cell r="D135" t="str">
            <v>holding</v>
          </cell>
        </row>
        <row r="136">
          <cell r="A136">
            <v>1</v>
          </cell>
          <cell r="B136" t="str">
            <v>Mr. Sarvesh Agarwal</v>
          </cell>
          <cell r="C136">
            <v>150000</v>
          </cell>
          <cell r="D136">
            <v>0.55555555555555558</v>
          </cell>
        </row>
        <row r="137">
          <cell r="A137">
            <v>2</v>
          </cell>
          <cell r="B137" t="str">
            <v>Mrs. Rukhmani Agarwal</v>
          </cell>
          <cell r="C137">
            <v>120000</v>
          </cell>
          <cell r="D137">
            <v>0.44444444444444442</v>
          </cell>
        </row>
        <row r="139">
          <cell r="B139" t="str">
            <v>Total</v>
          </cell>
          <cell r="C139">
            <v>270000</v>
          </cell>
          <cell r="D139">
            <v>1</v>
          </cell>
        </row>
        <row r="141">
          <cell r="A141" t="str">
            <v>REPUTE PROPERTIES PRIVATE LIMITED</v>
          </cell>
        </row>
        <row r="142">
          <cell r="A142" t="str">
            <v xml:space="preserve">  Nominal Value : Rs.10/- each.</v>
          </cell>
        </row>
        <row r="143">
          <cell r="A143" t="str">
            <v xml:space="preserve">Sr. No. </v>
          </cell>
          <cell r="B143" t="str">
            <v>Name of Shareholder</v>
          </cell>
          <cell r="C143" t="str">
            <v>No. of Shares</v>
          </cell>
          <cell r="D143" t="str">
            <v>% Share</v>
          </cell>
        </row>
        <row r="144">
          <cell r="D144" t="str">
            <v>holding</v>
          </cell>
        </row>
        <row r="145">
          <cell r="A145">
            <v>1</v>
          </cell>
          <cell r="B145" t="str">
            <v>Mr. Rakesh Agarwal</v>
          </cell>
          <cell r="C145">
            <v>375000</v>
          </cell>
          <cell r="D145">
            <v>0.51724137931034486</v>
          </cell>
        </row>
        <row r="146">
          <cell r="A146">
            <v>2</v>
          </cell>
          <cell r="B146" t="str">
            <v>Mrs. Anu Agarwal.</v>
          </cell>
          <cell r="C146">
            <v>350000</v>
          </cell>
          <cell r="D146">
            <v>0.48275862068965519</v>
          </cell>
        </row>
        <row r="148">
          <cell r="B148" t="str">
            <v>Total</v>
          </cell>
          <cell r="C148">
            <v>725000</v>
          </cell>
          <cell r="D148">
            <v>1</v>
          </cell>
        </row>
        <row r="150">
          <cell r="A150" t="str">
            <v>SHARE HOLDING PATTERN</v>
          </cell>
        </row>
        <row r="151">
          <cell r="A151" t="str">
            <v>SHIRDI INDUSTRIES LIMITED</v>
          </cell>
        </row>
        <row r="152">
          <cell r="A152" t="str">
            <v xml:space="preserve"> Nominal Value : Rs.10/- each.                           </v>
          </cell>
        </row>
        <row r="153">
          <cell r="A153" t="str">
            <v xml:space="preserve">Sr. No. </v>
          </cell>
          <cell r="B153" t="str">
            <v>Name of Shareholder</v>
          </cell>
          <cell r="C153" t="str">
            <v>No. of Shares</v>
          </cell>
          <cell r="D153" t="str">
            <v>% Share</v>
          </cell>
        </row>
        <row r="154">
          <cell r="D154" t="str">
            <v>holding</v>
          </cell>
        </row>
        <row r="155">
          <cell r="A155">
            <v>1</v>
          </cell>
          <cell r="B155" t="str">
            <v>M/s. Asis Global Ltd.</v>
          </cell>
          <cell r="C155">
            <v>730000</v>
          </cell>
          <cell r="D155">
            <v>4.2180488577177003E-2</v>
          </cell>
        </row>
        <row r="156">
          <cell r="A156">
            <v>2</v>
          </cell>
          <cell r="B156" t="str">
            <v>M/s. Asis Industries Pvt. Ltd.</v>
          </cell>
          <cell r="C156">
            <v>7300000</v>
          </cell>
          <cell r="D156">
            <v>0.42180488577177006</v>
          </cell>
        </row>
        <row r="157">
          <cell r="A157">
            <v>3</v>
          </cell>
          <cell r="B157" t="str">
            <v>M/s. Asis Logistics Limited.</v>
          </cell>
          <cell r="C157">
            <v>990000</v>
          </cell>
          <cell r="D157">
            <v>5.720367628959621E-2</v>
          </cell>
        </row>
        <row r="158">
          <cell r="A158">
            <v>4</v>
          </cell>
          <cell r="B158" t="str">
            <v>M/s. Dytel Finance &amp; Investment P. Ltd</v>
          </cell>
          <cell r="C158">
            <v>180000</v>
          </cell>
          <cell r="D158">
            <v>1.0400668416290221E-2</v>
          </cell>
        </row>
        <row r="159">
          <cell r="A159">
            <v>5</v>
          </cell>
          <cell r="B159" t="str">
            <v>M/s. Manhar Properties Pvt. Ltd</v>
          </cell>
          <cell r="C159">
            <v>49000</v>
          </cell>
          <cell r="D159">
            <v>2.8312930688790044E-3</v>
          </cell>
        </row>
        <row r="160">
          <cell r="A160">
            <v>6</v>
          </cell>
          <cell r="B160" t="str">
            <v>M/s. Pratibha Finance &amp; Investment P. Ltd</v>
          </cell>
          <cell r="C160">
            <v>185000</v>
          </cell>
          <cell r="D160">
            <v>1.0689575872298282E-2</v>
          </cell>
        </row>
        <row r="161">
          <cell r="A161">
            <v>7</v>
          </cell>
          <cell r="B161" t="str">
            <v>M/s. Rachana Finance &amp; Investment P. Ltd.</v>
          </cell>
          <cell r="C161">
            <v>965000</v>
          </cell>
          <cell r="D161">
            <v>5.5759139009555904E-2</v>
          </cell>
        </row>
        <row r="162">
          <cell r="A162">
            <v>8</v>
          </cell>
          <cell r="B162" t="str">
            <v>M/s. Sajal Finance &amp; Investment P. Ltd.</v>
          </cell>
          <cell r="C162">
            <v>725000</v>
          </cell>
          <cell r="D162">
            <v>4.189158112116894E-2</v>
          </cell>
        </row>
        <row r="163">
          <cell r="A163">
            <v>9</v>
          </cell>
          <cell r="B163" t="str">
            <v>M/s. Labh Capital &amp; Services Pvt. Ltd</v>
          </cell>
          <cell r="C163">
            <v>593600</v>
          </cell>
          <cell r="D163">
            <v>3.4299093177277085E-2</v>
          </cell>
        </row>
        <row r="164">
          <cell r="A164">
            <v>10</v>
          </cell>
          <cell r="B164" t="str">
            <v>Mr. Hariram Agarwal</v>
          </cell>
          <cell r="C164">
            <v>406200</v>
          </cell>
          <cell r="D164">
            <v>2.347084172609493E-2</v>
          </cell>
        </row>
        <row r="165">
          <cell r="A165">
            <v>11</v>
          </cell>
          <cell r="B165" t="str">
            <v>Mr. Mukesh Bansal</v>
          </cell>
          <cell r="C165">
            <v>1293690</v>
          </cell>
          <cell r="D165">
            <v>7.4751337352613856E-2</v>
          </cell>
        </row>
        <row r="166">
          <cell r="A166">
            <v>12</v>
          </cell>
          <cell r="B166" t="str">
            <v>Mr. Rakesh Hariram Agarwal</v>
          </cell>
          <cell r="C166">
            <v>1325440</v>
          </cell>
          <cell r="D166">
            <v>7.6585899698265056E-2</v>
          </cell>
        </row>
        <row r="167">
          <cell r="A167">
            <v>13</v>
          </cell>
          <cell r="B167" t="str">
            <v>Mr. Sarvesh Hariram Agarwal</v>
          </cell>
          <cell r="C167">
            <v>711770</v>
          </cell>
          <cell r="D167">
            <v>4.1127131992571613E-2</v>
          </cell>
        </row>
        <row r="168">
          <cell r="A168">
            <v>14</v>
          </cell>
          <cell r="B168" t="str">
            <v>Mrs. Anita Bansal</v>
          </cell>
          <cell r="C168">
            <v>558800</v>
          </cell>
          <cell r="D168">
            <v>3.228829728346097E-2</v>
          </cell>
        </row>
        <row r="169">
          <cell r="A169">
            <v>15</v>
          </cell>
          <cell r="B169" t="str">
            <v>Mrs. Anu  Agarwal</v>
          </cell>
          <cell r="C169">
            <v>734630</v>
          </cell>
          <cell r="D169">
            <v>4.2448016881440467E-2</v>
          </cell>
        </row>
        <row r="170">
          <cell r="A170">
            <v>16</v>
          </cell>
          <cell r="B170" t="str">
            <v>Mrs. Asha Agarwal</v>
          </cell>
          <cell r="C170">
            <v>258200</v>
          </cell>
          <cell r="D170">
            <v>1.4919181028256305E-2</v>
          </cell>
        </row>
        <row r="171">
          <cell r="A171">
            <v>17</v>
          </cell>
          <cell r="B171" t="str">
            <v>Mrs. Rukmani Agarwal</v>
          </cell>
          <cell r="C171">
            <v>300250</v>
          </cell>
          <cell r="D171">
            <v>1.7348892733284105E-2</v>
          </cell>
        </row>
        <row r="175">
          <cell r="B175" t="str">
            <v>Total</v>
          </cell>
          <cell r="C175">
            <v>17306580</v>
          </cell>
          <cell r="D175">
            <v>1</v>
          </cell>
        </row>
        <row r="177">
          <cell r="A177" t="str">
            <v>SWANBAY TECHNOLOGIES PVT. LTD</v>
          </cell>
        </row>
        <row r="178">
          <cell r="A178" t="str">
            <v xml:space="preserve"> Nominal Value : Rs.10/- each.</v>
          </cell>
        </row>
        <row r="179">
          <cell r="A179" t="str">
            <v xml:space="preserve">Sr. No. </v>
          </cell>
          <cell r="B179" t="str">
            <v>Name of Shareholder</v>
          </cell>
          <cell r="C179" t="str">
            <v>No. of Shares</v>
          </cell>
          <cell r="D179" t="str">
            <v>% Share</v>
          </cell>
        </row>
        <row r="180">
          <cell r="D180" t="str">
            <v>holding</v>
          </cell>
        </row>
        <row r="181">
          <cell r="A181">
            <v>1</v>
          </cell>
          <cell r="B181" t="str">
            <v>Mr. Mukesh Hariram Bansal</v>
          </cell>
          <cell r="C181">
            <v>5000</v>
          </cell>
          <cell r="D181">
            <v>0.5</v>
          </cell>
        </row>
        <row r="182">
          <cell r="A182">
            <v>2</v>
          </cell>
          <cell r="B182" t="str">
            <v>Mr. Rakesh Hariram Agarwal</v>
          </cell>
          <cell r="C182">
            <v>5000</v>
          </cell>
          <cell r="D182">
            <v>0.5</v>
          </cell>
        </row>
        <row r="184">
          <cell r="B184" t="str">
            <v>Total</v>
          </cell>
          <cell r="C184">
            <v>10000</v>
          </cell>
          <cell r="D184">
            <v>1</v>
          </cell>
        </row>
        <row r="186">
          <cell r="A186" t="str">
            <v>ALOK MULTITRADE PVT. TLD</v>
          </cell>
        </row>
        <row r="187">
          <cell r="A187" t="str">
            <v xml:space="preserve"> Nominal Value : Rs.10/- each.</v>
          </cell>
        </row>
        <row r="188">
          <cell r="A188" t="str">
            <v xml:space="preserve">Sr. No. </v>
          </cell>
          <cell r="B188" t="str">
            <v>Name of Shareholder</v>
          </cell>
          <cell r="C188" t="str">
            <v>No. of Shares</v>
          </cell>
          <cell r="D188" t="str">
            <v>% Share</v>
          </cell>
        </row>
        <row r="189">
          <cell r="D189" t="str">
            <v>holding</v>
          </cell>
        </row>
        <row r="190">
          <cell r="A190">
            <v>1</v>
          </cell>
          <cell r="B190" t="str">
            <v>Mr. Vilas G. Naringrekar</v>
          </cell>
          <cell r="C190">
            <v>5000</v>
          </cell>
          <cell r="D190">
            <v>0.5</v>
          </cell>
        </row>
        <row r="191">
          <cell r="A191">
            <v>2</v>
          </cell>
          <cell r="B191" t="str">
            <v>Mrs. Sujata Deepak Jadhav</v>
          </cell>
          <cell r="C191">
            <v>5000</v>
          </cell>
          <cell r="D191">
            <v>0.5</v>
          </cell>
        </row>
        <row r="193">
          <cell r="B193" t="str">
            <v>Total</v>
          </cell>
          <cell r="C193">
            <v>10000</v>
          </cell>
          <cell r="D193">
            <v>1</v>
          </cell>
        </row>
        <row r="195">
          <cell r="A195" t="str">
            <v>SHARVEN CONSULTANCY PVT. LTD</v>
          </cell>
        </row>
        <row r="196">
          <cell r="A196" t="str">
            <v xml:space="preserve"> Nominal Value : Rs.10/- each.</v>
          </cell>
        </row>
        <row r="197">
          <cell r="A197" t="str">
            <v xml:space="preserve">Sr. No. </v>
          </cell>
          <cell r="B197" t="str">
            <v>Name of Shareholder</v>
          </cell>
          <cell r="C197" t="str">
            <v>No. of Shares</v>
          </cell>
          <cell r="D197" t="str">
            <v>% Share</v>
          </cell>
        </row>
        <row r="198">
          <cell r="D198" t="str">
            <v>holding</v>
          </cell>
        </row>
        <row r="199">
          <cell r="A199">
            <v>1</v>
          </cell>
          <cell r="B199" t="str">
            <v>Mr. Mukesh Bansal</v>
          </cell>
          <cell r="C199">
            <v>5000</v>
          </cell>
          <cell r="D199">
            <v>0.5</v>
          </cell>
        </row>
        <row r="200">
          <cell r="A200">
            <v>2</v>
          </cell>
          <cell r="B200" t="str">
            <v>Mrs. Anita Bansal</v>
          </cell>
          <cell r="C200">
            <v>5000</v>
          </cell>
          <cell r="D200">
            <v>0.5</v>
          </cell>
        </row>
        <row r="202">
          <cell r="B202" t="str">
            <v>Total</v>
          </cell>
          <cell r="C202">
            <v>10000</v>
          </cell>
          <cell r="D202">
            <v>1</v>
          </cell>
        </row>
        <row r="204">
          <cell r="A204" t="str">
            <v>SANSKAR MULTITRADE PVT. LTD</v>
          </cell>
        </row>
        <row r="205">
          <cell r="A205" t="str">
            <v xml:space="preserve"> Nominal Value : Rs.10/- each.</v>
          </cell>
        </row>
        <row r="206">
          <cell r="A206" t="str">
            <v xml:space="preserve">Sr. No. </v>
          </cell>
          <cell r="B206" t="str">
            <v>Name of Shareholder</v>
          </cell>
          <cell r="C206" t="str">
            <v>No. of Shares</v>
          </cell>
          <cell r="D206" t="str">
            <v>% Share</v>
          </cell>
        </row>
        <row r="207">
          <cell r="D207" t="str">
            <v>holding</v>
          </cell>
        </row>
        <row r="208">
          <cell r="A208">
            <v>1</v>
          </cell>
          <cell r="B208" t="str">
            <v>Mr.Gangaram H. Bangar</v>
          </cell>
          <cell r="C208">
            <v>5000</v>
          </cell>
          <cell r="D208">
            <v>0.5</v>
          </cell>
        </row>
        <row r="209">
          <cell r="A209">
            <v>2</v>
          </cell>
          <cell r="B209" t="str">
            <v>Mrs. Kalyani A. Jadhav</v>
          </cell>
          <cell r="C209">
            <v>5000</v>
          </cell>
          <cell r="D209">
            <v>0.5</v>
          </cell>
        </row>
        <row r="211">
          <cell r="B211" t="str">
            <v>Total</v>
          </cell>
          <cell r="C211">
            <v>10000</v>
          </cell>
          <cell r="D211">
            <v>1</v>
          </cell>
        </row>
        <row r="213">
          <cell r="A213" t="str">
            <v>SAJAL  FINANCE AND INVESTMENT PVT. LTD.</v>
          </cell>
        </row>
        <row r="214">
          <cell r="A214" t="str">
            <v xml:space="preserve"> Nominal Value : Rs.10/- each.</v>
          </cell>
        </row>
        <row r="215">
          <cell r="A215" t="str">
            <v xml:space="preserve">Sr. No. </v>
          </cell>
          <cell r="B215" t="str">
            <v>Name of Shareholder</v>
          </cell>
          <cell r="C215" t="str">
            <v>No. of Shares</v>
          </cell>
          <cell r="D215" t="str">
            <v>% Share</v>
          </cell>
        </row>
        <row r="216">
          <cell r="D216" t="str">
            <v>holding</v>
          </cell>
        </row>
        <row r="217">
          <cell r="A217">
            <v>1</v>
          </cell>
          <cell r="B217" t="str">
            <v>Mrs. Anu Agarwal</v>
          </cell>
          <cell r="C217">
            <v>100000</v>
          </cell>
          <cell r="D217">
            <v>0.4</v>
          </cell>
        </row>
        <row r="218">
          <cell r="A218">
            <v>2</v>
          </cell>
          <cell r="B218" t="str">
            <v>Mr. Hariram Agarwal</v>
          </cell>
          <cell r="C218">
            <v>150000</v>
          </cell>
          <cell r="D218">
            <v>0.6</v>
          </cell>
        </row>
        <row r="220">
          <cell r="B220" t="str">
            <v>Total</v>
          </cell>
          <cell r="C220">
            <v>250000</v>
          </cell>
          <cell r="D22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D"/>
    </sheetNames>
    <sheetDataSet>
      <sheetData sheetId="0" refreshError="1">
        <row r="5">
          <cell r="A5">
            <v>1000</v>
          </cell>
          <cell r="B5" t="str">
            <v>Funds Transfers</v>
          </cell>
          <cell r="C5">
            <v>0</v>
          </cell>
          <cell r="E5">
            <v>0</v>
          </cell>
        </row>
        <row r="6">
          <cell r="A6">
            <v>3000</v>
          </cell>
          <cell r="B6" t="str">
            <v>Other Transfers</v>
          </cell>
          <cell r="C6">
            <v>-10.1998335</v>
          </cell>
          <cell r="E6">
            <v>-10.1998335</v>
          </cell>
        </row>
        <row r="7">
          <cell r="A7">
            <v>3100</v>
          </cell>
          <cell r="B7" t="str">
            <v>Other Transfers - Stock</v>
          </cell>
          <cell r="C7">
            <v>0</v>
          </cell>
          <cell r="E7">
            <v>0</v>
          </cell>
        </row>
        <row r="8">
          <cell r="A8">
            <v>9000</v>
          </cell>
          <cell r="B8" t="str">
            <v>Upload from legacy system Control Account</v>
          </cell>
          <cell r="C8">
            <v>66370.643506000008</v>
          </cell>
          <cell r="E8">
            <v>66370.643506000008</v>
          </cell>
        </row>
        <row r="9">
          <cell r="A9">
            <v>9997</v>
          </cell>
          <cell r="B9" t="str">
            <v>Excise Control Account - Initial upload</v>
          </cell>
          <cell r="C9">
            <v>-851.15990920000002</v>
          </cell>
          <cell r="E9">
            <v>-851.15990920000002</v>
          </cell>
        </row>
        <row r="10">
          <cell r="A10">
            <v>9999</v>
          </cell>
          <cell r="B10" t="str">
            <v>Stock Control Account - Trf from legacy system</v>
          </cell>
          <cell r="C10">
            <v>-65519.483634700002</v>
          </cell>
          <cell r="E10">
            <v>-65519.483634700002</v>
          </cell>
        </row>
        <row r="11">
          <cell r="A11">
            <v>1000000</v>
          </cell>
          <cell r="B11" t="str">
            <v>Equity Shares Of Rs.10/- Each</v>
          </cell>
          <cell r="C11">
            <v>-24822.5622</v>
          </cell>
          <cell r="E11">
            <v>-24822.5622</v>
          </cell>
        </row>
        <row r="12">
          <cell r="A12">
            <v>1005000</v>
          </cell>
          <cell r="B12" t="str">
            <v>Share Forfeiture-Eq Sh of Rs.10/- Each</v>
          </cell>
          <cell r="C12">
            <v>-82.724950000000007</v>
          </cell>
          <cell r="E12">
            <v>-82.724950000000007</v>
          </cell>
        </row>
        <row r="13">
          <cell r="A13">
            <v>1099000</v>
          </cell>
          <cell r="B13" t="str">
            <v>Application Money Pending Allotment - Equity Share</v>
          </cell>
          <cell r="C13">
            <v>0</v>
          </cell>
          <cell r="E13">
            <v>0</v>
          </cell>
        </row>
        <row r="14">
          <cell r="A14">
            <v>1115000</v>
          </cell>
          <cell r="B14" t="str">
            <v>Share Premium On Issue Of Shares</v>
          </cell>
          <cell r="C14">
            <v>-55401.426599999999</v>
          </cell>
          <cell r="E14">
            <v>-55401.426599999999</v>
          </cell>
        </row>
        <row r="15">
          <cell r="A15">
            <v>1115015</v>
          </cell>
          <cell r="B15" t="str">
            <v>Share Premium On Forfeited Shares</v>
          </cell>
          <cell r="C15">
            <v>-1169.6495500000001</v>
          </cell>
          <cell r="E15">
            <v>-1169.6495500000001</v>
          </cell>
        </row>
        <row r="16">
          <cell r="A16">
            <v>1120000</v>
          </cell>
          <cell r="B16" t="str">
            <v>Debenture Redemption Reserve</v>
          </cell>
          <cell r="C16">
            <v>-11000</v>
          </cell>
          <cell r="E16">
            <v>-11000</v>
          </cell>
        </row>
        <row r="17">
          <cell r="A17">
            <v>1135000</v>
          </cell>
          <cell r="B17" t="str">
            <v>General Reserve</v>
          </cell>
          <cell r="C17">
            <v>-41987.903344600003</v>
          </cell>
          <cell r="E17">
            <v>-41987.903344600003</v>
          </cell>
        </row>
        <row r="18">
          <cell r="A18">
            <v>1140000</v>
          </cell>
          <cell r="B18" t="str">
            <v>Profit And Loss Account</v>
          </cell>
          <cell r="C18">
            <v>-76583.9141332</v>
          </cell>
          <cell r="E18">
            <v>-76583.9141332</v>
          </cell>
        </row>
        <row r="19">
          <cell r="A19">
            <v>1500000</v>
          </cell>
          <cell r="B19" t="str">
            <v>Secured Deb-Non Convertible-INR</v>
          </cell>
          <cell r="C19">
            <v>-76800</v>
          </cell>
          <cell r="E19">
            <v>-76800</v>
          </cell>
        </row>
        <row r="20">
          <cell r="A20">
            <v>1700500</v>
          </cell>
          <cell r="B20" t="str">
            <v>Secured Term Loans fm Banks-FC</v>
          </cell>
          <cell r="C20">
            <v>-9601.4670000000006</v>
          </cell>
          <cell r="E20">
            <v>-9601.4670000000006</v>
          </cell>
        </row>
        <row r="21">
          <cell r="A21">
            <v>1850010</v>
          </cell>
          <cell r="B21" t="str">
            <v>Packing Credit Accounts - Manual Posting</v>
          </cell>
          <cell r="C21">
            <v>-4748.5</v>
          </cell>
          <cell r="E21">
            <v>-4748.5</v>
          </cell>
        </row>
        <row r="22">
          <cell r="A22">
            <v>2300700</v>
          </cell>
          <cell r="B22" t="str">
            <v>State Bank of India -  A/c 1600050017 - Main</v>
          </cell>
          <cell r="C22">
            <v>-2089.7751463999998</v>
          </cell>
          <cell r="E22">
            <v>-2089.7751463999998</v>
          </cell>
        </row>
        <row r="23">
          <cell r="A23">
            <v>2300701</v>
          </cell>
          <cell r="B23" t="str">
            <v>State Bank of India -  A/c 1600050017 - Pmt</v>
          </cell>
          <cell r="C23">
            <v>5.5260668000000006</v>
          </cell>
          <cell r="E23">
            <v>5.5260668000000006</v>
          </cell>
        </row>
        <row r="24">
          <cell r="A24">
            <v>2300702</v>
          </cell>
          <cell r="B24" t="str">
            <v>State Bank of India -  A/c 1600050017 - Recpt</v>
          </cell>
          <cell r="C24">
            <v>-204.55367000000001</v>
          </cell>
          <cell r="E24">
            <v>-204.55367000000001</v>
          </cell>
        </row>
        <row r="25">
          <cell r="A25">
            <v>2300710</v>
          </cell>
          <cell r="B25" t="str">
            <v>State Bank of India -  A/c 1600004006 - Main</v>
          </cell>
          <cell r="C25">
            <v>0</v>
          </cell>
          <cell r="E25">
            <v>0</v>
          </cell>
        </row>
        <row r="26">
          <cell r="A26">
            <v>2300711</v>
          </cell>
          <cell r="B26" t="str">
            <v>State Bank of India -  A/c 1600004006 - Pmt</v>
          </cell>
          <cell r="C26">
            <v>0</v>
          </cell>
          <cell r="E26">
            <v>0</v>
          </cell>
        </row>
        <row r="27">
          <cell r="A27">
            <v>2300712</v>
          </cell>
          <cell r="B27" t="str">
            <v>State Bank of India -  A/c 1600004006 - Recpt</v>
          </cell>
          <cell r="C27">
            <v>0</v>
          </cell>
          <cell r="E27">
            <v>0</v>
          </cell>
        </row>
        <row r="28">
          <cell r="A28">
            <v>2300720</v>
          </cell>
          <cell r="B28" t="str">
            <v>State Bank of India</v>
          </cell>
          <cell r="C28">
            <v>-20.0181197</v>
          </cell>
          <cell r="E28">
            <v>-20.0181197</v>
          </cell>
        </row>
        <row r="29">
          <cell r="A29">
            <v>2300721</v>
          </cell>
          <cell r="B29" t="str">
            <v>State Bank of India -  A/c 1600076002 - Pmt</v>
          </cell>
          <cell r="C29">
            <v>-3.4209499999999999</v>
          </cell>
          <cell r="E29">
            <v>-3.4209499999999999</v>
          </cell>
        </row>
        <row r="30">
          <cell r="A30">
            <v>2300722</v>
          </cell>
          <cell r="B30" t="str">
            <v>State Bank of India</v>
          </cell>
          <cell r="C30">
            <v>0.12952</v>
          </cell>
          <cell r="E30">
            <v>0.12952</v>
          </cell>
        </row>
        <row r="31">
          <cell r="A31">
            <v>2300730</v>
          </cell>
          <cell r="B31" t="str">
            <v>State Bank of Saurashtra  -  A/c 1600050168 - Main</v>
          </cell>
          <cell r="C31">
            <v>-1.9430000000000001E-4</v>
          </cell>
          <cell r="E31">
            <v>-1.9430000000000001E-4</v>
          </cell>
        </row>
        <row r="32">
          <cell r="A32">
            <v>2300731</v>
          </cell>
          <cell r="B32" t="str">
            <v>State Bank of Saurashtra -  A/c 1600050168 - Pmt</v>
          </cell>
          <cell r="C32">
            <v>0</v>
          </cell>
          <cell r="E32">
            <v>0</v>
          </cell>
        </row>
        <row r="33">
          <cell r="A33">
            <v>2300732</v>
          </cell>
          <cell r="B33" t="str">
            <v>State Bank of Sauras</v>
          </cell>
          <cell r="C33">
            <v>0</v>
          </cell>
          <cell r="E33">
            <v>0</v>
          </cell>
        </row>
        <row r="34">
          <cell r="A34">
            <v>2300740</v>
          </cell>
          <cell r="B34" t="str">
            <v>Bank of India  -  A/c 148 - Main</v>
          </cell>
          <cell r="C34">
            <v>-29.129440800000001</v>
          </cell>
          <cell r="E34">
            <v>-29.129440800000001</v>
          </cell>
        </row>
        <row r="35">
          <cell r="A35">
            <v>2300741</v>
          </cell>
          <cell r="B35" t="str">
            <v>Bank of India -  A/c 148 - Payments</v>
          </cell>
          <cell r="C35">
            <v>0</v>
          </cell>
          <cell r="E35">
            <v>0</v>
          </cell>
        </row>
        <row r="36">
          <cell r="A36">
            <v>2300742</v>
          </cell>
          <cell r="B36" t="str">
            <v>Bank of India -  A/c</v>
          </cell>
          <cell r="C36">
            <v>0</v>
          </cell>
          <cell r="E36">
            <v>0</v>
          </cell>
        </row>
        <row r="37">
          <cell r="A37">
            <v>2300750</v>
          </cell>
          <cell r="B37" t="str">
            <v>Bank of Baroda  -  A/c 5023 - Main</v>
          </cell>
          <cell r="C37">
            <v>9.0000000000000002E-6</v>
          </cell>
          <cell r="E37">
            <v>9.0000000000000002E-6</v>
          </cell>
        </row>
        <row r="38">
          <cell r="A38">
            <v>2300751</v>
          </cell>
          <cell r="B38" t="str">
            <v>Bank of Baroda -  A/c 5023 - Payments</v>
          </cell>
          <cell r="C38">
            <v>0</v>
          </cell>
          <cell r="E38">
            <v>0</v>
          </cell>
        </row>
        <row r="39">
          <cell r="A39">
            <v>2300760</v>
          </cell>
          <cell r="B39" t="str">
            <v>ABN AMRO Bank-A/c 3167315732-Main</v>
          </cell>
          <cell r="C39">
            <v>0</v>
          </cell>
          <cell r="E39">
            <v>0</v>
          </cell>
        </row>
        <row r="40">
          <cell r="A40">
            <v>2300761</v>
          </cell>
          <cell r="B40" t="str">
            <v>ABN AMRO Bank-A/c 3167315732-Payments</v>
          </cell>
          <cell r="C40">
            <v>0</v>
          </cell>
          <cell r="E40">
            <v>0</v>
          </cell>
        </row>
        <row r="41">
          <cell r="A41">
            <v>2300762</v>
          </cell>
          <cell r="B41" t="str">
            <v>ABN AMRO Bank-A/c 3167315732-Receipts</v>
          </cell>
          <cell r="C41">
            <v>0</v>
          </cell>
          <cell r="E41">
            <v>0</v>
          </cell>
        </row>
        <row r="42">
          <cell r="A42">
            <v>2300770</v>
          </cell>
          <cell r="B42" t="str">
            <v>HDFC Bank - A/c 300110000011 - Main</v>
          </cell>
          <cell r="C42">
            <v>-50.4541605</v>
          </cell>
          <cell r="E42">
            <v>-50.4541605</v>
          </cell>
        </row>
        <row r="43">
          <cell r="A43">
            <v>2300771</v>
          </cell>
          <cell r="B43" t="str">
            <v>HDFC Bank - A/c 300110000011 - Payments</v>
          </cell>
          <cell r="C43">
            <v>-4.8040500000000002</v>
          </cell>
          <cell r="E43">
            <v>-4.8040500000000002</v>
          </cell>
        </row>
        <row r="44">
          <cell r="A44">
            <v>2300772</v>
          </cell>
          <cell r="B44" t="str">
            <v>HDFC Bank - A/c 300110000011 - Receipts</v>
          </cell>
          <cell r="C44">
            <v>1.3125100000000001</v>
          </cell>
          <cell r="E44">
            <v>1.3125100000000001</v>
          </cell>
        </row>
        <row r="45">
          <cell r="A45">
            <v>2300780</v>
          </cell>
          <cell r="B45" t="str">
            <v>State Bank of India -  A/c 1608050071 - Main</v>
          </cell>
          <cell r="C45">
            <v>-1018.6529664</v>
          </cell>
          <cell r="E45">
            <v>-1018.6529664</v>
          </cell>
        </row>
        <row r="46">
          <cell r="A46">
            <v>2300781</v>
          </cell>
          <cell r="B46" t="str">
            <v>State Bank of India -  A/c 1608050071 - Payments</v>
          </cell>
          <cell r="C46">
            <v>-328.29965199999998</v>
          </cell>
          <cell r="E46">
            <v>-328.29965199999998</v>
          </cell>
        </row>
        <row r="47">
          <cell r="A47">
            <v>2300782</v>
          </cell>
          <cell r="B47" t="str">
            <v>State Bank of India -  A/c 1608050071 - Receipts</v>
          </cell>
          <cell r="C47">
            <v>0</v>
          </cell>
          <cell r="E47">
            <v>0</v>
          </cell>
        </row>
        <row r="48">
          <cell r="A48">
            <v>2300790</v>
          </cell>
          <cell r="B48" t="str">
            <v>State Bank of India -  A/c 160000000203 - Main</v>
          </cell>
          <cell r="C48">
            <v>-32.558224600000003</v>
          </cell>
          <cell r="E48">
            <v>-32.558224600000003</v>
          </cell>
        </row>
        <row r="49">
          <cell r="A49">
            <v>2300791</v>
          </cell>
          <cell r="B49" t="str">
            <v>State Bank of India -  A/c 160000000203-Payments</v>
          </cell>
          <cell r="C49">
            <v>-9.1677677000000006</v>
          </cell>
          <cell r="E49">
            <v>-9.1677677000000006</v>
          </cell>
        </row>
        <row r="50">
          <cell r="A50">
            <v>2300792</v>
          </cell>
          <cell r="B50" t="str">
            <v>State Bank of India -  A/c 160000000203-Receipts</v>
          </cell>
          <cell r="C50">
            <v>0</v>
          </cell>
          <cell r="E50">
            <v>0</v>
          </cell>
        </row>
        <row r="51">
          <cell r="A51">
            <v>2300800</v>
          </cell>
          <cell r="B51" t="str">
            <v>State Bank of India -  A/c 1608005029-Main</v>
          </cell>
          <cell r="C51">
            <v>-753.20635379999999</v>
          </cell>
          <cell r="E51">
            <v>-753.20635379999999</v>
          </cell>
        </row>
        <row r="52">
          <cell r="A52">
            <v>2300801</v>
          </cell>
          <cell r="B52" t="str">
            <v>State Bank of India -  A/c 1608005029-Payments</v>
          </cell>
          <cell r="C52">
            <v>-213.75337020000001</v>
          </cell>
          <cell r="E52">
            <v>-213.75337020000001</v>
          </cell>
        </row>
        <row r="53">
          <cell r="A53">
            <v>2300802</v>
          </cell>
          <cell r="B53" t="str">
            <v>State Bank of India -  A/c 1608005029-Receipts</v>
          </cell>
          <cell r="C53">
            <v>0.29942000000000002</v>
          </cell>
          <cell r="E53">
            <v>0.29942000000000002</v>
          </cell>
        </row>
        <row r="54">
          <cell r="A54">
            <v>2300810</v>
          </cell>
          <cell r="B54" t="str">
            <v>HDFC Bank A/c  2400110000220-Main</v>
          </cell>
          <cell r="C54">
            <v>-91.642350999999991</v>
          </cell>
          <cell r="E54">
            <v>-91.642350999999991</v>
          </cell>
        </row>
        <row r="55">
          <cell r="A55">
            <v>2300811</v>
          </cell>
          <cell r="B55" t="str">
            <v>HDFC Bank A/c  2400110000220-Payments</v>
          </cell>
          <cell r="C55">
            <v>-8.3745840000000005</v>
          </cell>
          <cell r="E55">
            <v>-8.3745840000000005</v>
          </cell>
        </row>
        <row r="56">
          <cell r="A56">
            <v>2300812</v>
          </cell>
          <cell r="B56" t="str">
            <v>HDFC Bank A/c  2400110000220-Receipts</v>
          </cell>
          <cell r="C56">
            <v>0</v>
          </cell>
          <cell r="E56">
            <v>0</v>
          </cell>
        </row>
        <row r="57">
          <cell r="A57">
            <v>2300820</v>
          </cell>
          <cell r="B57" t="str">
            <v>HDFC Bank-0060110000</v>
          </cell>
          <cell r="C57">
            <v>-19.503823300000001</v>
          </cell>
          <cell r="E57">
            <v>-19.503823300000001</v>
          </cell>
        </row>
        <row r="58">
          <cell r="A58">
            <v>2300821</v>
          </cell>
          <cell r="B58" t="str">
            <v>HDFC Bank-0060110000</v>
          </cell>
          <cell r="C58">
            <v>-5.2610141000000006</v>
          </cell>
          <cell r="E58">
            <v>-5.2610141000000006</v>
          </cell>
        </row>
        <row r="59">
          <cell r="A59">
            <v>2300822</v>
          </cell>
          <cell r="B59" t="str">
            <v>HDFC Bank-0060110000060-Ahmedabad-Receipt</v>
          </cell>
          <cell r="C59">
            <v>0</v>
          </cell>
          <cell r="E59">
            <v>0</v>
          </cell>
        </row>
        <row r="60">
          <cell r="A60">
            <v>2300830</v>
          </cell>
          <cell r="B60" t="str">
            <v>ABN AMRO Bank-982807</v>
          </cell>
          <cell r="C60">
            <v>-70.312800199999998</v>
          </cell>
          <cell r="E60">
            <v>-70.312800199999998</v>
          </cell>
        </row>
        <row r="61">
          <cell r="A61">
            <v>2300831</v>
          </cell>
          <cell r="B61" t="str">
            <v>ABN AMRO Bank-982807</v>
          </cell>
          <cell r="C61">
            <v>-4.3469199999999999</v>
          </cell>
          <cell r="E61">
            <v>-4.3469199999999999</v>
          </cell>
        </row>
        <row r="62">
          <cell r="A62">
            <v>2300832</v>
          </cell>
          <cell r="B62" t="str">
            <v>ABN AMRO Bank-9828079-Chennai-Receipt</v>
          </cell>
          <cell r="C62">
            <v>8.8000000000000004E-6</v>
          </cell>
          <cell r="E62">
            <v>8.8000000000000004E-6</v>
          </cell>
        </row>
        <row r="63">
          <cell r="A63">
            <v>2300840</v>
          </cell>
          <cell r="B63" t="str">
            <v>ABN AMRO Bank-650982</v>
          </cell>
          <cell r="C63">
            <v>2.8999999999999998E-6</v>
          </cell>
          <cell r="E63">
            <v>2.8999999999999998E-6</v>
          </cell>
        </row>
        <row r="64">
          <cell r="A64">
            <v>2300842</v>
          </cell>
          <cell r="B64" t="str">
            <v>ABN AMRO Bank-6509827-New Delhi-Receipt</v>
          </cell>
          <cell r="C64">
            <v>0</v>
          </cell>
          <cell r="E64">
            <v>0</v>
          </cell>
        </row>
        <row r="65">
          <cell r="A65">
            <v>2300850</v>
          </cell>
          <cell r="B65" t="str">
            <v>ABN AMRO Bank-311-53</v>
          </cell>
          <cell r="C65">
            <v>-24.725437100000001</v>
          </cell>
          <cell r="E65">
            <v>-24.725437100000001</v>
          </cell>
        </row>
        <row r="66">
          <cell r="A66">
            <v>2300851</v>
          </cell>
          <cell r="B66" t="str">
            <v>ABN AMRO Bank-311-53</v>
          </cell>
          <cell r="C66">
            <v>-1.59477</v>
          </cell>
          <cell r="E66">
            <v>-1.59477</v>
          </cell>
        </row>
        <row r="67">
          <cell r="A67">
            <v>2300852</v>
          </cell>
          <cell r="B67" t="str">
            <v>ABN AMRO Bank-311-5331390-Kolkata-Receipt</v>
          </cell>
          <cell r="C67">
            <v>0</v>
          </cell>
          <cell r="E67">
            <v>0</v>
          </cell>
        </row>
        <row r="68">
          <cell r="A68">
            <v>2300860</v>
          </cell>
          <cell r="B68" t="str">
            <v>ABN AMRO Bank-252891</v>
          </cell>
          <cell r="C68">
            <v>-41.852831899999998</v>
          </cell>
          <cell r="E68">
            <v>-41.852831899999998</v>
          </cell>
        </row>
        <row r="69">
          <cell r="A69">
            <v>2300861</v>
          </cell>
          <cell r="B69" t="str">
            <v>ABN AMRO Bank-2528916-Nariman Point-Payment</v>
          </cell>
          <cell r="C69">
            <v>-44.851576299999998</v>
          </cell>
          <cell r="E69">
            <v>-44.851576299999998</v>
          </cell>
        </row>
        <row r="70">
          <cell r="A70">
            <v>2300862</v>
          </cell>
          <cell r="B70" t="str">
            <v>ABN AMRO Bank-2528916-Nariman Point-Receipt</v>
          </cell>
          <cell r="C70">
            <v>0</v>
          </cell>
          <cell r="E70">
            <v>0</v>
          </cell>
        </row>
        <row r="71">
          <cell r="A71">
            <v>2300870</v>
          </cell>
          <cell r="B71" t="str">
            <v>State Bank of India</v>
          </cell>
          <cell r="C71">
            <v>-614.63321280000002</v>
          </cell>
          <cell r="E71">
            <v>-614.63321280000002</v>
          </cell>
        </row>
        <row r="72">
          <cell r="A72">
            <v>2300871</v>
          </cell>
          <cell r="B72" t="str">
            <v>State Bank of India -  A/c 160000000201-Payments</v>
          </cell>
          <cell r="C72">
            <v>-40.244157100000002</v>
          </cell>
          <cell r="E72">
            <v>-40.244157100000002</v>
          </cell>
        </row>
        <row r="73">
          <cell r="A73">
            <v>2300872</v>
          </cell>
          <cell r="B73" t="str">
            <v>State Bank of India -  A/c 160000000201-Receipts</v>
          </cell>
          <cell r="C73">
            <v>0</v>
          </cell>
          <cell r="E73">
            <v>0</v>
          </cell>
        </row>
        <row r="74">
          <cell r="A74">
            <v>2300880</v>
          </cell>
          <cell r="B74" t="str">
            <v>HDFC Bank-3011000058</v>
          </cell>
          <cell r="C74">
            <v>-27.844838599999999</v>
          </cell>
          <cell r="E74">
            <v>-27.844838599999999</v>
          </cell>
        </row>
        <row r="75">
          <cell r="A75">
            <v>2300881</v>
          </cell>
          <cell r="B75" t="str">
            <v>HDFC Bank-3011000058</v>
          </cell>
          <cell r="C75">
            <v>-20.866390299999999</v>
          </cell>
          <cell r="E75">
            <v>-20.866390299999999</v>
          </cell>
        </row>
        <row r="76">
          <cell r="A76">
            <v>2300882</v>
          </cell>
          <cell r="B76" t="str">
            <v>HDFC Bank-3011000058</v>
          </cell>
          <cell r="C76">
            <v>7.7660000000000007E-2</v>
          </cell>
          <cell r="E76">
            <v>7.7660000000000007E-2</v>
          </cell>
        </row>
        <row r="77">
          <cell r="A77">
            <v>2300890</v>
          </cell>
          <cell r="B77" t="str">
            <v>HDFC Bank-5430110000</v>
          </cell>
          <cell r="C77">
            <v>-27.6661012</v>
          </cell>
          <cell r="E77">
            <v>-27.6661012</v>
          </cell>
        </row>
        <row r="78">
          <cell r="A78">
            <v>2300891</v>
          </cell>
          <cell r="B78" t="str">
            <v>HDFC Bank-5430110000</v>
          </cell>
          <cell r="C78">
            <v>-52.477203200000005</v>
          </cell>
          <cell r="E78">
            <v>-52.477203200000005</v>
          </cell>
        </row>
        <row r="79">
          <cell r="A79">
            <v>2300892</v>
          </cell>
          <cell r="B79" t="str">
            <v>HDFC Bank-5430110000016-Andheri-Receipt</v>
          </cell>
          <cell r="C79">
            <v>0</v>
          </cell>
          <cell r="E79">
            <v>0</v>
          </cell>
        </row>
        <row r="80">
          <cell r="A80">
            <v>2300900</v>
          </cell>
          <cell r="B80" t="str">
            <v>(IPCL) SBI - 0160005</v>
          </cell>
          <cell r="C80">
            <v>-486.05781770000004</v>
          </cell>
          <cell r="E80">
            <v>-486.05781770000004</v>
          </cell>
        </row>
        <row r="81">
          <cell r="A81">
            <v>2300901</v>
          </cell>
          <cell r="B81" t="str">
            <v>(IPCL) SBI - 0160005</v>
          </cell>
          <cell r="C81">
            <v>-1.2670600000000001</v>
          </cell>
          <cell r="E81">
            <v>-1.2670600000000001</v>
          </cell>
        </row>
        <row r="82">
          <cell r="A82">
            <v>2300902</v>
          </cell>
          <cell r="B82" t="str">
            <v>(IPCL) SBI - 0160005</v>
          </cell>
          <cell r="C82">
            <v>0</v>
          </cell>
          <cell r="E82">
            <v>0</v>
          </cell>
        </row>
        <row r="83">
          <cell r="A83">
            <v>2300912</v>
          </cell>
          <cell r="B83" t="str">
            <v>IPCL) ABN Amro Bank</v>
          </cell>
          <cell r="C83">
            <v>0</v>
          </cell>
          <cell r="E83">
            <v>0</v>
          </cell>
        </row>
        <row r="84">
          <cell r="A84">
            <v>2399999</v>
          </cell>
          <cell r="B84" t="str">
            <v>Bank Cash Credit Control Account</v>
          </cell>
          <cell r="C84">
            <v>-346.87173520000005</v>
          </cell>
          <cell r="E84">
            <v>-346.87173520000005</v>
          </cell>
        </row>
        <row r="85">
          <cell r="A85">
            <v>2520000</v>
          </cell>
          <cell r="B85" t="str">
            <v>Fixed Deposits from Public</v>
          </cell>
          <cell r="C85">
            <v>-13152.1</v>
          </cell>
          <cell r="E85">
            <v>-13152.1</v>
          </cell>
        </row>
        <row r="86">
          <cell r="A86">
            <v>2520010</v>
          </cell>
          <cell r="B86" t="str">
            <v>Fixed Deposits from Public - Unclaimed</v>
          </cell>
          <cell r="C86">
            <v>-26.74</v>
          </cell>
          <cell r="E86">
            <v>-26.74</v>
          </cell>
        </row>
        <row r="87">
          <cell r="A87">
            <v>2550100</v>
          </cell>
          <cell r="B87" t="str">
            <v>Unsecured Fixed Rate Bonds</v>
          </cell>
          <cell r="C87">
            <v>-42000</v>
          </cell>
          <cell r="E87">
            <v>-42000</v>
          </cell>
        </row>
        <row r="88">
          <cell r="A88">
            <v>2550200</v>
          </cell>
          <cell r="B88" t="str">
            <v>Unsecured Floating Rate Bonds</v>
          </cell>
          <cell r="C88">
            <v>0</v>
          </cell>
          <cell r="E88">
            <v>0</v>
          </cell>
        </row>
        <row r="89">
          <cell r="A89">
            <v>2600500</v>
          </cell>
          <cell r="B89" t="str">
            <v>Unsecured Term Loans fm Banks-FC</v>
          </cell>
          <cell r="C89">
            <v>-30868.043319600001</v>
          </cell>
          <cell r="E89">
            <v>-30868.043319600001</v>
          </cell>
        </row>
        <row r="90">
          <cell r="A90">
            <v>2700000</v>
          </cell>
          <cell r="B90" t="str">
            <v>Unsecured Short Term Loans fm Banks-Comm.Paper</v>
          </cell>
          <cell r="C90">
            <v>-37500</v>
          </cell>
          <cell r="E90">
            <v>-37500</v>
          </cell>
        </row>
        <row r="91">
          <cell r="A91">
            <v>2710000</v>
          </cell>
          <cell r="B91" t="str">
            <v>Unsecured Short Term Loans fm Financial Inst</v>
          </cell>
          <cell r="C91">
            <v>-5000</v>
          </cell>
          <cell r="E91">
            <v>-5000</v>
          </cell>
        </row>
        <row r="92">
          <cell r="A92">
            <v>2720000</v>
          </cell>
          <cell r="B92" t="str">
            <v>Unsecured Loans fm Banks &amp; Others</v>
          </cell>
          <cell r="C92">
            <v>-100285</v>
          </cell>
          <cell r="E92">
            <v>-100285</v>
          </cell>
        </row>
        <row r="93">
          <cell r="A93">
            <v>3000000</v>
          </cell>
          <cell r="B93" t="str">
            <v>Sundry Creditors - Supplies (Domestic)</v>
          </cell>
          <cell r="C93">
            <v>-20438.847087899998</v>
          </cell>
          <cell r="E93">
            <v>-20438.847087899998</v>
          </cell>
        </row>
        <row r="94">
          <cell r="A94">
            <v>3000100</v>
          </cell>
          <cell r="B94" t="str">
            <v>Retention Payable - Supplies (Domestic)</v>
          </cell>
          <cell r="C94">
            <v>-652.18129169999997</v>
          </cell>
          <cell r="E94">
            <v>-652.18129169999997</v>
          </cell>
        </row>
        <row r="95">
          <cell r="A95">
            <v>3005000</v>
          </cell>
          <cell r="B95" t="str">
            <v>Sundry Creditors - Supplies (Foreign)</v>
          </cell>
          <cell r="C95">
            <v>-2284.0567403999999</v>
          </cell>
          <cell r="E95">
            <v>-2284.0567403999999</v>
          </cell>
        </row>
        <row r="96">
          <cell r="A96">
            <v>3005100</v>
          </cell>
          <cell r="B96" t="str">
            <v>Retention Payable - Supplies (Foreign)</v>
          </cell>
          <cell r="C96">
            <v>-392.86883869999997</v>
          </cell>
          <cell r="E96">
            <v>-392.86883869999997</v>
          </cell>
        </row>
        <row r="97">
          <cell r="A97">
            <v>3010000</v>
          </cell>
          <cell r="B97" t="str">
            <v>Sundry Creditors - Govt. Agencies</v>
          </cell>
          <cell r="C97">
            <v>-112.5962634</v>
          </cell>
          <cell r="E97">
            <v>-112.5962634</v>
          </cell>
        </row>
        <row r="98">
          <cell r="A98">
            <v>3015000</v>
          </cell>
          <cell r="B98" t="str">
            <v>Sundry Creditors - Transporters</v>
          </cell>
          <cell r="C98">
            <v>-252.44712749999999</v>
          </cell>
          <cell r="E98">
            <v>-252.44712749999999</v>
          </cell>
        </row>
        <row r="99">
          <cell r="A99">
            <v>3020000</v>
          </cell>
          <cell r="B99" t="str">
            <v>Sundry Creditors - Services ( Local )</v>
          </cell>
          <cell r="C99">
            <v>-6838.0725408000008</v>
          </cell>
          <cell r="E99">
            <v>-6838.0725408000008</v>
          </cell>
        </row>
        <row r="100">
          <cell r="A100">
            <v>3020100</v>
          </cell>
          <cell r="B100" t="str">
            <v>Retention Payable - Services (Local)</v>
          </cell>
          <cell r="C100">
            <v>-886.5926204000001</v>
          </cell>
          <cell r="E100">
            <v>-886.5926204000001</v>
          </cell>
        </row>
        <row r="101">
          <cell r="A101">
            <v>3025000</v>
          </cell>
          <cell r="B101" t="str">
            <v>Sundry Creditors - S</v>
          </cell>
          <cell r="C101">
            <v>-699.77158959999997</v>
          </cell>
          <cell r="E101">
            <v>-699.77158959999997</v>
          </cell>
        </row>
        <row r="102">
          <cell r="A102">
            <v>3025100</v>
          </cell>
          <cell r="B102" t="str">
            <v>Retention Payable - Services (Foreign)</v>
          </cell>
          <cell r="C102">
            <v>-6.2645900000000001</v>
          </cell>
          <cell r="E102">
            <v>-6.2645900000000001</v>
          </cell>
        </row>
        <row r="103">
          <cell r="A103">
            <v>3026550</v>
          </cell>
          <cell r="B103" t="str">
            <v>Sundry Creditors Control - Outside SAP</v>
          </cell>
          <cell r="C103">
            <v>1189.1757792000001</v>
          </cell>
          <cell r="E103">
            <v>1189.1757792000001</v>
          </cell>
        </row>
        <row r="104">
          <cell r="A104">
            <v>3027000</v>
          </cell>
          <cell r="B104" t="str">
            <v>Sundry Creditors - I</v>
          </cell>
          <cell r="C104">
            <v>-82788.625084300002</v>
          </cell>
          <cell r="E104">
            <v>-82788.625084300002</v>
          </cell>
        </row>
        <row r="105">
          <cell r="A105">
            <v>3030000</v>
          </cell>
          <cell r="B105" t="str">
            <v>Suppliers' Credit</v>
          </cell>
          <cell r="C105">
            <v>-1638.8030855000002</v>
          </cell>
          <cell r="E105">
            <v>-1638.8030855000002</v>
          </cell>
        </row>
        <row r="106">
          <cell r="A106">
            <v>3035000</v>
          </cell>
          <cell r="B106" t="str">
            <v>Sundry Creditors - Buyers' Credit</v>
          </cell>
          <cell r="C106">
            <v>-7853.1155379999991</v>
          </cell>
          <cell r="E106">
            <v>-7853.1155379999991</v>
          </cell>
        </row>
        <row r="107">
          <cell r="A107">
            <v>3040000</v>
          </cell>
          <cell r="B107" t="str">
            <v>Prov liab-Raw Matls (other than crude)(GR/IR)</v>
          </cell>
          <cell r="C107">
            <v>-1939.7293830000001</v>
          </cell>
          <cell r="D107">
            <v>-1066.28</v>
          </cell>
          <cell r="E107">
            <v>-3006.0093830000001</v>
          </cell>
        </row>
        <row r="108">
          <cell r="A108">
            <v>3040010</v>
          </cell>
          <cell r="B108" t="str">
            <v>Prov liab-Stores &amp; Spares (GR/IR)</v>
          </cell>
          <cell r="C108">
            <v>-567.94280390000006</v>
          </cell>
          <cell r="E108">
            <v>-567.94280390000006</v>
          </cell>
        </row>
        <row r="109">
          <cell r="A109">
            <v>3040020</v>
          </cell>
          <cell r="B109" t="str">
            <v>Prov liab-Chemicals &amp; Catalysts (GR/IR)</v>
          </cell>
          <cell r="C109">
            <v>-556.01124979999997</v>
          </cell>
          <cell r="E109">
            <v>-556.01124979999997</v>
          </cell>
        </row>
        <row r="110">
          <cell r="A110">
            <v>3040030</v>
          </cell>
          <cell r="B110" t="str">
            <v>Provisional liability for Packing Materials(GR/IR)</v>
          </cell>
          <cell r="C110">
            <v>-189.87254340000001</v>
          </cell>
          <cell r="E110">
            <v>-189.87254340000001</v>
          </cell>
        </row>
        <row r="111">
          <cell r="A111">
            <v>3040050</v>
          </cell>
          <cell r="B111" t="str">
            <v>Provisional liability for Traded Goods (GR/IR)</v>
          </cell>
          <cell r="C111">
            <v>-60.837744000000001</v>
          </cell>
          <cell r="E111">
            <v>-60.837744000000001</v>
          </cell>
        </row>
        <row r="112">
          <cell r="A112">
            <v>3040060</v>
          </cell>
          <cell r="B112" t="str">
            <v>Prov liab-Lab Chem &amp; Consumbl (GR/IR)</v>
          </cell>
          <cell r="C112">
            <v>-83.720347699999991</v>
          </cell>
          <cell r="E112">
            <v>-83.720347699999991</v>
          </cell>
        </row>
        <row r="113">
          <cell r="A113">
            <v>3040070</v>
          </cell>
          <cell r="B113" t="str">
            <v>Prov liab-Fuel (GR/IR)</v>
          </cell>
          <cell r="C113">
            <v>-3.4448031000000001</v>
          </cell>
          <cell r="E113">
            <v>-3.4448031000000001</v>
          </cell>
        </row>
        <row r="114">
          <cell r="A114">
            <v>3040080</v>
          </cell>
          <cell r="B114" t="str">
            <v>Prov liab for Inter Divisional Purchases - (GR/IR)</v>
          </cell>
          <cell r="C114">
            <v>-17.668980000000001</v>
          </cell>
          <cell r="E114">
            <v>-17.668980000000001</v>
          </cell>
        </row>
        <row r="115">
          <cell r="A115">
            <v>3040090</v>
          </cell>
          <cell r="B115" t="str">
            <v>Prov liab-Emergency Purchases (GR/IR)</v>
          </cell>
          <cell r="C115">
            <v>2236.6341155999999</v>
          </cell>
          <cell r="E115">
            <v>2236.6341155999999</v>
          </cell>
        </row>
        <row r="116">
          <cell r="A116">
            <v>3040300</v>
          </cell>
          <cell r="B116" t="str">
            <v>Prov liab-Services (SR/IR)</v>
          </cell>
          <cell r="C116">
            <v>-242.82407519999998</v>
          </cell>
          <cell r="E116">
            <v>-242.82407519999998</v>
          </cell>
        </row>
        <row r="117">
          <cell r="A117">
            <v>3040340</v>
          </cell>
          <cell r="B117" t="str">
            <v>Provisional Liability (GR/IR) -For Upload only</v>
          </cell>
          <cell r="C117">
            <v>-4115.6471817000001</v>
          </cell>
          <cell r="E117">
            <v>-4115.6471817000001</v>
          </cell>
        </row>
        <row r="118">
          <cell r="A118">
            <v>3040355</v>
          </cell>
          <cell r="B118" t="str">
            <v>Provisional liability for services-Contra for TDS-</v>
          </cell>
          <cell r="C118">
            <v>5.0200800000000001</v>
          </cell>
          <cell r="E118">
            <v>5.0200800000000001</v>
          </cell>
        </row>
        <row r="119">
          <cell r="A119">
            <v>3040500</v>
          </cell>
          <cell r="B119" t="str">
            <v>Prov Freight-Raw Mtrls (Oth than crude)</v>
          </cell>
          <cell r="C119">
            <v>-32.3008886</v>
          </cell>
          <cell r="E119">
            <v>-32.3008886</v>
          </cell>
        </row>
        <row r="120">
          <cell r="A120">
            <v>3040502</v>
          </cell>
          <cell r="B120" t="str">
            <v>Prov for Duty/Tax-Raw Materials (Other than crude)</v>
          </cell>
          <cell r="C120">
            <v>-30.229052100000001</v>
          </cell>
          <cell r="E120">
            <v>-30.229052100000001</v>
          </cell>
        </row>
        <row r="121">
          <cell r="A121">
            <v>3040504</v>
          </cell>
          <cell r="B121" t="str">
            <v>Prov Oth Exps-Raw Matls (Oth than crude)</v>
          </cell>
          <cell r="C121">
            <v>0</v>
          </cell>
          <cell r="E121">
            <v>0</v>
          </cell>
        </row>
        <row r="122">
          <cell r="A122">
            <v>3040510</v>
          </cell>
          <cell r="B122" t="str">
            <v>Prov Freight - Stores &amp; Spares</v>
          </cell>
          <cell r="C122">
            <v>-1.7206520000000001</v>
          </cell>
          <cell r="E122">
            <v>-1.7206520000000001</v>
          </cell>
        </row>
        <row r="123">
          <cell r="A123">
            <v>3040512</v>
          </cell>
          <cell r="B123" t="str">
            <v>Prov-Duty/Tax - Stores &amp; Spares</v>
          </cell>
          <cell r="C123">
            <v>-46.602856199999998</v>
          </cell>
          <cell r="E123">
            <v>-46.602856199999998</v>
          </cell>
        </row>
        <row r="124">
          <cell r="A124">
            <v>3040514</v>
          </cell>
          <cell r="B124" t="str">
            <v>Prov-Other Expenses - Stores &amp; Spares</v>
          </cell>
          <cell r="C124">
            <v>-1.5114656</v>
          </cell>
          <cell r="E124">
            <v>-1.5114656</v>
          </cell>
        </row>
        <row r="125">
          <cell r="A125">
            <v>3040520</v>
          </cell>
          <cell r="B125" t="str">
            <v>Prov-Freight - Chem &amp; Catalysts</v>
          </cell>
          <cell r="C125">
            <v>-2.0451298000000002</v>
          </cell>
          <cell r="E125">
            <v>-2.0451298000000002</v>
          </cell>
        </row>
        <row r="126">
          <cell r="A126">
            <v>3040522</v>
          </cell>
          <cell r="B126" t="str">
            <v>Prov-Duty/Tax - Chem &amp; Catalysts</v>
          </cell>
          <cell r="C126">
            <v>-19.3111669</v>
          </cell>
          <cell r="E126">
            <v>-19.3111669</v>
          </cell>
        </row>
        <row r="127">
          <cell r="A127">
            <v>3040524</v>
          </cell>
          <cell r="B127" t="str">
            <v>Prov- Other Exp - Chem &amp; Catalysts</v>
          </cell>
          <cell r="C127">
            <v>-0.76638869999999992</v>
          </cell>
          <cell r="E127">
            <v>-0.76638869999999992</v>
          </cell>
        </row>
        <row r="128">
          <cell r="A128">
            <v>3040530</v>
          </cell>
          <cell r="B128" t="str">
            <v>Provision for Freight - Packing Materials</v>
          </cell>
          <cell r="C128">
            <v>-0.27170499999999997</v>
          </cell>
          <cell r="E128">
            <v>-0.27170499999999997</v>
          </cell>
        </row>
        <row r="129">
          <cell r="A129">
            <v>3040532</v>
          </cell>
          <cell r="B129" t="str">
            <v>Provision for Duty/Tax - Packing Materials</v>
          </cell>
          <cell r="C129">
            <v>0</v>
          </cell>
          <cell r="E129">
            <v>0</v>
          </cell>
        </row>
        <row r="130">
          <cell r="A130">
            <v>3040560</v>
          </cell>
          <cell r="B130" t="str">
            <v>Provision for Freight - Non Stock</v>
          </cell>
          <cell r="C130">
            <v>-9.7472600000000006E-2</v>
          </cell>
          <cell r="E130">
            <v>-9.7472600000000006E-2</v>
          </cell>
        </row>
        <row r="131">
          <cell r="A131">
            <v>3040562</v>
          </cell>
          <cell r="B131" t="str">
            <v>Provision for Duty/Tax - Non Stock</v>
          </cell>
          <cell r="C131">
            <v>-0.22473029999999999</v>
          </cell>
          <cell r="E131">
            <v>-0.22473029999999999</v>
          </cell>
        </row>
        <row r="132">
          <cell r="A132">
            <v>3040564</v>
          </cell>
          <cell r="B132" t="str">
            <v>Provision for Other Expenses - Non Stock</v>
          </cell>
          <cell r="C132">
            <v>-5.6947900000000003E-2</v>
          </cell>
          <cell r="E132">
            <v>-5.6947900000000003E-2</v>
          </cell>
        </row>
        <row r="133">
          <cell r="A133">
            <v>3040570</v>
          </cell>
          <cell r="B133" t="str">
            <v>Provision for Freight - Fuel</v>
          </cell>
          <cell r="C133">
            <v>-1.0553600000000001</v>
          </cell>
          <cell r="E133">
            <v>-1.0553600000000001</v>
          </cell>
        </row>
        <row r="134">
          <cell r="A134">
            <v>3040574</v>
          </cell>
          <cell r="B134" t="str">
            <v>Provision for Other Expenses - Fuel</v>
          </cell>
          <cell r="C134">
            <v>0</v>
          </cell>
          <cell r="E134">
            <v>0</v>
          </cell>
        </row>
        <row r="135">
          <cell r="A135">
            <v>3040950</v>
          </cell>
          <cell r="B135" t="str">
            <v>Prov liab-Supplies-ED Modvatable</v>
          </cell>
          <cell r="C135">
            <v>-581.12559390000001</v>
          </cell>
          <cell r="E135">
            <v>-581.12559390000001</v>
          </cell>
        </row>
        <row r="136">
          <cell r="A136">
            <v>3050000</v>
          </cell>
          <cell r="B136" t="str">
            <v>Materials Taken On Loan</v>
          </cell>
          <cell r="C136">
            <v>-262.04816469999997</v>
          </cell>
          <cell r="E136">
            <v>-262.04816469999997</v>
          </cell>
        </row>
        <row r="137">
          <cell r="A137">
            <v>3050100</v>
          </cell>
          <cell r="B137" t="str">
            <v>Materials Taken On Loan Finished Goods &amp; Intermed</v>
          </cell>
          <cell r="C137">
            <v>-3.7639999999999998</v>
          </cell>
          <cell r="E137">
            <v>-3.7639999999999998</v>
          </cell>
        </row>
        <row r="138">
          <cell r="A138">
            <v>3070000</v>
          </cell>
          <cell r="B138" t="str">
            <v>Outstanding Liabilities Against Exp.-Revenue</v>
          </cell>
          <cell r="C138">
            <v>-22403.937007800003</v>
          </cell>
          <cell r="D138">
            <v>-2719.78</v>
          </cell>
          <cell r="E138">
            <v>-25123.717007800005</v>
          </cell>
        </row>
        <row r="139">
          <cell r="A139">
            <v>3070200</v>
          </cell>
          <cell r="B139" t="str">
            <v>O/s Liabilities - Tr</v>
          </cell>
          <cell r="C139">
            <v>-1850.68481</v>
          </cell>
          <cell r="E139">
            <v>-1850.68481</v>
          </cell>
        </row>
        <row r="140">
          <cell r="A140">
            <v>3070500</v>
          </cell>
          <cell r="B140" t="str">
            <v>Outstanding Liabilities Against Exp. - Projects</v>
          </cell>
          <cell r="C140">
            <v>-17.424418600000003</v>
          </cell>
          <cell r="E140">
            <v>-17.424418600000003</v>
          </cell>
        </row>
        <row r="141">
          <cell r="A141">
            <v>3100000</v>
          </cell>
          <cell r="B141" t="str">
            <v>Salaries Payable</v>
          </cell>
          <cell r="C141">
            <v>-71.353224299999994</v>
          </cell>
          <cell r="E141">
            <v>-71.353224299999994</v>
          </cell>
        </row>
        <row r="142">
          <cell r="A142">
            <v>3100010</v>
          </cell>
          <cell r="B142" t="str">
            <v>Bonus Payable</v>
          </cell>
          <cell r="C142">
            <v>-0.48868650000000002</v>
          </cell>
          <cell r="E142">
            <v>-0.48868650000000002</v>
          </cell>
        </row>
        <row r="143">
          <cell r="A143">
            <v>3100020</v>
          </cell>
          <cell r="B143" t="str">
            <v>Ex Gratia Payable</v>
          </cell>
          <cell r="C143">
            <v>-1191.6526454</v>
          </cell>
          <cell r="E143">
            <v>-1191.6526454</v>
          </cell>
        </row>
        <row r="144">
          <cell r="A144">
            <v>3100030</v>
          </cell>
          <cell r="B144" t="str">
            <v>Final Settlement Payable</v>
          </cell>
          <cell r="C144">
            <v>-67.393718899999996</v>
          </cell>
          <cell r="E144">
            <v>-67.393718899999996</v>
          </cell>
        </row>
        <row r="145">
          <cell r="A145">
            <v>3100040</v>
          </cell>
          <cell r="B145" t="str">
            <v>Unclaimed Wages Payable</v>
          </cell>
          <cell r="C145">
            <v>-38.972169999999998</v>
          </cell>
          <cell r="E145">
            <v>-38.972169999999998</v>
          </cell>
        </row>
        <row r="146">
          <cell r="A146">
            <v>3100070</v>
          </cell>
          <cell r="B146" t="str">
            <v>Employee Reimbursement Payable</v>
          </cell>
          <cell r="C146">
            <v>-12.705719999999999</v>
          </cell>
          <cell r="E146">
            <v>-12.705719999999999</v>
          </cell>
        </row>
        <row r="147">
          <cell r="A147">
            <v>3110000</v>
          </cell>
          <cell r="B147" t="str">
            <v>Deduction from Payroll - HDFC</v>
          </cell>
          <cell r="C147">
            <v>0</v>
          </cell>
          <cell r="E147">
            <v>0</v>
          </cell>
        </row>
        <row r="148">
          <cell r="A148">
            <v>3110010</v>
          </cell>
          <cell r="B148" t="str">
            <v>Deduction from Payroll - LIC</v>
          </cell>
          <cell r="C148">
            <v>-79.306250199999994</v>
          </cell>
          <cell r="E148">
            <v>-79.306250199999994</v>
          </cell>
        </row>
        <row r="149">
          <cell r="A149">
            <v>3110020</v>
          </cell>
          <cell r="B149" t="str">
            <v>Deduction from Payroll - Co-Operative Society</v>
          </cell>
          <cell r="C149">
            <v>-112.90862630000001</v>
          </cell>
          <cell r="E149">
            <v>-112.90862630000001</v>
          </cell>
        </row>
        <row r="150">
          <cell r="A150">
            <v>3110030</v>
          </cell>
          <cell r="B150" t="str">
            <v>Deduction from Payroll - GSLI Scheme</v>
          </cell>
          <cell r="C150">
            <v>-13.297582500000001</v>
          </cell>
          <cell r="E150">
            <v>-13.297582500000001</v>
          </cell>
        </row>
        <row r="151">
          <cell r="A151">
            <v>3110040</v>
          </cell>
          <cell r="B151" t="str">
            <v>Deduction from Payroll - Others (Non-statutory)</v>
          </cell>
          <cell r="C151">
            <v>-30.568175699999998</v>
          </cell>
          <cell r="E151">
            <v>-30.568175699999998</v>
          </cell>
        </row>
        <row r="152">
          <cell r="A152">
            <v>3110100</v>
          </cell>
          <cell r="B152" t="str">
            <v>Deduction from Payroll - Death Benevolent fund</v>
          </cell>
          <cell r="C152">
            <v>-130.58115570000001</v>
          </cell>
          <cell r="E152">
            <v>-130.58115570000001</v>
          </cell>
        </row>
        <row r="153">
          <cell r="A153">
            <v>3120000</v>
          </cell>
          <cell r="B153" t="str">
            <v>Employees' Contr. - Provident Fund</v>
          </cell>
          <cell r="C153">
            <v>-134.92898</v>
          </cell>
          <cell r="E153">
            <v>-134.92898</v>
          </cell>
        </row>
        <row r="154">
          <cell r="A154">
            <v>3120015</v>
          </cell>
          <cell r="B154" t="str">
            <v>Contractors Salary - Provident Fund</v>
          </cell>
          <cell r="C154">
            <v>2.7119999999999998E-2</v>
          </cell>
          <cell r="E154">
            <v>2.7119999999999998E-2</v>
          </cell>
        </row>
        <row r="155">
          <cell r="A155">
            <v>3120020</v>
          </cell>
          <cell r="B155" t="str">
            <v>Employees' Contr. - Voluntary Prov. Fund</v>
          </cell>
          <cell r="C155">
            <v>-117.38163</v>
          </cell>
          <cell r="E155">
            <v>-117.38163</v>
          </cell>
        </row>
        <row r="156">
          <cell r="A156">
            <v>3120030</v>
          </cell>
          <cell r="B156" t="str">
            <v>Employees' Contr. -  Pension Fund</v>
          </cell>
          <cell r="C156">
            <v>-67.651769999999999</v>
          </cell>
          <cell r="E156">
            <v>-67.651769999999999</v>
          </cell>
        </row>
        <row r="157">
          <cell r="A157">
            <v>3120050</v>
          </cell>
          <cell r="B157" t="str">
            <v>Labour Welfare Fund Payable</v>
          </cell>
          <cell r="C157">
            <v>-3.5014999999999998E-2</v>
          </cell>
          <cell r="E157">
            <v>-3.5014999999999998E-2</v>
          </cell>
        </row>
        <row r="158">
          <cell r="A158">
            <v>3120060</v>
          </cell>
          <cell r="B158" t="str">
            <v>Professional Tax Payable</v>
          </cell>
          <cell r="C158">
            <v>-12.800879199999999</v>
          </cell>
          <cell r="E158">
            <v>-12.800879199999999</v>
          </cell>
        </row>
        <row r="159">
          <cell r="A159">
            <v>3120080</v>
          </cell>
          <cell r="B159" t="str">
            <v>ESI Payable - Contractors</v>
          </cell>
          <cell r="C159">
            <v>-5.8999999999999999E-3</v>
          </cell>
          <cell r="E159">
            <v>-5.8999999999999999E-3</v>
          </cell>
        </row>
        <row r="160">
          <cell r="A160">
            <v>3210000</v>
          </cell>
          <cell r="B160" t="str">
            <v>Advances from Custom</v>
          </cell>
          <cell r="C160">
            <v>-4099.2858784</v>
          </cell>
          <cell r="E160">
            <v>-4099.2858784</v>
          </cell>
        </row>
        <row r="161">
          <cell r="A161">
            <v>3210100</v>
          </cell>
          <cell r="B161" t="str">
            <v>Advances from Custom</v>
          </cell>
          <cell r="C161">
            <v>-512.49816299999998</v>
          </cell>
          <cell r="E161">
            <v>-512.49816299999998</v>
          </cell>
        </row>
        <row r="162">
          <cell r="A162">
            <v>3210500</v>
          </cell>
          <cell r="B162" t="str">
            <v>Trade Debtors - Credit Balances</v>
          </cell>
          <cell r="C162">
            <v>-1.95157</v>
          </cell>
          <cell r="E162">
            <v>-1.95157</v>
          </cell>
        </row>
        <row r="163">
          <cell r="A163">
            <v>3220000</v>
          </cell>
          <cell r="B163" t="str">
            <v>Security Deposits Fr</v>
          </cell>
          <cell r="C163">
            <v>-119.54527</v>
          </cell>
          <cell r="E163">
            <v>-119.54527</v>
          </cell>
        </row>
        <row r="164">
          <cell r="A164">
            <v>3220500</v>
          </cell>
          <cell r="B164" t="str">
            <v>Security Deposit For</v>
          </cell>
          <cell r="C164">
            <v>-642.33513000000005</v>
          </cell>
          <cell r="E164">
            <v>-642.33513000000005</v>
          </cell>
        </row>
        <row r="165">
          <cell r="A165">
            <v>3220600</v>
          </cell>
          <cell r="B165" t="str">
            <v>Security Deposits From Vendors</v>
          </cell>
          <cell r="C165">
            <v>-312.58444050000003</v>
          </cell>
          <cell r="E165">
            <v>-312.58444050000003</v>
          </cell>
        </row>
        <row r="166">
          <cell r="A166">
            <v>3220710</v>
          </cell>
          <cell r="B166" t="str">
            <v>Deposit from Employees - COC &gt; than 4 years</v>
          </cell>
          <cell r="C166">
            <v>-7.1999999999999995E-2</v>
          </cell>
          <cell r="E166">
            <v>-7.1999999999999995E-2</v>
          </cell>
        </row>
        <row r="167">
          <cell r="A167">
            <v>3220900</v>
          </cell>
          <cell r="B167" t="str">
            <v>Security Deposits - Others</v>
          </cell>
          <cell r="C167">
            <v>-2269.8633847000001</v>
          </cell>
          <cell r="E167">
            <v>-2269.8633847000001</v>
          </cell>
        </row>
        <row r="168">
          <cell r="A168">
            <v>3235100</v>
          </cell>
          <cell r="B168" t="str">
            <v>Provision for Customs Duty - DEPB</v>
          </cell>
          <cell r="C168">
            <v>-288.42349000000002</v>
          </cell>
          <cell r="E168">
            <v>-288.42349000000002</v>
          </cell>
        </row>
        <row r="169">
          <cell r="A169">
            <v>3235200</v>
          </cell>
          <cell r="B169" t="str">
            <v>Provision for Custom</v>
          </cell>
          <cell r="C169">
            <v>-419.45144200000004</v>
          </cell>
          <cell r="E169">
            <v>-419.45144200000004</v>
          </cell>
        </row>
        <row r="170">
          <cell r="A170">
            <v>3240090</v>
          </cell>
          <cell r="B170" t="str">
            <v>CENVAT Payable - IPCL - BC</v>
          </cell>
          <cell r="C170">
            <v>5.5800000000000002E-2</v>
          </cell>
          <cell r="E170">
            <v>5.5800000000000002E-2</v>
          </cell>
        </row>
        <row r="171">
          <cell r="A171">
            <v>3240092</v>
          </cell>
          <cell r="B171" t="str">
            <v>CENVAT Payable - GC</v>
          </cell>
          <cell r="C171">
            <v>-1.13439</v>
          </cell>
          <cell r="E171">
            <v>-1.13439</v>
          </cell>
        </row>
        <row r="172">
          <cell r="A172">
            <v>3240093</v>
          </cell>
          <cell r="B172" t="str">
            <v>CENVAT Payable - NC</v>
          </cell>
          <cell r="C172">
            <v>0</v>
          </cell>
          <cell r="E172">
            <v>0</v>
          </cell>
        </row>
        <row r="173">
          <cell r="A173">
            <v>3240094</v>
          </cell>
          <cell r="B173" t="str">
            <v>CENVAT Payable - CC</v>
          </cell>
          <cell r="C173">
            <v>0</v>
          </cell>
          <cell r="E173">
            <v>0</v>
          </cell>
        </row>
        <row r="174">
          <cell r="A174">
            <v>3240290</v>
          </cell>
          <cell r="B174" t="str">
            <v>Additional Excise Du</v>
          </cell>
          <cell r="C174">
            <v>-5.5800000000000002E-2</v>
          </cell>
          <cell r="E174">
            <v>-5.5800000000000002E-2</v>
          </cell>
        </row>
        <row r="175">
          <cell r="A175">
            <v>3240500</v>
          </cell>
          <cell r="B175" t="str">
            <v>Provn for Excise Duty on Finished Goods under Bond</v>
          </cell>
          <cell r="C175">
            <v>-6407.5612916999999</v>
          </cell>
          <cell r="E175">
            <v>-6407.5612916999999</v>
          </cell>
        </row>
        <row r="176">
          <cell r="A176">
            <v>3245000</v>
          </cell>
          <cell r="B176" t="str">
            <v>Gujarat Sales Tax Payable - Domestic Sales</v>
          </cell>
          <cell r="C176">
            <v>-281.80096510000004</v>
          </cell>
          <cell r="E176">
            <v>-281.80096510000004</v>
          </cell>
        </row>
        <row r="177">
          <cell r="A177">
            <v>3245010</v>
          </cell>
          <cell r="B177" t="str">
            <v>Additional Tax on GST Payable - Domestic Sales</v>
          </cell>
          <cell r="C177">
            <v>-13.83581</v>
          </cell>
          <cell r="E177">
            <v>-13.83581</v>
          </cell>
        </row>
        <row r="178">
          <cell r="A178">
            <v>3245100</v>
          </cell>
          <cell r="B178" t="str">
            <v>Central Sales Tax Payable - Domestic Sales</v>
          </cell>
          <cell r="C178">
            <v>-777.04871560000004</v>
          </cell>
          <cell r="E178">
            <v>-777.04871560000004</v>
          </cell>
        </row>
        <row r="179">
          <cell r="A179">
            <v>3245101</v>
          </cell>
          <cell r="B179" t="str">
            <v>Gujarat CST Payable</v>
          </cell>
          <cell r="C179">
            <v>-0.53358000000000005</v>
          </cell>
          <cell r="E179">
            <v>-0.53358000000000005</v>
          </cell>
        </row>
        <row r="180">
          <cell r="A180">
            <v>3245200</v>
          </cell>
          <cell r="B180" t="str">
            <v>Maharashtra Sales Tax Payable - Domestic Sales</v>
          </cell>
          <cell r="C180">
            <v>-128.25132249999999</v>
          </cell>
          <cell r="E180">
            <v>-128.25132249999999</v>
          </cell>
        </row>
        <row r="181">
          <cell r="A181">
            <v>3245300</v>
          </cell>
          <cell r="B181" t="str">
            <v>Purchase Tax Payable</v>
          </cell>
          <cell r="C181">
            <v>-171.62358</v>
          </cell>
          <cell r="E181">
            <v>-171.62358</v>
          </cell>
        </row>
        <row r="182">
          <cell r="A182">
            <v>3245400</v>
          </cell>
          <cell r="B182" t="str">
            <v>Turnover Tax Payable</v>
          </cell>
          <cell r="C182">
            <v>-48.270100800000002</v>
          </cell>
          <cell r="E182">
            <v>-48.270100800000002</v>
          </cell>
        </row>
        <row r="183">
          <cell r="A183">
            <v>3245500</v>
          </cell>
          <cell r="B183" t="str">
            <v>Tamil Nadu Sales Tax Payable - Domestic Sales</v>
          </cell>
          <cell r="C183">
            <v>-5.3184721999999995</v>
          </cell>
          <cell r="E183">
            <v>-5.3184721999999995</v>
          </cell>
        </row>
        <row r="184">
          <cell r="A184">
            <v>3245510</v>
          </cell>
          <cell r="B184" t="str">
            <v>Haryana Sales Tax Payable - Domestic Sales</v>
          </cell>
          <cell r="C184">
            <v>-21.94031</v>
          </cell>
          <cell r="E184">
            <v>-21.94031</v>
          </cell>
        </row>
        <row r="185">
          <cell r="A185">
            <v>3245520</v>
          </cell>
          <cell r="B185" t="str">
            <v>Uttar Pradesh Sales Tax Payable - Domestic Sales</v>
          </cell>
          <cell r="C185">
            <v>-39.3753174</v>
          </cell>
          <cell r="E185">
            <v>-39.3753174</v>
          </cell>
        </row>
        <row r="186">
          <cell r="A186">
            <v>3245530</v>
          </cell>
          <cell r="B186" t="str">
            <v>Karnataka Sales Tax Payable - Domestic Sales</v>
          </cell>
          <cell r="C186">
            <v>-24.498326000000002</v>
          </cell>
          <cell r="E186">
            <v>-24.498326000000002</v>
          </cell>
        </row>
        <row r="187">
          <cell r="A187">
            <v>3245550</v>
          </cell>
          <cell r="B187" t="str">
            <v>Silvassa Sales Tax Payable - Domestic Sales</v>
          </cell>
          <cell r="C187">
            <v>-11.432729999999999</v>
          </cell>
          <cell r="E187">
            <v>-11.432729999999999</v>
          </cell>
        </row>
        <row r="188">
          <cell r="A188">
            <v>3245560</v>
          </cell>
          <cell r="B188" t="str">
            <v>Daman Sales Tax Payable - Domestic Sales</v>
          </cell>
          <cell r="C188">
            <v>-23.122083199999999</v>
          </cell>
          <cell r="E188">
            <v>-23.122083199999999</v>
          </cell>
        </row>
        <row r="189">
          <cell r="A189">
            <v>3245570</v>
          </cell>
          <cell r="B189" t="str">
            <v>West Bengal Sales Tax Payable - Domestic Sales</v>
          </cell>
          <cell r="C189">
            <v>-56.168966600000005</v>
          </cell>
          <cell r="E189">
            <v>-56.168966600000005</v>
          </cell>
        </row>
        <row r="190">
          <cell r="A190">
            <v>3245580</v>
          </cell>
          <cell r="B190" t="str">
            <v>Delhi Sales Tax Payable - Domestic Sales</v>
          </cell>
          <cell r="C190">
            <v>42.3334853</v>
          </cell>
          <cell r="E190">
            <v>42.3334853</v>
          </cell>
        </row>
        <row r="191">
          <cell r="A191">
            <v>3245590</v>
          </cell>
          <cell r="B191" t="str">
            <v>Andra Pradesh Sales Tax Payable - Domestic Sales</v>
          </cell>
          <cell r="C191">
            <v>-41.190975199999997</v>
          </cell>
          <cell r="E191">
            <v>-41.190975199999997</v>
          </cell>
        </row>
        <row r="192">
          <cell r="A192">
            <v>3245600</v>
          </cell>
          <cell r="B192" t="str">
            <v>Punjab Sales Tax Payable - Domestic Sales</v>
          </cell>
          <cell r="C192">
            <v>-0.92068419999999995</v>
          </cell>
          <cell r="E192">
            <v>-0.92068419999999995</v>
          </cell>
        </row>
        <row r="193">
          <cell r="A193">
            <v>3245640</v>
          </cell>
          <cell r="B193" t="str">
            <v>Madhya Pradesh Sales Tax Payable - Domestic Sales</v>
          </cell>
          <cell r="C193">
            <v>-5.8778138000000002</v>
          </cell>
          <cell r="E193">
            <v>-5.8778138000000002</v>
          </cell>
        </row>
        <row r="194">
          <cell r="A194">
            <v>3246000</v>
          </cell>
          <cell r="B194" t="str">
            <v>Service Tax Payable</v>
          </cell>
          <cell r="C194">
            <v>0.20791999999999999</v>
          </cell>
          <cell r="E194">
            <v>0.20791999999999999</v>
          </cell>
        </row>
        <row r="195">
          <cell r="A195">
            <v>3245102</v>
          </cell>
          <cell r="B195" t="str">
            <v>Service Tax Payable</v>
          </cell>
          <cell r="C195">
            <v>2.4521600000000001</v>
          </cell>
          <cell r="E195">
            <v>2.4521600000000001</v>
          </cell>
        </row>
        <row r="196">
          <cell r="A196">
            <v>3255000</v>
          </cell>
          <cell r="B196" t="str">
            <v>TDS - Employees</v>
          </cell>
          <cell r="C196">
            <v>-219.28447</v>
          </cell>
          <cell r="E196">
            <v>-219.28447</v>
          </cell>
        </row>
        <row r="197">
          <cell r="A197">
            <v>3255015</v>
          </cell>
          <cell r="B197" t="str">
            <v>TDS - Payments to Contractors</v>
          </cell>
          <cell r="C197">
            <v>-151.35117789999998</v>
          </cell>
          <cell r="E197">
            <v>-151.35117789999998</v>
          </cell>
        </row>
        <row r="198">
          <cell r="A198">
            <v>3255020</v>
          </cell>
          <cell r="B198" t="str">
            <v>TDS - Interest on Se</v>
          </cell>
          <cell r="C198">
            <v>0</v>
          </cell>
          <cell r="E198">
            <v>0</v>
          </cell>
        </row>
        <row r="199">
          <cell r="A199">
            <v>3255025</v>
          </cell>
          <cell r="B199" t="str">
            <v>TDS - Other Interest</v>
          </cell>
          <cell r="C199">
            <v>-33.944800000000001</v>
          </cell>
          <cell r="E199">
            <v>-33.944800000000001</v>
          </cell>
        </row>
        <row r="200">
          <cell r="A200">
            <v>3255033</v>
          </cell>
          <cell r="B200" t="str">
            <v>TDS - Works Contract  Tax - Head Office</v>
          </cell>
          <cell r="C200">
            <v>-2.6843699999999999</v>
          </cell>
          <cell r="E200">
            <v>-2.6843699999999999</v>
          </cell>
        </row>
        <row r="201">
          <cell r="A201">
            <v>3255040</v>
          </cell>
          <cell r="B201" t="str">
            <v>TDS - Technical Know How (DTA)</v>
          </cell>
          <cell r="C201">
            <v>0</v>
          </cell>
          <cell r="E201">
            <v>0</v>
          </cell>
        </row>
        <row r="202">
          <cell r="A202">
            <v>3255045</v>
          </cell>
          <cell r="B202" t="str">
            <v>TDS - Other Payments (NR)</v>
          </cell>
          <cell r="C202">
            <v>0</v>
          </cell>
          <cell r="E202">
            <v>0</v>
          </cell>
        </row>
        <row r="203">
          <cell r="A203">
            <v>3255055</v>
          </cell>
          <cell r="B203" t="str">
            <v>TDS - Rent</v>
          </cell>
          <cell r="C203">
            <v>-2.3934700000000002</v>
          </cell>
          <cell r="E203">
            <v>-2.3934700000000002</v>
          </cell>
        </row>
        <row r="204">
          <cell r="A204">
            <v>3255065</v>
          </cell>
          <cell r="B204" t="str">
            <v>TDS - Professional Fees</v>
          </cell>
          <cell r="C204">
            <v>-4.7284899999999999</v>
          </cell>
          <cell r="E204">
            <v>-4.7284899999999999</v>
          </cell>
        </row>
        <row r="205">
          <cell r="A205">
            <v>3255075</v>
          </cell>
          <cell r="B205" t="str">
            <v>TDS - Brokerage &amp; Commission</v>
          </cell>
          <cell r="C205">
            <v>3.9558200000000001</v>
          </cell>
          <cell r="E205">
            <v>3.9558200000000001</v>
          </cell>
        </row>
        <row r="206">
          <cell r="A206">
            <v>3257500</v>
          </cell>
          <cell r="B206" t="str">
            <v>Entry Tax Payable</v>
          </cell>
          <cell r="C206">
            <v>-6.9099099999999997E-2</v>
          </cell>
          <cell r="E206">
            <v>-6.9099099999999997E-2</v>
          </cell>
        </row>
        <row r="207">
          <cell r="A207">
            <v>3270010</v>
          </cell>
          <cell r="B207" t="str">
            <v>Unclaimed Dividend On Equity Shares - MP</v>
          </cell>
          <cell r="C207">
            <v>-347.90615000000003</v>
          </cell>
          <cell r="E207">
            <v>-347.90615000000003</v>
          </cell>
        </row>
        <row r="208">
          <cell r="A208">
            <v>3275010</v>
          </cell>
          <cell r="B208" t="str">
            <v>Interest Payable - Accrued But Not Due (Non TRTM)</v>
          </cell>
          <cell r="C208">
            <v>-5267.6666152999996</v>
          </cell>
          <cell r="E208">
            <v>-5267.6666152999996</v>
          </cell>
        </row>
        <row r="209">
          <cell r="A209">
            <v>3275050</v>
          </cell>
          <cell r="B209" t="str">
            <v>Interest Payable - Accrued And Due (Non TRTM)</v>
          </cell>
          <cell r="C209">
            <v>0</v>
          </cell>
          <cell r="E209">
            <v>0</v>
          </cell>
        </row>
        <row r="210">
          <cell r="A210">
            <v>3275100</v>
          </cell>
          <cell r="B210" t="str">
            <v>Interest Payable on Debentures</v>
          </cell>
          <cell r="C210">
            <v>-247.15013329999999</v>
          </cell>
          <cell r="E210">
            <v>-247.15013329999999</v>
          </cell>
        </row>
        <row r="211">
          <cell r="A211">
            <v>3275110</v>
          </cell>
          <cell r="B211" t="str">
            <v>Interest Payable on Public Deposits</v>
          </cell>
          <cell r="C211">
            <v>-15.8508292</v>
          </cell>
          <cell r="E211">
            <v>-15.8508292</v>
          </cell>
        </row>
        <row r="212">
          <cell r="A212">
            <v>3290200</v>
          </cell>
          <cell r="B212" t="str">
            <v>Unclaimed Instalements - Non Convertible Debenture</v>
          </cell>
          <cell r="C212">
            <v>-154.57853</v>
          </cell>
          <cell r="E212">
            <v>-154.57853</v>
          </cell>
        </row>
        <row r="213">
          <cell r="A213">
            <v>3290210</v>
          </cell>
          <cell r="B213" t="str">
            <v>Unclaimed Instalments - Bonds/Deposits</v>
          </cell>
          <cell r="C213">
            <v>-48.421025</v>
          </cell>
          <cell r="E213">
            <v>-48.421025</v>
          </cell>
        </row>
        <row r="214">
          <cell r="A214">
            <v>3290570</v>
          </cell>
          <cell r="B214" t="str">
            <v>Liability for Financial Lease</v>
          </cell>
          <cell r="C214">
            <v>-56395.918030000001</v>
          </cell>
          <cell r="E214">
            <v>-56395.918030000001</v>
          </cell>
        </row>
        <row r="215">
          <cell r="A215">
            <v>3290800</v>
          </cell>
          <cell r="B215" t="str">
            <v>Unencashed/Stale Che</v>
          </cell>
          <cell r="C215">
            <v>-2.9389999999999999E-2</v>
          </cell>
          <cell r="E215">
            <v>-2.9389999999999999E-2</v>
          </cell>
        </row>
        <row r="216">
          <cell r="A216">
            <v>3290900</v>
          </cell>
          <cell r="B216" t="str">
            <v>Current Liabilities-Others</v>
          </cell>
          <cell r="C216">
            <v>0</v>
          </cell>
          <cell r="E216">
            <v>0</v>
          </cell>
        </row>
        <row r="217">
          <cell r="A217">
            <v>3601100</v>
          </cell>
          <cell r="B217" t="str">
            <v>Cum.Depn - Leasehold Land - Manual Posting</v>
          </cell>
          <cell r="C217">
            <v>-656.3441785</v>
          </cell>
          <cell r="E217">
            <v>-656.3441785</v>
          </cell>
        </row>
        <row r="218">
          <cell r="A218">
            <v>3603100</v>
          </cell>
          <cell r="B218" t="str">
            <v>Cum.Depn - Railway Sidings Manual Posting</v>
          </cell>
          <cell r="C218">
            <v>-216.82714260000003</v>
          </cell>
          <cell r="E218">
            <v>-216.82714260000003</v>
          </cell>
        </row>
        <row r="219">
          <cell r="A219">
            <v>3605100</v>
          </cell>
          <cell r="B219" t="str">
            <v>Cum.Depn - Buildings manual posting</v>
          </cell>
          <cell r="C219">
            <v>-11402.2962499</v>
          </cell>
          <cell r="E219">
            <v>-11402.2962499</v>
          </cell>
        </row>
        <row r="220">
          <cell r="A220">
            <v>3606100</v>
          </cell>
          <cell r="B220" t="str">
            <v>Cum.Depn - Plant &amp; Machinery - Manual Posting</v>
          </cell>
          <cell r="C220">
            <v>-331480.77272040001</v>
          </cell>
          <cell r="E220">
            <v>-331480.77272040001</v>
          </cell>
        </row>
        <row r="221">
          <cell r="A221">
            <v>3608100</v>
          </cell>
          <cell r="B221" t="str">
            <v>Cum.Depn - Equipments - Manual Posting</v>
          </cell>
          <cell r="C221">
            <v>-529.07097690000001</v>
          </cell>
          <cell r="E221">
            <v>-529.07097690000001</v>
          </cell>
        </row>
        <row r="222">
          <cell r="A222">
            <v>3609100</v>
          </cell>
          <cell r="B222" t="str">
            <v>Cum.Depn - Furniture &amp; Fixtures - Manual Posting</v>
          </cell>
          <cell r="C222">
            <v>-7338.2610846000007</v>
          </cell>
          <cell r="E222">
            <v>-7338.2610846000007</v>
          </cell>
        </row>
        <row r="223">
          <cell r="A223">
            <v>3610100</v>
          </cell>
          <cell r="B223" t="str">
            <v>Cum.Depn - Vehicles - Manual Posting</v>
          </cell>
          <cell r="C223">
            <v>-1384.5368152000001</v>
          </cell>
          <cell r="E223">
            <v>-1384.5368152000001</v>
          </cell>
        </row>
        <row r="224">
          <cell r="A224">
            <v>3613100</v>
          </cell>
          <cell r="B224" t="str">
            <v>Cum.Depn - Jetties - Manual Posting</v>
          </cell>
          <cell r="C224">
            <v>-3971.6319737999997</v>
          </cell>
          <cell r="E224">
            <v>-3971.6319737999997</v>
          </cell>
        </row>
        <row r="225">
          <cell r="A225">
            <v>3700000</v>
          </cell>
          <cell r="B225" t="str">
            <v>Provision For Wealth Tax</v>
          </cell>
          <cell r="C225">
            <v>-56637.047339999997</v>
          </cell>
          <cell r="E225">
            <v>-56637.047339999997</v>
          </cell>
        </row>
        <row r="226">
          <cell r="A226">
            <v>3705100</v>
          </cell>
          <cell r="B226" t="str">
            <v>Provision For Deferred Tax</v>
          </cell>
          <cell r="C226">
            <v>-139895.64000000001</v>
          </cell>
          <cell r="E226">
            <v>-139895.64000000001</v>
          </cell>
        </row>
        <row r="227">
          <cell r="A227">
            <v>3720000</v>
          </cell>
          <cell r="B227" t="str">
            <v>Provision For Leave Encashment</v>
          </cell>
          <cell r="C227">
            <v>-5953.9240399999999</v>
          </cell>
          <cell r="E227">
            <v>-5953.9240399999999</v>
          </cell>
        </row>
        <row r="228">
          <cell r="A228">
            <v>4001100</v>
          </cell>
          <cell r="B228" t="str">
            <v>Gross Block-Leasehold Land - Manual Posting</v>
          </cell>
          <cell r="C228">
            <v>4714.3444230000005</v>
          </cell>
          <cell r="E228">
            <v>4714.3444230000005</v>
          </cell>
        </row>
        <row r="229">
          <cell r="A229">
            <v>4002100</v>
          </cell>
          <cell r="B229" t="str">
            <v>Gross Block-Freehold Land - Manual Posting</v>
          </cell>
          <cell r="C229">
            <v>4391.6627335000003</v>
          </cell>
          <cell r="E229">
            <v>4391.6627335000003</v>
          </cell>
        </row>
        <row r="230">
          <cell r="A230">
            <v>4003100</v>
          </cell>
          <cell r="B230" t="str">
            <v>Gross Block-Railway Sidings Manual Posting</v>
          </cell>
          <cell r="C230">
            <v>306.59849639999999</v>
          </cell>
          <cell r="E230">
            <v>306.59849639999999</v>
          </cell>
        </row>
        <row r="231">
          <cell r="A231">
            <v>4005100</v>
          </cell>
          <cell r="B231" t="str">
            <v>Gross Block-Buildings - Manual Posting</v>
          </cell>
          <cell r="C231">
            <v>53710.850206299998</v>
          </cell>
          <cell r="E231">
            <v>53710.850206299998</v>
          </cell>
        </row>
        <row r="232">
          <cell r="A232">
            <v>4006000</v>
          </cell>
          <cell r="B232" t="str">
            <v>Gross Block-Plant &amp; Machinery</v>
          </cell>
          <cell r="C232">
            <v>263.0997031</v>
          </cell>
          <cell r="E232">
            <v>263.0997031</v>
          </cell>
        </row>
        <row r="233">
          <cell r="A233">
            <v>4006100</v>
          </cell>
          <cell r="B233" t="str">
            <v>Gross Block-Plant &amp; Machinery - Manual Posting</v>
          </cell>
          <cell r="C233">
            <v>874248.30249140004</v>
          </cell>
          <cell r="E233">
            <v>874248.30249140004</v>
          </cell>
        </row>
        <row r="234">
          <cell r="A234">
            <v>4007100</v>
          </cell>
          <cell r="B234" t="str">
            <v>Gross Block-Electrical Instns.- Manual Posting</v>
          </cell>
          <cell r="C234">
            <v>1702.2527706999999</v>
          </cell>
          <cell r="E234">
            <v>1702.2527706999999</v>
          </cell>
        </row>
        <row r="235">
          <cell r="A235">
            <v>4008000</v>
          </cell>
          <cell r="B235" t="str">
            <v>Gross Block-Equipments</v>
          </cell>
          <cell r="C235">
            <v>125.22507789999999</v>
          </cell>
          <cell r="E235">
            <v>125.22507789999999</v>
          </cell>
        </row>
        <row r="236">
          <cell r="A236">
            <v>4008100</v>
          </cell>
          <cell r="B236" t="str">
            <v>Gross Block-Equipments - Manual Posting</v>
          </cell>
          <cell r="C236">
            <v>1379.3537915000002</v>
          </cell>
          <cell r="E236">
            <v>1379.3537915000002</v>
          </cell>
        </row>
        <row r="237">
          <cell r="A237">
            <v>4009000</v>
          </cell>
          <cell r="B237" t="str">
            <v>Gross Block-Furniture &amp; Fixtures</v>
          </cell>
          <cell r="C237">
            <v>11.1107145</v>
          </cell>
          <cell r="E237">
            <v>11.1107145</v>
          </cell>
        </row>
        <row r="238">
          <cell r="A238">
            <v>4009100</v>
          </cell>
          <cell r="B238" t="str">
            <v>Gross Block-Furniture &amp; Fixtures - Manual Posting</v>
          </cell>
          <cell r="C238">
            <v>13096.910478199999</v>
          </cell>
          <cell r="E238">
            <v>13096.910478199999</v>
          </cell>
        </row>
        <row r="239">
          <cell r="A239">
            <v>4010000</v>
          </cell>
          <cell r="B239" t="str">
            <v>Gross Block-Vehicles</v>
          </cell>
          <cell r="C239">
            <v>8.9317499999999992</v>
          </cell>
          <cell r="E239">
            <v>8.9317499999999992</v>
          </cell>
        </row>
        <row r="240">
          <cell r="A240">
            <v>4010100</v>
          </cell>
          <cell r="B240" t="str">
            <v>Gross Block - Vehicles - Manual Posting</v>
          </cell>
          <cell r="C240">
            <v>1751.3635178</v>
          </cell>
          <cell r="E240">
            <v>1751.3635178</v>
          </cell>
        </row>
        <row r="241">
          <cell r="A241">
            <v>4013100</v>
          </cell>
          <cell r="B241" t="str">
            <v>Gross Block-Jetties -Manual Posting</v>
          </cell>
          <cell r="C241">
            <v>5557.0103270000009</v>
          </cell>
          <cell r="E241">
            <v>5557.0103270000009</v>
          </cell>
        </row>
        <row r="242">
          <cell r="A242">
            <v>4200010</v>
          </cell>
          <cell r="B242" t="str">
            <v>Capital Work In Progress - Manual Posting</v>
          </cell>
          <cell r="C242">
            <v>2797.4162591000004</v>
          </cell>
          <cell r="E242">
            <v>2797.4162591000004</v>
          </cell>
        </row>
        <row r="243">
          <cell r="A243">
            <v>4210100</v>
          </cell>
          <cell r="B243" t="str">
            <v>Other Preoperative Expenses</v>
          </cell>
          <cell r="C243">
            <v>211.97539</v>
          </cell>
          <cell r="E243">
            <v>211.97539</v>
          </cell>
        </row>
        <row r="244">
          <cell r="A244">
            <v>4210150</v>
          </cell>
          <cell r="B244" t="str">
            <v>Technical Knowhow Fees</v>
          </cell>
          <cell r="C244">
            <v>1252.96876</v>
          </cell>
          <cell r="E244">
            <v>1252.96876</v>
          </cell>
        </row>
        <row r="245">
          <cell r="A245">
            <v>4500300</v>
          </cell>
          <cell r="B245" t="str">
            <v>LT-INS-Govt Sec &amp; Govt Guarnateed (Incld T bills)</v>
          </cell>
          <cell r="C245">
            <v>0.185</v>
          </cell>
          <cell r="E245">
            <v>0.185</v>
          </cell>
        </row>
        <row r="246">
          <cell r="A246">
            <v>4500400</v>
          </cell>
          <cell r="B246" t="str">
            <v>LT-INS-Other approved securities</v>
          </cell>
          <cell r="C246">
            <v>0</v>
          </cell>
          <cell r="E246">
            <v>0</v>
          </cell>
        </row>
        <row r="247">
          <cell r="A247">
            <v>4510110</v>
          </cell>
          <cell r="B247" t="str">
            <v>LT Trade Invt-Equity Shares-Unqtd-Fully Paid</v>
          </cell>
          <cell r="C247">
            <v>8440</v>
          </cell>
          <cell r="E247">
            <v>8440</v>
          </cell>
        </row>
        <row r="248">
          <cell r="A248">
            <v>4510200</v>
          </cell>
          <cell r="B248" t="str">
            <v>LT Invt-Others-Equity Shares-Quoted-Fully Paid</v>
          </cell>
          <cell r="C248">
            <v>137.5</v>
          </cell>
          <cell r="E248">
            <v>137.5</v>
          </cell>
        </row>
        <row r="249">
          <cell r="A249">
            <v>4510210</v>
          </cell>
          <cell r="B249" t="str">
            <v>LT Invt-Others-Equity Shares-Unqtd-Fully Paid</v>
          </cell>
          <cell r="C249">
            <v>626.3125</v>
          </cell>
          <cell r="E249">
            <v>626.3125</v>
          </cell>
        </row>
        <row r="250">
          <cell r="A250">
            <v>4900000</v>
          </cell>
          <cell r="B250" t="str">
            <v>Provision in Dimunition in Value - Investments</v>
          </cell>
          <cell r="C250">
            <v>-353.3</v>
          </cell>
          <cell r="E250">
            <v>-353.3</v>
          </cell>
        </row>
        <row r="251">
          <cell r="A251">
            <v>5000000</v>
          </cell>
          <cell r="B251" t="str">
            <v>Interest Accrued On Investment-Due</v>
          </cell>
          <cell r="C251">
            <v>1.4372799999999999</v>
          </cell>
          <cell r="E251">
            <v>1.4372799999999999</v>
          </cell>
        </row>
        <row r="252">
          <cell r="A252">
            <v>5100000</v>
          </cell>
          <cell r="B252" t="str">
            <v>Inventories - Stores &amp; Spares - Mech.</v>
          </cell>
          <cell r="C252">
            <v>18164.207977800001</v>
          </cell>
          <cell r="E252">
            <v>18164.207977800001</v>
          </cell>
        </row>
        <row r="253">
          <cell r="A253">
            <v>5100100</v>
          </cell>
          <cell r="B253" t="str">
            <v>Inventories - Stores &amp; Spares - Elect.</v>
          </cell>
          <cell r="C253">
            <v>2563.1452131000001</v>
          </cell>
          <cell r="E253">
            <v>2563.1452131000001</v>
          </cell>
        </row>
        <row r="254">
          <cell r="A254">
            <v>5100200</v>
          </cell>
          <cell r="B254" t="str">
            <v>Inventories - Stores &amp; Spares - Inst.</v>
          </cell>
          <cell r="C254">
            <v>3360.8231338000001</v>
          </cell>
          <cell r="E254">
            <v>3360.8231338000001</v>
          </cell>
        </row>
        <row r="255">
          <cell r="A255">
            <v>5100300</v>
          </cell>
          <cell r="B255" t="str">
            <v>Inventories - Stores</v>
          </cell>
          <cell r="C255">
            <v>1.932E-2</v>
          </cell>
          <cell r="E255">
            <v>1.932E-2</v>
          </cell>
        </row>
        <row r="256">
          <cell r="A256">
            <v>5100350</v>
          </cell>
          <cell r="B256" t="str">
            <v>Stores &amp; Spares Material with Third Parties</v>
          </cell>
          <cell r="C256">
            <v>0</v>
          </cell>
          <cell r="E256">
            <v>0</v>
          </cell>
        </row>
        <row r="257">
          <cell r="A257">
            <v>5100400</v>
          </cell>
          <cell r="B257" t="str">
            <v>Inventories - Lubes, Oils and Greases</v>
          </cell>
          <cell r="C257">
            <v>142.2075864</v>
          </cell>
          <cell r="E257">
            <v>142.2075864</v>
          </cell>
        </row>
        <row r="258">
          <cell r="A258">
            <v>5100500</v>
          </cell>
          <cell r="B258" t="str">
            <v>Inventories - Other consumables</v>
          </cell>
          <cell r="C258">
            <v>9073.6351173999992</v>
          </cell>
          <cell r="E258">
            <v>9073.6351173999992</v>
          </cell>
        </row>
        <row r="259">
          <cell r="A259">
            <v>5100510</v>
          </cell>
          <cell r="B259" t="str">
            <v>Inventories - Other consumables - Manual Posting</v>
          </cell>
          <cell r="C259">
            <v>12904.231023099999</v>
          </cell>
          <cell r="E259">
            <v>12904.231023099999</v>
          </cell>
        </row>
        <row r="260">
          <cell r="A260">
            <v>5100600</v>
          </cell>
          <cell r="B260" t="str">
            <v>Provision in Dimunition in Value - Stores &amp; Spares</v>
          </cell>
          <cell r="C260">
            <v>-4990.5583539999998</v>
          </cell>
          <cell r="E260">
            <v>-4990.5583539999998</v>
          </cell>
        </row>
        <row r="261">
          <cell r="A261">
            <v>5100700</v>
          </cell>
          <cell r="B261" t="str">
            <v>Contra for reval of inven-Stores &amp; Sp.</v>
          </cell>
          <cell r="C261">
            <v>-10780.460823800002</v>
          </cell>
          <cell r="E261">
            <v>-10780.460823800002</v>
          </cell>
        </row>
        <row r="262">
          <cell r="A262">
            <v>5100850</v>
          </cell>
          <cell r="B262" t="str">
            <v>Inventories - Stores &amp; Spares - Adjustment</v>
          </cell>
          <cell r="C262">
            <v>1404.3412238999999</v>
          </cell>
          <cell r="E262">
            <v>1404.3412238999999</v>
          </cell>
        </row>
        <row r="263">
          <cell r="A263">
            <v>5100900</v>
          </cell>
          <cell r="B263" t="str">
            <v>Material in Transit - Stores &amp; Spares</v>
          </cell>
          <cell r="C263">
            <v>3941.4012247000005</v>
          </cell>
          <cell r="E263">
            <v>3941.4012247000005</v>
          </cell>
        </row>
        <row r="264">
          <cell r="A264">
            <v>5100950</v>
          </cell>
          <cell r="B264" t="str">
            <v>Inventories - Stores &amp; Spares - Electronics</v>
          </cell>
          <cell r="C264">
            <v>44.500443200000007</v>
          </cell>
          <cell r="E264">
            <v>44.500443200000007</v>
          </cell>
        </row>
        <row r="265">
          <cell r="A265">
            <v>5110000</v>
          </cell>
          <cell r="B265" t="str">
            <v>Inventories - Chemicals &amp; Catalysts</v>
          </cell>
          <cell r="C265">
            <v>4005.6023945999996</v>
          </cell>
          <cell r="E265">
            <v>4005.6023945999996</v>
          </cell>
        </row>
        <row r="266">
          <cell r="A266">
            <v>5110010</v>
          </cell>
          <cell r="B266" t="str">
            <v>Inventories - Chemicals &amp; Catalysts - Manual Post.</v>
          </cell>
          <cell r="C266">
            <v>610.21636979999994</v>
          </cell>
          <cell r="E266">
            <v>610.21636979999994</v>
          </cell>
        </row>
        <row r="267">
          <cell r="A267">
            <v>5110600</v>
          </cell>
          <cell r="B267" t="str">
            <v>Inventories - Chemic</v>
          </cell>
          <cell r="C267">
            <v>-367.61857369999996</v>
          </cell>
          <cell r="E267">
            <v>-367.61857369999996</v>
          </cell>
        </row>
        <row r="268">
          <cell r="A268">
            <v>5115000</v>
          </cell>
          <cell r="B268" t="str">
            <v>Inventories - Fuels</v>
          </cell>
          <cell r="C268">
            <v>2514.1232593</v>
          </cell>
          <cell r="E268">
            <v>2514.1232593</v>
          </cell>
        </row>
        <row r="269">
          <cell r="A269">
            <v>5115800</v>
          </cell>
          <cell r="B269" t="str">
            <v>Inventories - Fuels</v>
          </cell>
          <cell r="C269">
            <v>156.7410022</v>
          </cell>
          <cell r="E269">
            <v>156.7410022</v>
          </cell>
        </row>
        <row r="270">
          <cell r="A270">
            <v>5120000</v>
          </cell>
          <cell r="B270" t="str">
            <v>Inventories - Packing Materials</v>
          </cell>
          <cell r="C270">
            <v>504.00871380000001</v>
          </cell>
          <cell r="E270">
            <v>504.00871380000001</v>
          </cell>
        </row>
        <row r="271">
          <cell r="A271">
            <v>5120600</v>
          </cell>
          <cell r="B271" t="str">
            <v>Inventories - Chemic</v>
          </cell>
          <cell r="C271">
            <v>-4.5026175000000004</v>
          </cell>
          <cell r="E271">
            <v>-4.5026175000000004</v>
          </cell>
        </row>
        <row r="272">
          <cell r="A272">
            <v>5120800</v>
          </cell>
          <cell r="B272" t="str">
            <v>Inventories - Packing Materials - Manual Posting</v>
          </cell>
          <cell r="C272">
            <v>-16.215291399999998</v>
          </cell>
          <cell r="E272">
            <v>-16.215291399999998</v>
          </cell>
        </row>
        <row r="273">
          <cell r="A273">
            <v>5130000</v>
          </cell>
          <cell r="B273" t="str">
            <v>Inventories-Raw Matls (Other than Crude)</v>
          </cell>
          <cell r="C273">
            <v>13803.683737200001</v>
          </cell>
          <cell r="E273">
            <v>13803.683737200001</v>
          </cell>
        </row>
        <row r="274">
          <cell r="A274">
            <v>5130100</v>
          </cell>
          <cell r="B274" t="str">
            <v>Inventories - RM/CC - Third Party</v>
          </cell>
          <cell r="C274">
            <v>-1066.25802</v>
          </cell>
          <cell r="D274">
            <v>1066.28</v>
          </cell>
          <cell r="E274">
            <v>2.1979999999985012E-2</v>
          </cell>
        </row>
        <row r="275">
          <cell r="A275">
            <v>5130850</v>
          </cell>
          <cell r="B275" t="str">
            <v>Inventories - Raw Materials (Other than Crude)-Adj</v>
          </cell>
          <cell r="C275">
            <v>-5531.7392024999999</v>
          </cell>
          <cell r="E275">
            <v>-5531.7392024999999</v>
          </cell>
        </row>
        <row r="276">
          <cell r="A276">
            <v>5140000</v>
          </cell>
          <cell r="B276" t="str">
            <v>Inventories - Stock In Process (Autopost)</v>
          </cell>
          <cell r="C276">
            <v>3668.9208957000001</v>
          </cell>
          <cell r="E276">
            <v>3668.9208957000001</v>
          </cell>
        </row>
        <row r="277">
          <cell r="A277">
            <v>5140100</v>
          </cell>
          <cell r="B277" t="str">
            <v>Inventories - Stock In Process-Others</v>
          </cell>
          <cell r="C277">
            <v>0</v>
          </cell>
          <cell r="E277">
            <v>0</v>
          </cell>
        </row>
        <row r="278">
          <cell r="A278">
            <v>5140120</v>
          </cell>
          <cell r="B278" t="str">
            <v>Inventories - Stock In Process-Autopost from CO</v>
          </cell>
          <cell r="C278">
            <v>-299.96896579999998</v>
          </cell>
          <cell r="E278">
            <v>-299.96896579999998</v>
          </cell>
        </row>
        <row r="279">
          <cell r="A279">
            <v>5140130</v>
          </cell>
          <cell r="B279" t="str">
            <v>Inventories - Stock In Process-Others (MP)</v>
          </cell>
          <cell r="C279">
            <v>-1421.6708615</v>
          </cell>
          <cell r="E279">
            <v>-1421.6708615</v>
          </cell>
        </row>
        <row r="280">
          <cell r="A280">
            <v>5150000</v>
          </cell>
          <cell r="B280" t="str">
            <v>Inventories - Finished Goods</v>
          </cell>
          <cell r="C280">
            <v>36291.883593400002</v>
          </cell>
          <cell r="E280">
            <v>36291.883593400002</v>
          </cell>
        </row>
        <row r="281">
          <cell r="A281">
            <v>5150010</v>
          </cell>
          <cell r="B281" t="str">
            <v>Inventories - Finished Goods - Manual Posting</v>
          </cell>
          <cell r="C281">
            <v>-3459.0608426999997</v>
          </cell>
          <cell r="D281">
            <v>243.81</v>
          </cell>
          <cell r="E281">
            <v>-3215.2508426999998</v>
          </cell>
        </row>
        <row r="282">
          <cell r="A282">
            <v>5150100</v>
          </cell>
          <cell r="B282" t="str">
            <v>Excise Duty on Finished Goods under Bond</v>
          </cell>
          <cell r="C282">
            <v>8397.0592016999999</v>
          </cell>
          <cell r="E282">
            <v>8397.0592016999999</v>
          </cell>
        </row>
        <row r="283">
          <cell r="A283">
            <v>5150200</v>
          </cell>
          <cell r="B283" t="str">
            <v>Inventories - By Products</v>
          </cell>
          <cell r="C283">
            <v>2369.6061563999997</v>
          </cell>
          <cell r="E283">
            <v>2369.6061563999997</v>
          </cell>
        </row>
        <row r="284">
          <cell r="A284">
            <v>5190000</v>
          </cell>
          <cell r="B284" t="str">
            <v>Material in Transit</v>
          </cell>
          <cell r="C284">
            <v>196.56752690000002</v>
          </cell>
          <cell r="E284">
            <v>196.56752690000002</v>
          </cell>
        </row>
        <row r="285">
          <cell r="A285">
            <v>5190010</v>
          </cell>
          <cell r="B285" t="str">
            <v>Material in Transit - Manual Posting</v>
          </cell>
          <cell r="C285">
            <v>109.83395</v>
          </cell>
          <cell r="E285">
            <v>109.83395</v>
          </cell>
        </row>
        <row r="286">
          <cell r="A286">
            <v>5300000</v>
          </cell>
          <cell r="B286" t="str">
            <v>Sundry Debtors-Domes</v>
          </cell>
          <cell r="C286">
            <v>30922.490881399997</v>
          </cell>
          <cell r="E286">
            <v>30922.490881399997</v>
          </cell>
        </row>
        <row r="287">
          <cell r="A287">
            <v>5300999</v>
          </cell>
          <cell r="B287" t="str">
            <v>Sundry Debtors - Manual Posting</v>
          </cell>
          <cell r="C287">
            <v>64.1816247</v>
          </cell>
          <cell r="E287">
            <v>64.1816247</v>
          </cell>
        </row>
        <row r="288">
          <cell r="A288">
            <v>5305000</v>
          </cell>
          <cell r="B288" t="str">
            <v>Sundry Debtors-Forei</v>
          </cell>
          <cell r="C288">
            <v>728.34696629999996</v>
          </cell>
          <cell r="E288">
            <v>728.34696629999996</v>
          </cell>
        </row>
        <row r="289">
          <cell r="A289">
            <v>5310000</v>
          </cell>
          <cell r="B289" t="str">
            <v>Sundry Debtors-Inter</v>
          </cell>
          <cell r="C289">
            <v>82811.73555930001</v>
          </cell>
          <cell r="D289">
            <v>0</v>
          </cell>
          <cell r="E289">
            <v>82811.73555930001</v>
          </cell>
        </row>
        <row r="290">
          <cell r="A290">
            <v>5330900</v>
          </cell>
          <cell r="B290" t="str">
            <v>Sundry Debtors-Others</v>
          </cell>
          <cell r="C290">
            <v>-30.389847999999997</v>
          </cell>
          <cell r="E290">
            <v>-30.389847999999997</v>
          </cell>
        </row>
        <row r="291">
          <cell r="A291">
            <v>5390010</v>
          </cell>
          <cell r="B291" t="str">
            <v>Provision For Doubtful Debts - Manual Posting</v>
          </cell>
          <cell r="C291">
            <v>-4207.2295268999997</v>
          </cell>
          <cell r="E291">
            <v>-4207.2295268999997</v>
          </cell>
        </row>
        <row r="292">
          <cell r="A292">
            <v>5395000</v>
          </cell>
          <cell r="B292" t="str">
            <v>Bills Receivable - C</v>
          </cell>
          <cell r="C292">
            <v>1961.9962121000001</v>
          </cell>
          <cell r="E292">
            <v>1961.9962121000001</v>
          </cell>
        </row>
        <row r="293">
          <cell r="A293">
            <v>5395100</v>
          </cell>
          <cell r="B293" t="str">
            <v>Bills Receivable - C</v>
          </cell>
          <cell r="C293">
            <v>7754.3729563999996</v>
          </cell>
          <cell r="E293">
            <v>7754.3729563999996</v>
          </cell>
        </row>
        <row r="294">
          <cell r="A294">
            <v>5400810</v>
          </cell>
          <cell r="B294" t="str">
            <v>Cash In Hand - Vadodara</v>
          </cell>
          <cell r="C294">
            <v>1.0883499999999999</v>
          </cell>
          <cell r="E294">
            <v>1.0883499999999999</v>
          </cell>
        </row>
        <row r="295">
          <cell r="A295">
            <v>5400820</v>
          </cell>
          <cell r="B295" t="str">
            <v>Cash in Hand - Gandhar</v>
          </cell>
          <cell r="C295">
            <v>0.52183999999999997</v>
          </cell>
          <cell r="E295">
            <v>0.52183999999999997</v>
          </cell>
        </row>
        <row r="296">
          <cell r="A296">
            <v>5400830</v>
          </cell>
          <cell r="B296" t="str">
            <v>Cash In Hand - Nagothane</v>
          </cell>
          <cell r="C296">
            <v>1.6966364999999999</v>
          </cell>
          <cell r="E296">
            <v>1.6966364999999999</v>
          </cell>
        </row>
        <row r="297">
          <cell r="A297">
            <v>5400840</v>
          </cell>
          <cell r="B297" t="str">
            <v>Cash in Hand - Catad</v>
          </cell>
          <cell r="C297">
            <v>0.45513999999999999</v>
          </cell>
          <cell r="E297">
            <v>0.45513999999999999</v>
          </cell>
        </row>
        <row r="298">
          <cell r="A298">
            <v>5401050</v>
          </cell>
          <cell r="B298" t="str">
            <v>Cash In Hand-Mumbai City</v>
          </cell>
          <cell r="C298">
            <v>0.41701500000000002</v>
          </cell>
          <cell r="E298">
            <v>0.41701500000000002</v>
          </cell>
        </row>
        <row r="299">
          <cell r="A299">
            <v>5402010</v>
          </cell>
          <cell r="B299" t="str">
            <v>Cash In Hand - RO - Polymer - Ahmedabad</v>
          </cell>
          <cell r="C299">
            <v>0.17879999999999999</v>
          </cell>
          <cell r="E299">
            <v>0.17879999999999999</v>
          </cell>
        </row>
        <row r="300">
          <cell r="A300">
            <v>5402011</v>
          </cell>
          <cell r="B300" t="str">
            <v>Cash In Hand - RO - Polymer - Bombay</v>
          </cell>
          <cell r="C300">
            <v>0.11665</v>
          </cell>
          <cell r="E300">
            <v>0.11665</v>
          </cell>
        </row>
        <row r="301">
          <cell r="A301">
            <v>5402012</v>
          </cell>
          <cell r="B301" t="str">
            <v>Cash In Hand - RO - Polymer - Calcutta</v>
          </cell>
          <cell r="C301">
            <v>0.52881449999999997</v>
          </cell>
          <cell r="E301">
            <v>0.52881449999999997</v>
          </cell>
        </row>
        <row r="302">
          <cell r="A302">
            <v>5402013</v>
          </cell>
          <cell r="B302" t="str">
            <v>Cash In Hand - RO -</v>
          </cell>
          <cell r="C302">
            <v>0</v>
          </cell>
          <cell r="E302">
            <v>0</v>
          </cell>
        </row>
        <row r="303">
          <cell r="A303">
            <v>5402014</v>
          </cell>
          <cell r="B303" t="str">
            <v>Cash In Hand - RO - Polymer - Madras</v>
          </cell>
          <cell r="C303">
            <v>0.1204305</v>
          </cell>
          <cell r="E303">
            <v>0.1204305</v>
          </cell>
        </row>
        <row r="304">
          <cell r="A304">
            <v>5403000</v>
          </cell>
          <cell r="B304" t="str">
            <v>Cash In Hand - Delhi</v>
          </cell>
          <cell r="C304">
            <v>0.36597760000000001</v>
          </cell>
          <cell r="E304">
            <v>0.36597760000000001</v>
          </cell>
        </row>
        <row r="305">
          <cell r="A305">
            <v>5403100</v>
          </cell>
          <cell r="B305" t="str">
            <v>Cash In Hand - Banglore</v>
          </cell>
          <cell r="C305">
            <v>0</v>
          </cell>
          <cell r="E305">
            <v>0</v>
          </cell>
        </row>
        <row r="306">
          <cell r="A306">
            <v>5403500</v>
          </cell>
          <cell r="B306" t="str">
            <v>Cash In Hand-Baroda</v>
          </cell>
          <cell r="C306">
            <v>9.9000000000000008E-3</v>
          </cell>
          <cell r="E306">
            <v>9.9000000000000008E-3</v>
          </cell>
        </row>
        <row r="307">
          <cell r="A307">
            <v>5403800</v>
          </cell>
          <cell r="B307" t="str">
            <v>Cash In Hd -Ludhiana</v>
          </cell>
          <cell r="C307">
            <v>0</v>
          </cell>
          <cell r="E307">
            <v>0</v>
          </cell>
        </row>
        <row r="308">
          <cell r="A308">
            <v>5450000</v>
          </cell>
          <cell r="B308" t="str">
            <v>Stamps in Hand</v>
          </cell>
          <cell r="C308">
            <v>0</v>
          </cell>
          <cell r="E308">
            <v>0</v>
          </cell>
        </row>
        <row r="309">
          <cell r="A309">
            <v>5505820</v>
          </cell>
          <cell r="B309" t="str">
            <v>State Bank of India -  A/c 1000050239 - Main</v>
          </cell>
          <cell r="C309">
            <v>0</v>
          </cell>
          <cell r="E309">
            <v>0</v>
          </cell>
        </row>
        <row r="310">
          <cell r="A310">
            <v>5505821</v>
          </cell>
          <cell r="B310" t="str">
            <v>State Bank of India -  A/c 1000050239 - Payments</v>
          </cell>
          <cell r="C310">
            <v>0</v>
          </cell>
          <cell r="E310">
            <v>0</v>
          </cell>
        </row>
        <row r="311">
          <cell r="A311">
            <v>5505822</v>
          </cell>
          <cell r="B311" t="str">
            <v>State Bank of India -  A/c 1000050239 - Receipts</v>
          </cell>
          <cell r="C311">
            <v>0</v>
          </cell>
          <cell r="E311">
            <v>0</v>
          </cell>
        </row>
        <row r="312">
          <cell r="A312">
            <v>5505830</v>
          </cell>
          <cell r="B312" t="str">
            <v>State Bank of India -  A/c 10000050072- Main</v>
          </cell>
          <cell r="C312">
            <v>4.496E-2</v>
          </cell>
          <cell r="E312">
            <v>4.496E-2</v>
          </cell>
        </row>
        <row r="313">
          <cell r="A313">
            <v>5505831</v>
          </cell>
          <cell r="B313" t="str">
            <v>State Bank of India -  A/c 10000050072- Payments</v>
          </cell>
          <cell r="C313">
            <v>0</v>
          </cell>
          <cell r="E313">
            <v>0</v>
          </cell>
        </row>
        <row r="314">
          <cell r="A314">
            <v>5505832</v>
          </cell>
          <cell r="B314" t="str">
            <v>State Bank of India</v>
          </cell>
          <cell r="C314">
            <v>0</v>
          </cell>
          <cell r="E314">
            <v>0</v>
          </cell>
        </row>
        <row r="315">
          <cell r="A315">
            <v>5505840</v>
          </cell>
          <cell r="B315" t="str">
            <v>State Bank of India -  A/c 10000029- Main</v>
          </cell>
          <cell r="C315">
            <v>0.14555599999999999</v>
          </cell>
          <cell r="E315">
            <v>0.14555599999999999</v>
          </cell>
        </row>
        <row r="316">
          <cell r="A316">
            <v>5505841</v>
          </cell>
          <cell r="B316" t="str">
            <v>State Bank of India -  A/c 10000029- Payments</v>
          </cell>
          <cell r="C316">
            <v>0</v>
          </cell>
          <cell r="E316">
            <v>0</v>
          </cell>
        </row>
        <row r="317">
          <cell r="A317">
            <v>5505842</v>
          </cell>
          <cell r="B317" t="str">
            <v>State Bank of India -  A/c 10000029- Receipts</v>
          </cell>
          <cell r="C317">
            <v>0</v>
          </cell>
          <cell r="E317">
            <v>0</v>
          </cell>
        </row>
        <row r="318">
          <cell r="A318">
            <v>5505850</v>
          </cell>
          <cell r="B318" t="str">
            <v>State Bank of India -  A/c 10000030- Main</v>
          </cell>
          <cell r="C318">
            <v>0</v>
          </cell>
          <cell r="E318">
            <v>0</v>
          </cell>
        </row>
        <row r="319">
          <cell r="A319">
            <v>5505851</v>
          </cell>
          <cell r="B319" t="str">
            <v>State Bank of India -  A/c 10000030- Payments</v>
          </cell>
          <cell r="C319">
            <v>0</v>
          </cell>
          <cell r="E319">
            <v>0</v>
          </cell>
        </row>
        <row r="320">
          <cell r="A320">
            <v>5505852</v>
          </cell>
          <cell r="B320" t="str">
            <v>State Bank of India -  A/c 10000030- Receipts</v>
          </cell>
          <cell r="C320">
            <v>0</v>
          </cell>
          <cell r="E320">
            <v>0</v>
          </cell>
        </row>
        <row r="321">
          <cell r="A321">
            <v>5506350</v>
          </cell>
          <cell r="B321" t="str">
            <v>SBI Bank - Col /00/050017 - Main</v>
          </cell>
          <cell r="C321">
            <v>0</v>
          </cell>
          <cell r="E321">
            <v>0</v>
          </cell>
        </row>
        <row r="322">
          <cell r="A322">
            <v>5506351</v>
          </cell>
          <cell r="B322" t="str">
            <v>SBI Bank - Col /00/050017 - Payments</v>
          </cell>
          <cell r="C322">
            <v>0</v>
          </cell>
          <cell r="E322">
            <v>0</v>
          </cell>
        </row>
        <row r="323">
          <cell r="A323">
            <v>5506352</v>
          </cell>
          <cell r="B323" t="str">
            <v>SBI Bank - Col /00/050017 - Receipts</v>
          </cell>
          <cell r="C323">
            <v>322.05544500000002</v>
          </cell>
          <cell r="E323">
            <v>322.05544500000002</v>
          </cell>
        </row>
        <row r="324">
          <cell r="A324">
            <v>5506360</v>
          </cell>
          <cell r="B324" t="str">
            <v>SBI  Bank -Mandvi  -</v>
          </cell>
          <cell r="C324">
            <v>0</v>
          </cell>
          <cell r="E324">
            <v>0</v>
          </cell>
        </row>
        <row r="325">
          <cell r="A325">
            <v>5506361</v>
          </cell>
          <cell r="B325" t="str">
            <v>SBI Mandvi Bank - 40</v>
          </cell>
          <cell r="C325">
            <v>0</v>
          </cell>
          <cell r="E325">
            <v>0</v>
          </cell>
        </row>
        <row r="326">
          <cell r="A326">
            <v>5506362</v>
          </cell>
          <cell r="B326" t="str">
            <v>SBI  Bank - Mandvi - 4086005839- Receipts</v>
          </cell>
          <cell r="C326">
            <v>28.76614</v>
          </cell>
          <cell r="E326">
            <v>28.76614</v>
          </cell>
        </row>
        <row r="327">
          <cell r="A327">
            <v>5506370</v>
          </cell>
          <cell r="B327" t="str">
            <v>Corp Bank - IPV2294</v>
          </cell>
          <cell r="C327">
            <v>0</v>
          </cell>
          <cell r="E327">
            <v>0</v>
          </cell>
        </row>
        <row r="328">
          <cell r="A328">
            <v>5506371</v>
          </cell>
          <cell r="B328" t="str">
            <v>Corp Bank - IPV2294 - Dandia Bazar - Payments</v>
          </cell>
          <cell r="C328">
            <v>0</v>
          </cell>
          <cell r="E328">
            <v>0</v>
          </cell>
        </row>
        <row r="329">
          <cell r="A329">
            <v>5506372</v>
          </cell>
          <cell r="B329" t="str">
            <v>Corp Bank - IPV2294 - Dandia Bazar - Receipts</v>
          </cell>
          <cell r="C329">
            <v>1347.1626843000001</v>
          </cell>
          <cell r="E329">
            <v>1347.1626843000001</v>
          </cell>
        </row>
        <row r="330">
          <cell r="A330">
            <v>5506530</v>
          </cell>
          <cell r="B330" t="str">
            <v>State Bank of India</v>
          </cell>
          <cell r="C330">
            <v>1.3810699999999999E-2</v>
          </cell>
          <cell r="E330">
            <v>1.3810699999999999E-2</v>
          </cell>
        </row>
        <row r="331">
          <cell r="A331">
            <v>5506531</v>
          </cell>
          <cell r="B331" t="str">
            <v>State Bank of India - Backbay - A/C- 200 - Payment</v>
          </cell>
          <cell r="C331">
            <v>0</v>
          </cell>
          <cell r="E331">
            <v>0</v>
          </cell>
        </row>
        <row r="332">
          <cell r="A332">
            <v>5506532</v>
          </cell>
          <cell r="B332" t="str">
            <v>State Bank of India - Backbay - A/C- 200 - Receipt</v>
          </cell>
          <cell r="C332">
            <v>0</v>
          </cell>
          <cell r="E332">
            <v>0</v>
          </cell>
        </row>
        <row r="333">
          <cell r="A333">
            <v>5506540</v>
          </cell>
          <cell r="B333" t="str">
            <v>State Bank of India</v>
          </cell>
          <cell r="C333">
            <v>5.3866299999999999E-2</v>
          </cell>
          <cell r="E333">
            <v>5.3866299999999999E-2</v>
          </cell>
        </row>
        <row r="334">
          <cell r="A334">
            <v>5506541</v>
          </cell>
          <cell r="B334" t="str">
            <v>State Bank of India</v>
          </cell>
          <cell r="C334">
            <v>0</v>
          </cell>
          <cell r="E334">
            <v>0</v>
          </cell>
        </row>
        <row r="335">
          <cell r="A335">
            <v>5506542</v>
          </cell>
          <cell r="B335" t="str">
            <v>State Bank of India</v>
          </cell>
          <cell r="C335">
            <v>0</v>
          </cell>
          <cell r="E335">
            <v>0</v>
          </cell>
        </row>
        <row r="336">
          <cell r="A336">
            <v>5589999</v>
          </cell>
          <cell r="B336" t="str">
            <v>Bank Current Control Account</v>
          </cell>
          <cell r="C336">
            <v>3.2323217</v>
          </cell>
          <cell r="E336">
            <v>3.2323217</v>
          </cell>
        </row>
        <row r="337">
          <cell r="A337">
            <v>5597000</v>
          </cell>
          <cell r="B337" t="str">
            <v>Fixed Deposits With Scheduled Banks-INR</v>
          </cell>
          <cell r="C337">
            <v>50.824579999999997</v>
          </cell>
          <cell r="E337">
            <v>50.824579999999997</v>
          </cell>
        </row>
        <row r="338">
          <cell r="A338">
            <v>5620000</v>
          </cell>
          <cell r="B338" t="str">
            <v>Advances to Vendors</v>
          </cell>
          <cell r="C338">
            <v>14328.528853499998</v>
          </cell>
          <cell r="E338">
            <v>14328.528853499998</v>
          </cell>
        </row>
        <row r="339">
          <cell r="A339">
            <v>5620020</v>
          </cell>
          <cell r="B339" t="str">
            <v>Advances to Vendors - Manual Posting</v>
          </cell>
          <cell r="C339">
            <v>171.4415899</v>
          </cell>
          <cell r="E339">
            <v>171.4415899</v>
          </cell>
        </row>
        <row r="340">
          <cell r="A340">
            <v>5625020</v>
          </cell>
          <cell r="B340" t="str">
            <v>Loans To Employees-Housing (UCG)</v>
          </cell>
          <cell r="C340">
            <v>5658.2488611999997</v>
          </cell>
          <cell r="E340">
            <v>5658.2488611999997</v>
          </cell>
        </row>
        <row r="341">
          <cell r="A341">
            <v>5625025</v>
          </cell>
          <cell r="B341" t="str">
            <v>Loans To Employees-House Lease Deposit</v>
          </cell>
          <cell r="C341">
            <v>201.39645899999999</v>
          </cell>
          <cell r="E341">
            <v>201.39645899999999</v>
          </cell>
        </row>
        <row r="342">
          <cell r="A342">
            <v>5625070</v>
          </cell>
          <cell r="B342" t="str">
            <v>Loans To Employees-Vehicle</v>
          </cell>
          <cell r="C342">
            <v>1284.1307459</v>
          </cell>
          <cell r="E342">
            <v>1284.1307459</v>
          </cell>
        </row>
        <row r="343">
          <cell r="A343">
            <v>5625075</v>
          </cell>
          <cell r="B343" t="str">
            <v>Loans To Employees-Medical Loan</v>
          </cell>
          <cell r="C343">
            <v>2.5158399999999999</v>
          </cell>
          <cell r="E343">
            <v>2.5158399999999999</v>
          </cell>
        </row>
        <row r="344">
          <cell r="A344">
            <v>5625500</v>
          </cell>
          <cell r="B344" t="str">
            <v>Advance To Employees - Salary/Bonus</v>
          </cell>
          <cell r="C344">
            <v>0</v>
          </cell>
          <cell r="E344">
            <v>0</v>
          </cell>
        </row>
        <row r="345">
          <cell r="A345">
            <v>5625510</v>
          </cell>
          <cell r="B345" t="str">
            <v>Advance To Employees -Festival Advance</v>
          </cell>
          <cell r="C345">
            <v>21.627559999999999</v>
          </cell>
          <cell r="E345">
            <v>21.627559999999999</v>
          </cell>
        </row>
        <row r="346">
          <cell r="A346">
            <v>5625520</v>
          </cell>
          <cell r="B346" t="str">
            <v>Advance To Employees -Travel</v>
          </cell>
          <cell r="C346">
            <v>13.100704299999999</v>
          </cell>
          <cell r="E346">
            <v>13.100704299999999</v>
          </cell>
        </row>
        <row r="347">
          <cell r="A347">
            <v>5625530</v>
          </cell>
          <cell r="B347" t="str">
            <v>Advance To Employees -Medical</v>
          </cell>
          <cell r="C347">
            <v>0.34494000000000002</v>
          </cell>
          <cell r="E347">
            <v>0.34494000000000002</v>
          </cell>
        </row>
        <row r="348">
          <cell r="A348">
            <v>5625590</v>
          </cell>
          <cell r="B348" t="str">
            <v>Advance To Employees -Others Including Imprest</v>
          </cell>
          <cell r="C348">
            <v>1.248772</v>
          </cell>
          <cell r="E348">
            <v>1.248772</v>
          </cell>
        </row>
        <row r="349">
          <cell r="A349">
            <v>5625600</v>
          </cell>
          <cell r="B349" t="str">
            <v>Advance To Employees - Food grain</v>
          </cell>
          <cell r="C349">
            <v>471.33193999999997</v>
          </cell>
          <cell r="E349">
            <v>471.33193999999997</v>
          </cell>
        </row>
        <row r="350">
          <cell r="A350">
            <v>5625620</v>
          </cell>
          <cell r="B350" t="str">
            <v>Advance To Employees - Tempaorary Advance</v>
          </cell>
          <cell r="C350">
            <v>234.46877890000002</v>
          </cell>
          <cell r="E350">
            <v>234.46877890000002</v>
          </cell>
        </row>
        <row r="351">
          <cell r="A351">
            <v>5625730</v>
          </cell>
          <cell r="B351" t="str">
            <v>Advance To Employees - Reimbursements</v>
          </cell>
          <cell r="C351">
            <v>3.45526</v>
          </cell>
          <cell r="E351">
            <v>3.45526</v>
          </cell>
        </row>
        <row r="352">
          <cell r="A352">
            <v>5630009</v>
          </cell>
          <cell r="B352" t="str">
            <v>MODVAT Credit Recoverable - RG 23A (BED)-IPCL-BC</v>
          </cell>
          <cell r="C352">
            <v>82.16628</v>
          </cell>
          <cell r="E352">
            <v>82.16628</v>
          </cell>
        </row>
        <row r="353">
          <cell r="A353">
            <v>5630012</v>
          </cell>
          <cell r="B353" t="str">
            <v>MODVAT Credit Recoverable - RG 23A (BED)- GC</v>
          </cell>
          <cell r="C353">
            <v>15.134345</v>
          </cell>
          <cell r="E353">
            <v>15.134345</v>
          </cell>
        </row>
        <row r="354">
          <cell r="A354">
            <v>5630013</v>
          </cell>
          <cell r="B354" t="str">
            <v>MODVAT Credit Recoverable - RG 23A (BED)-NC</v>
          </cell>
          <cell r="C354">
            <v>0</v>
          </cell>
          <cell r="E354">
            <v>0</v>
          </cell>
        </row>
        <row r="355">
          <cell r="A355">
            <v>5630014</v>
          </cell>
          <cell r="B355" t="str">
            <v>MODVAT Credit Recoverable - RG 23A (BED)-CC</v>
          </cell>
          <cell r="C355">
            <v>0</v>
          </cell>
          <cell r="E355">
            <v>0</v>
          </cell>
        </row>
        <row r="356">
          <cell r="A356">
            <v>5630209</v>
          </cell>
          <cell r="B356" t="str">
            <v>MODVAT Credit Recove</v>
          </cell>
          <cell r="C356">
            <v>0</v>
          </cell>
          <cell r="E356">
            <v>0</v>
          </cell>
        </row>
        <row r="357">
          <cell r="A357">
            <v>5630309</v>
          </cell>
          <cell r="B357" t="str">
            <v>MODVAT Credit Recoverable - RG 23C (BED)-IPCL-BC</v>
          </cell>
          <cell r="C357">
            <v>9.3000000000000007E-6</v>
          </cell>
          <cell r="E357">
            <v>9.3000000000000007E-6</v>
          </cell>
        </row>
        <row r="358">
          <cell r="A358">
            <v>5630312</v>
          </cell>
          <cell r="B358" t="str">
            <v>MODVAT Credit Recoverable - RG 23C (BED)- GC</v>
          </cell>
          <cell r="C358">
            <v>3.8154321999999996</v>
          </cell>
          <cell r="E358">
            <v>3.8154321999999996</v>
          </cell>
        </row>
        <row r="359">
          <cell r="A359">
            <v>5630313</v>
          </cell>
          <cell r="B359" t="str">
            <v>MODVAT Credit Recoverable - RG 23C (BED)-NC</v>
          </cell>
          <cell r="C359">
            <v>0</v>
          </cell>
          <cell r="E359">
            <v>0</v>
          </cell>
        </row>
        <row r="360">
          <cell r="A360">
            <v>5630314</v>
          </cell>
          <cell r="B360" t="str">
            <v>MODVAT Credit Recoverable - RG 23C (BED)-CC</v>
          </cell>
          <cell r="C360">
            <v>0</v>
          </cell>
          <cell r="E360">
            <v>0</v>
          </cell>
        </row>
        <row r="361">
          <cell r="A361">
            <v>5630909</v>
          </cell>
          <cell r="B361" t="str">
            <v>Modvat Recoverable  -  Credit to be taken - IPCL-B</v>
          </cell>
          <cell r="C361">
            <v>320.95173130000001</v>
          </cell>
          <cell r="E361">
            <v>320.95173130000001</v>
          </cell>
        </row>
        <row r="362">
          <cell r="A362">
            <v>5630910</v>
          </cell>
          <cell r="B362" t="str">
            <v>Uncleared Modvat Credit</v>
          </cell>
          <cell r="C362">
            <v>-149.45109589999998</v>
          </cell>
          <cell r="E362">
            <v>-149.45109589999998</v>
          </cell>
        </row>
        <row r="363">
          <cell r="A363">
            <v>5630912</v>
          </cell>
          <cell r="B363" t="str">
            <v>Modvat Recoverable  -  Credit to be taken - GC</v>
          </cell>
          <cell r="C363">
            <v>167.6966022</v>
          </cell>
          <cell r="E363">
            <v>167.6966022</v>
          </cell>
        </row>
        <row r="364">
          <cell r="A364">
            <v>5630913</v>
          </cell>
          <cell r="B364" t="str">
            <v>Modvat Recoverable  -  Credit to be taken - NC</v>
          </cell>
          <cell r="C364">
            <v>128.85583270000001</v>
          </cell>
          <cell r="E364">
            <v>128.85583270000001</v>
          </cell>
        </row>
        <row r="365">
          <cell r="A365">
            <v>5630914</v>
          </cell>
          <cell r="B365" t="str">
            <v>Modvat Recoverable  -  Credit to be taken - CC</v>
          </cell>
          <cell r="C365">
            <v>0.27580500000000002</v>
          </cell>
          <cell r="E365">
            <v>0.27580500000000002</v>
          </cell>
        </row>
        <row r="366">
          <cell r="A366">
            <v>5630920</v>
          </cell>
          <cell r="B366" t="str">
            <v>Uncleared Modvat Credit  - Rejected Material</v>
          </cell>
          <cell r="C366">
            <v>-3.5287492</v>
          </cell>
          <cell r="E366">
            <v>-3.5287492</v>
          </cell>
        </row>
        <row r="367">
          <cell r="A367">
            <v>5640200</v>
          </cell>
          <cell r="B367" t="str">
            <v>Claims Receivable - Insurance</v>
          </cell>
          <cell r="C367">
            <v>437.59244000000001</v>
          </cell>
          <cell r="E367">
            <v>437.59244000000001</v>
          </cell>
        </row>
        <row r="368">
          <cell r="A368">
            <v>5640210</v>
          </cell>
          <cell r="B368" t="str">
            <v>Claims Receivable - Insurance - Contra</v>
          </cell>
          <cell r="C368">
            <v>-437.59244000000001</v>
          </cell>
          <cell r="E368">
            <v>-437.59244000000001</v>
          </cell>
        </row>
        <row r="369">
          <cell r="A369">
            <v>5640800</v>
          </cell>
          <cell r="B369" t="str">
            <v>Claims Receivable - Others</v>
          </cell>
          <cell r="C369">
            <v>5077.1003832999995</v>
          </cell>
          <cell r="D369">
            <v>-188</v>
          </cell>
          <cell r="E369">
            <v>4889.1003832999995</v>
          </cell>
        </row>
        <row r="370">
          <cell r="A370">
            <v>5640900</v>
          </cell>
          <cell r="B370" t="str">
            <v>Advances -Others</v>
          </cell>
          <cell r="C370">
            <v>0</v>
          </cell>
          <cell r="E370">
            <v>0</v>
          </cell>
        </row>
        <row r="371">
          <cell r="A371">
            <v>5650000</v>
          </cell>
          <cell r="B371" t="str">
            <v>Prepaid Rent</v>
          </cell>
          <cell r="C371">
            <v>9.1161300000000001</v>
          </cell>
          <cell r="E371">
            <v>9.1161300000000001</v>
          </cell>
        </row>
        <row r="372">
          <cell r="A372">
            <v>5650100</v>
          </cell>
          <cell r="B372" t="str">
            <v>Prepaid Insurance</v>
          </cell>
          <cell r="C372">
            <v>1089.2764199999999</v>
          </cell>
          <cell r="E372">
            <v>1089.2764199999999</v>
          </cell>
        </row>
        <row r="373">
          <cell r="A373">
            <v>5650150</v>
          </cell>
          <cell r="B373" t="str">
            <v>Unadj Premium on Dec</v>
          </cell>
          <cell r="C373">
            <v>7.125</v>
          </cell>
          <cell r="E373">
            <v>7.125</v>
          </cell>
        </row>
        <row r="374">
          <cell r="A374">
            <v>5650900</v>
          </cell>
          <cell r="B374" t="str">
            <v>Other Prepaid Expenses</v>
          </cell>
          <cell r="C374">
            <v>3116.5908072000002</v>
          </cell>
          <cell r="E374">
            <v>3116.5908072000002</v>
          </cell>
        </row>
        <row r="375">
          <cell r="A375">
            <v>5660200</v>
          </cell>
          <cell r="B375" t="str">
            <v>Loans to Others</v>
          </cell>
          <cell r="C375">
            <v>2314.6999999999998</v>
          </cell>
          <cell r="E375">
            <v>2314.6999999999998</v>
          </cell>
        </row>
        <row r="376">
          <cell r="A376">
            <v>5660250</v>
          </cell>
          <cell r="B376" t="str">
            <v>Receivables-Treasury</v>
          </cell>
          <cell r="C376">
            <v>0</v>
          </cell>
          <cell r="E376">
            <v>0</v>
          </cell>
        </row>
        <row r="377">
          <cell r="A377">
            <v>5660400</v>
          </cell>
          <cell r="B377" t="str">
            <v>Interest Receivable Accrued (Others)</v>
          </cell>
          <cell r="C377">
            <v>1022.31456</v>
          </cell>
          <cell r="E377">
            <v>1022.31456</v>
          </cell>
        </row>
        <row r="378">
          <cell r="A378">
            <v>5660460</v>
          </cell>
          <cell r="B378" t="str">
            <v>Other Receivables-Accrued</v>
          </cell>
          <cell r="C378">
            <v>1363.2613100000001</v>
          </cell>
          <cell r="E378">
            <v>1363.2613100000001</v>
          </cell>
        </row>
        <row r="379">
          <cell r="A379">
            <v>5660500</v>
          </cell>
          <cell r="B379" t="str">
            <v>Materials Given On Loan</v>
          </cell>
          <cell r="C379">
            <v>759.53327129999991</v>
          </cell>
          <cell r="D379">
            <v>-213.28</v>
          </cell>
          <cell r="E379">
            <v>546.25327129999994</v>
          </cell>
        </row>
        <row r="380">
          <cell r="A380">
            <v>5660900</v>
          </cell>
          <cell r="B380" t="str">
            <v>Advances to Others</v>
          </cell>
          <cell r="C380">
            <v>0.77949999999999997</v>
          </cell>
          <cell r="E380">
            <v>0.77949999999999997</v>
          </cell>
        </row>
        <row r="381">
          <cell r="A381">
            <v>5680000</v>
          </cell>
          <cell r="B381" t="str">
            <v>Advance Income Tax Paid</v>
          </cell>
          <cell r="C381">
            <v>69515.045599999998</v>
          </cell>
          <cell r="E381">
            <v>69515.045599999998</v>
          </cell>
        </row>
        <row r="382">
          <cell r="A382">
            <v>5680015</v>
          </cell>
          <cell r="B382" t="str">
            <v>Deferred Tax Assets</v>
          </cell>
          <cell r="C382">
            <v>48972.68</v>
          </cell>
          <cell r="E382">
            <v>48972.68</v>
          </cell>
        </row>
        <row r="383">
          <cell r="A383">
            <v>5680190</v>
          </cell>
          <cell r="B383" t="str">
            <v>TDS On Interest Received - Others</v>
          </cell>
          <cell r="C383">
            <v>172.57400999999999</v>
          </cell>
          <cell r="E383">
            <v>172.57400999999999</v>
          </cell>
        </row>
        <row r="384">
          <cell r="A384">
            <v>5680400</v>
          </cell>
          <cell r="B384" t="str">
            <v>TDS On Operational Incomes</v>
          </cell>
          <cell r="C384">
            <v>51.935268200000003</v>
          </cell>
          <cell r="E384">
            <v>51.935268200000003</v>
          </cell>
        </row>
        <row r="385">
          <cell r="A385">
            <v>5690000</v>
          </cell>
          <cell r="B385" t="str">
            <v>Provision for Diminution of Advances</v>
          </cell>
          <cell r="C385">
            <v>-4049.4860012999998</v>
          </cell>
          <cell r="E385">
            <v>-4049.4860012999998</v>
          </cell>
        </row>
        <row r="386">
          <cell r="A386">
            <v>5700300</v>
          </cell>
          <cell r="B386" t="str">
            <v>DEPB Licenses Receivables</v>
          </cell>
          <cell r="C386">
            <v>1547.1013146</v>
          </cell>
          <cell r="E386">
            <v>1547.1013146</v>
          </cell>
        </row>
        <row r="387">
          <cell r="A387">
            <v>5700310</v>
          </cell>
          <cell r="B387" t="str">
            <v>DEPB Licenses Receivables - Contra</v>
          </cell>
          <cell r="C387">
            <v>0</v>
          </cell>
          <cell r="E387">
            <v>0</v>
          </cell>
        </row>
        <row r="388">
          <cell r="A388">
            <v>5700330</v>
          </cell>
          <cell r="B388" t="str">
            <v>DEPB License in hand - Own</v>
          </cell>
          <cell r="C388">
            <v>1214.2822517</v>
          </cell>
          <cell r="E388">
            <v>1214.2822517</v>
          </cell>
        </row>
        <row r="389">
          <cell r="A389">
            <v>5710009</v>
          </cell>
          <cell r="B389" t="str">
            <v>Deposits With Excise - PLA (BED) - IPCL - BC</v>
          </cell>
          <cell r="C389">
            <v>0</v>
          </cell>
          <cell r="E389">
            <v>0</v>
          </cell>
        </row>
        <row r="390">
          <cell r="A390">
            <v>5710012</v>
          </cell>
          <cell r="B390" t="str">
            <v>Deposits With Excise - PLA (BED) - GC</v>
          </cell>
          <cell r="C390">
            <v>0</v>
          </cell>
          <cell r="E390">
            <v>0</v>
          </cell>
        </row>
        <row r="391">
          <cell r="A391">
            <v>5710013</v>
          </cell>
          <cell r="B391" t="str">
            <v>Deposits With Excise - PLA (BED)-RPL- NC</v>
          </cell>
          <cell r="C391">
            <v>48.7304812</v>
          </cell>
          <cell r="E391">
            <v>48.7304812</v>
          </cell>
        </row>
        <row r="392">
          <cell r="A392">
            <v>5710014</v>
          </cell>
          <cell r="B392" t="str">
            <v>Deposits With Excise - PLA (BED)- CC</v>
          </cell>
          <cell r="C392">
            <v>0.135685</v>
          </cell>
          <cell r="E392">
            <v>0.135685</v>
          </cell>
        </row>
        <row r="393">
          <cell r="A393">
            <v>5710512</v>
          </cell>
          <cell r="B393" t="str">
            <v>Cenvat Credit kept on hold - GC</v>
          </cell>
          <cell r="C393">
            <v>0</v>
          </cell>
          <cell r="E393">
            <v>0</v>
          </cell>
        </row>
        <row r="394">
          <cell r="A394">
            <v>5710910</v>
          </cell>
          <cell r="B394" t="str">
            <v>PLA Deposits - Credit to be taken - IPCL - BC</v>
          </cell>
          <cell r="C394">
            <v>1.4424600000000001</v>
          </cell>
          <cell r="E394">
            <v>1.4424600000000001</v>
          </cell>
        </row>
        <row r="395">
          <cell r="A395">
            <v>5710912</v>
          </cell>
          <cell r="B395" t="str">
            <v>PLA Deposits - Credit to be taken - GC</v>
          </cell>
          <cell r="C395">
            <v>0</v>
          </cell>
          <cell r="E395">
            <v>0</v>
          </cell>
        </row>
        <row r="396">
          <cell r="A396">
            <v>5710913</v>
          </cell>
          <cell r="B396" t="str">
            <v>PLA Deposits - Credit to be taken - NC</v>
          </cell>
          <cell r="C396">
            <v>0</v>
          </cell>
          <cell r="E396">
            <v>0</v>
          </cell>
        </row>
        <row r="397">
          <cell r="A397">
            <v>5710914</v>
          </cell>
          <cell r="B397" t="str">
            <v>PLA Deposits - Credit to be taken - CC</v>
          </cell>
          <cell r="C397">
            <v>0</v>
          </cell>
          <cell r="E397">
            <v>0</v>
          </cell>
        </row>
        <row r="398">
          <cell r="A398">
            <v>5720000</v>
          </cell>
          <cell r="B398" t="str">
            <v>Deposits For Telephones - Telecom Department</v>
          </cell>
          <cell r="C398">
            <v>7.85656</v>
          </cell>
          <cell r="E398">
            <v>7.85656</v>
          </cell>
        </row>
        <row r="399">
          <cell r="A399">
            <v>5720025</v>
          </cell>
          <cell r="B399" t="str">
            <v>Deposits With Government Authorities</v>
          </cell>
          <cell r="C399">
            <v>615.78785119999998</v>
          </cell>
          <cell r="E399">
            <v>615.78785119999998</v>
          </cell>
        </row>
        <row r="400">
          <cell r="A400">
            <v>5720040</v>
          </cell>
          <cell r="B400" t="str">
            <v>Deposits To Others</v>
          </cell>
          <cell r="C400">
            <v>5474.625164</v>
          </cell>
          <cell r="E400">
            <v>5474.625164</v>
          </cell>
        </row>
        <row r="401">
          <cell r="A401">
            <v>5750060</v>
          </cell>
          <cell r="B401" t="str">
            <v>Deposits Paid - Materials Taken On Loan</v>
          </cell>
          <cell r="C401">
            <v>-17.925338999999997</v>
          </cell>
          <cell r="E401">
            <v>-17.925338999999997</v>
          </cell>
        </row>
        <row r="402">
          <cell r="A402">
            <v>5750910</v>
          </cell>
          <cell r="B402" t="str">
            <v>Deposits Paid - Others - Control - Legacy upload</v>
          </cell>
          <cell r="C402">
            <v>9650.6023017999996</v>
          </cell>
          <cell r="E402">
            <v>9650.6023017999996</v>
          </cell>
        </row>
        <row r="403">
          <cell r="A403">
            <v>5800000</v>
          </cell>
          <cell r="B403" t="str">
            <v>Misc Exp.to the extent not w/off-Preliminary Exps.</v>
          </cell>
          <cell r="C403">
            <v>2161.2491665000002</v>
          </cell>
          <cell r="E403">
            <v>2161.2491665000002</v>
          </cell>
        </row>
        <row r="404">
          <cell r="A404">
            <v>6000000</v>
          </cell>
          <cell r="B404" t="str">
            <v>Sales - Domestic</v>
          </cell>
          <cell r="C404">
            <v>-77087.096147799995</v>
          </cell>
          <cell r="E404">
            <v>-77087.096147799995</v>
          </cell>
        </row>
        <row r="405">
          <cell r="A405">
            <v>6000010</v>
          </cell>
          <cell r="B405" t="str">
            <v>Sales - Domestic - Manual Posting</v>
          </cell>
          <cell r="C405">
            <v>-399600.72071260004</v>
          </cell>
          <cell r="E405">
            <v>-399600.72071260004</v>
          </cell>
        </row>
        <row r="406">
          <cell r="A406">
            <v>6000300</v>
          </cell>
          <cell r="B406" t="str">
            <v>Sales Tax Recovered (Domestic Sales)</v>
          </cell>
          <cell r="C406">
            <v>-1525.8932074000002</v>
          </cell>
          <cell r="E406">
            <v>-1525.8932074000002</v>
          </cell>
        </row>
        <row r="407">
          <cell r="A407">
            <v>6000500</v>
          </cell>
          <cell r="B407" t="str">
            <v>Excise Duty Recovered (Domestic Sales)</v>
          </cell>
          <cell r="C407">
            <v>-12199.526210100001</v>
          </cell>
          <cell r="E407">
            <v>-12199.526210100001</v>
          </cell>
        </row>
        <row r="408">
          <cell r="A408">
            <v>6000510</v>
          </cell>
          <cell r="B408" t="str">
            <v>Excise Duty Rec. (Dom. Sales) - Manual Posting</v>
          </cell>
          <cell r="C408">
            <v>-63515.325519999999</v>
          </cell>
          <cell r="E408">
            <v>-63515.325519999999</v>
          </cell>
        </row>
        <row r="409">
          <cell r="A409">
            <v>6010000</v>
          </cell>
          <cell r="B409" t="str">
            <v>Inter Divisional Sales</v>
          </cell>
          <cell r="C409">
            <v>-103991.8237777</v>
          </cell>
          <cell r="E409">
            <v>-103991.8237777</v>
          </cell>
        </row>
        <row r="410">
          <cell r="A410">
            <v>6010010</v>
          </cell>
          <cell r="B410" t="str">
            <v>Inter Divisional Sales - Manual Posting</v>
          </cell>
          <cell r="C410">
            <v>-308282.22126999998</v>
          </cell>
          <cell r="D410">
            <v>0</v>
          </cell>
          <cell r="E410">
            <v>-308282.22126999998</v>
          </cell>
        </row>
        <row r="411">
          <cell r="A411">
            <v>6010500</v>
          </cell>
          <cell r="B411" t="str">
            <v>Excise Duty Recovered (Inter Divisional)</v>
          </cell>
          <cell r="C411">
            <v>-919.56332780000002</v>
          </cell>
          <cell r="E411">
            <v>-919.56332780000002</v>
          </cell>
        </row>
        <row r="412">
          <cell r="A412">
            <v>6015000</v>
          </cell>
          <cell r="B412" t="str">
            <v>Inter Divisional Transfers - Sales</v>
          </cell>
          <cell r="C412">
            <v>-1675.9779224000001</v>
          </cell>
          <cell r="E412">
            <v>-1675.9779224000001</v>
          </cell>
        </row>
        <row r="413">
          <cell r="A413">
            <v>6020000</v>
          </cell>
          <cell r="B413" t="str">
            <v>Sales - By Products</v>
          </cell>
          <cell r="C413">
            <v>-967.88580150000007</v>
          </cell>
          <cell r="E413">
            <v>-967.88580150000007</v>
          </cell>
        </row>
        <row r="414">
          <cell r="A414">
            <v>6020010</v>
          </cell>
          <cell r="B414" t="str">
            <v>Sales - By Products - Manual Posting</v>
          </cell>
          <cell r="C414">
            <v>-3034.8445445999996</v>
          </cell>
          <cell r="E414">
            <v>-3034.8445445999996</v>
          </cell>
        </row>
        <row r="415">
          <cell r="A415">
            <v>6020300</v>
          </cell>
          <cell r="B415" t="str">
            <v>Sales Tax Recovered (By Product Sales)</v>
          </cell>
          <cell r="C415">
            <v>-41.644460000000002</v>
          </cell>
          <cell r="E415">
            <v>-41.644460000000002</v>
          </cell>
        </row>
        <row r="416">
          <cell r="A416">
            <v>6020310</v>
          </cell>
          <cell r="B416" t="str">
            <v>Sales Tax Recovered</v>
          </cell>
          <cell r="C416">
            <v>0</v>
          </cell>
          <cell r="E416">
            <v>0</v>
          </cell>
        </row>
        <row r="417">
          <cell r="A417">
            <v>6020500</v>
          </cell>
          <cell r="B417" t="str">
            <v>Excise Duty Recovered (By Product Sales)</v>
          </cell>
          <cell r="C417">
            <v>-155.4796795</v>
          </cell>
          <cell r="E417">
            <v>-155.4796795</v>
          </cell>
        </row>
        <row r="418">
          <cell r="A418">
            <v>6030000</v>
          </cell>
          <cell r="B418" t="str">
            <v>Sales - Exports</v>
          </cell>
          <cell r="C418">
            <v>-9453.1197169999996</v>
          </cell>
          <cell r="E418">
            <v>-9453.1197169999996</v>
          </cell>
        </row>
        <row r="419">
          <cell r="A419">
            <v>6030010</v>
          </cell>
          <cell r="B419" t="str">
            <v>Sales - Exports - Manual Posting</v>
          </cell>
          <cell r="C419">
            <v>-34235.591410000001</v>
          </cell>
          <cell r="E419">
            <v>-34235.591410000001</v>
          </cell>
        </row>
        <row r="420">
          <cell r="A420">
            <v>6030100</v>
          </cell>
          <cell r="B420" t="str">
            <v>Byproduct Sale - Exp</v>
          </cell>
          <cell r="C420">
            <v>-528.70709469999997</v>
          </cell>
          <cell r="E420">
            <v>-528.70709469999997</v>
          </cell>
        </row>
        <row r="421">
          <cell r="A421">
            <v>6050000</v>
          </cell>
          <cell r="B421" t="str">
            <v>Sales - Deemed Expor</v>
          </cell>
          <cell r="C421">
            <v>-188.67563000000001</v>
          </cell>
          <cell r="E421">
            <v>-188.67563000000001</v>
          </cell>
        </row>
        <row r="422">
          <cell r="A422">
            <v>6050100</v>
          </cell>
          <cell r="B422" t="str">
            <v>Byproduct Sale (Deem</v>
          </cell>
          <cell r="C422">
            <v>-7.3041400000000003</v>
          </cell>
          <cell r="E422">
            <v>-7.3041400000000003</v>
          </cell>
        </row>
        <row r="423">
          <cell r="A423">
            <v>6050300</v>
          </cell>
          <cell r="B423" t="str">
            <v>Sales Tax Recovered</v>
          </cell>
          <cell r="C423">
            <v>-7.1684400000000004</v>
          </cell>
          <cell r="E423">
            <v>-7.1684400000000004</v>
          </cell>
        </row>
        <row r="424">
          <cell r="A424">
            <v>6050500</v>
          </cell>
          <cell r="B424" t="str">
            <v>Excise Duty Recovere</v>
          </cell>
          <cell r="C424">
            <v>-27.602740000000001</v>
          </cell>
          <cell r="E424">
            <v>-27.602740000000001</v>
          </cell>
        </row>
        <row r="425">
          <cell r="A425">
            <v>6055000</v>
          </cell>
          <cell r="B425" t="str">
            <v>Sales - Traded Goods</v>
          </cell>
          <cell r="C425">
            <v>-4146.4818052000001</v>
          </cell>
          <cell r="E425">
            <v>-4146.4818052000001</v>
          </cell>
        </row>
        <row r="426">
          <cell r="A426">
            <v>6090010</v>
          </cell>
          <cell r="B426" t="str">
            <v>Sale of Power - Manual Posting</v>
          </cell>
          <cell r="C426">
            <v>-32.77064</v>
          </cell>
          <cell r="E426">
            <v>-32.77064</v>
          </cell>
        </row>
        <row r="427">
          <cell r="A427">
            <v>6300020</v>
          </cell>
          <cell r="B427" t="str">
            <v>Export Incentives-DEPB</v>
          </cell>
          <cell r="C427">
            <v>-4679.214876</v>
          </cell>
          <cell r="E427">
            <v>-4679.214876</v>
          </cell>
        </row>
        <row r="428">
          <cell r="A428">
            <v>6305000</v>
          </cell>
          <cell r="B428" t="str">
            <v>Interest Income - LT Invt - Govt Securit</v>
          </cell>
          <cell r="C428">
            <v>-72.475705300000001</v>
          </cell>
          <cell r="E428">
            <v>-72.475705300000001</v>
          </cell>
        </row>
        <row r="429">
          <cell r="A429">
            <v>6335020</v>
          </cell>
          <cell r="B429" t="str">
            <v>Interest Income-Customer Dues</v>
          </cell>
          <cell r="C429">
            <v>-355.22512909999995</v>
          </cell>
          <cell r="E429">
            <v>-355.22512909999995</v>
          </cell>
        </row>
        <row r="430">
          <cell r="A430">
            <v>6335040</v>
          </cell>
          <cell r="B430" t="str">
            <v>Interest Income - Bank Fixed Deposits -</v>
          </cell>
          <cell r="C430">
            <v>-44.127352999999999</v>
          </cell>
          <cell r="E430">
            <v>-44.127352999999999</v>
          </cell>
        </row>
        <row r="431">
          <cell r="A431">
            <v>6335060</v>
          </cell>
          <cell r="B431" t="str">
            <v>Interest Received - Employee Loans</v>
          </cell>
          <cell r="C431">
            <v>-280.47528140000003</v>
          </cell>
          <cell r="E431">
            <v>-280.47528140000003</v>
          </cell>
        </row>
        <row r="432">
          <cell r="A432">
            <v>6335900</v>
          </cell>
          <cell r="B432" t="str">
            <v>Interest Received - Others</v>
          </cell>
          <cell r="C432">
            <v>-750.87737680000009</v>
          </cell>
          <cell r="E432">
            <v>-750.87737680000009</v>
          </cell>
        </row>
        <row r="433">
          <cell r="A433">
            <v>6365000</v>
          </cell>
          <cell r="B433" t="str">
            <v>Sale Of Scrap</v>
          </cell>
          <cell r="C433">
            <v>-18.130199999999999</v>
          </cell>
          <cell r="E433">
            <v>-18.130199999999999</v>
          </cell>
        </row>
        <row r="434">
          <cell r="A434">
            <v>6365005</v>
          </cell>
          <cell r="B434" t="str">
            <v>Sale Of Scrap - Manual Posting</v>
          </cell>
          <cell r="C434">
            <v>-384.36488810000003</v>
          </cell>
          <cell r="E434">
            <v>-384.36488810000003</v>
          </cell>
        </row>
        <row r="435">
          <cell r="A435">
            <v>6365010</v>
          </cell>
          <cell r="B435" t="str">
            <v>Excise Duty Recovered (Scrap Sales)</v>
          </cell>
          <cell r="C435">
            <v>-2.0266500000000001</v>
          </cell>
          <cell r="E435">
            <v>-2.0266500000000001</v>
          </cell>
        </row>
        <row r="436">
          <cell r="A436">
            <v>6365015</v>
          </cell>
          <cell r="B436" t="str">
            <v>Excise Duty Recovered (Scrap Sales)-Manual Posting</v>
          </cell>
          <cell r="C436">
            <v>-1.2784382000000001</v>
          </cell>
          <cell r="E436">
            <v>-1.2784382000000001</v>
          </cell>
        </row>
        <row r="437">
          <cell r="A437">
            <v>6365020</v>
          </cell>
          <cell r="B437" t="str">
            <v>Sales Tax Recovered (Scrap Sales)</v>
          </cell>
          <cell r="C437">
            <v>-1.07867</v>
          </cell>
          <cell r="E437">
            <v>-1.07867</v>
          </cell>
        </row>
        <row r="438">
          <cell r="A438">
            <v>6365025</v>
          </cell>
          <cell r="B438" t="str">
            <v>Sales Tax Recovered (Scrap Sales) - Manu</v>
          </cell>
          <cell r="C438">
            <v>-0.57945019999999992</v>
          </cell>
          <cell r="E438">
            <v>-0.57945019999999992</v>
          </cell>
        </row>
        <row r="439">
          <cell r="A439">
            <v>6365100</v>
          </cell>
          <cell r="B439" t="str">
            <v>Sale Of Product Wast</v>
          </cell>
          <cell r="C439">
            <v>-80.384377999999998</v>
          </cell>
          <cell r="E439">
            <v>-80.384377999999998</v>
          </cell>
        </row>
        <row r="440">
          <cell r="A440">
            <v>6365110</v>
          </cell>
          <cell r="B440" t="str">
            <v>Excise Duty Recovere</v>
          </cell>
          <cell r="C440">
            <v>-14.0975</v>
          </cell>
          <cell r="E440">
            <v>-14.0975</v>
          </cell>
        </row>
        <row r="441">
          <cell r="A441">
            <v>6365120</v>
          </cell>
          <cell r="B441" t="str">
            <v>Sales Tax Recovered</v>
          </cell>
          <cell r="C441">
            <v>-2.4315199999999999</v>
          </cell>
          <cell r="E441">
            <v>-2.4315199999999999</v>
          </cell>
        </row>
        <row r="442">
          <cell r="A442">
            <v>6370000</v>
          </cell>
          <cell r="B442" t="str">
            <v>Recoveries from Employees</v>
          </cell>
          <cell r="C442">
            <v>-375.80899099999999</v>
          </cell>
          <cell r="E442">
            <v>-375.80899099999999</v>
          </cell>
        </row>
        <row r="443">
          <cell r="A443">
            <v>6370050</v>
          </cell>
          <cell r="B443" t="str">
            <v>Rent Received</v>
          </cell>
          <cell r="C443">
            <v>-16.454861999999999</v>
          </cell>
          <cell r="E443">
            <v>-16.454861999999999</v>
          </cell>
        </row>
        <row r="444">
          <cell r="A444">
            <v>6370100</v>
          </cell>
          <cell r="B444" t="str">
            <v>Recoveries from Tran</v>
          </cell>
          <cell r="C444">
            <v>-6.6613100000000008E-2</v>
          </cell>
          <cell r="E444">
            <v>-6.6613100000000008E-2</v>
          </cell>
        </row>
        <row r="445">
          <cell r="A445">
            <v>6370110</v>
          </cell>
          <cell r="B445" t="str">
            <v>Penalty Recovered From Contractors</v>
          </cell>
          <cell r="C445">
            <v>-641.26214900000002</v>
          </cell>
          <cell r="E445">
            <v>-641.26214900000002</v>
          </cell>
        </row>
        <row r="446">
          <cell r="A446">
            <v>6370500</v>
          </cell>
          <cell r="B446" t="str">
            <v>Insurance Claims Received</v>
          </cell>
          <cell r="C446">
            <v>-305.83084000000002</v>
          </cell>
          <cell r="E446">
            <v>-305.83084000000002</v>
          </cell>
        </row>
        <row r="447">
          <cell r="A447">
            <v>6370850</v>
          </cell>
          <cell r="B447" t="str">
            <v>Miscellaneous Recoveries</v>
          </cell>
          <cell r="C447">
            <v>-24.517885499999998</v>
          </cell>
          <cell r="E447">
            <v>-24.517885499999998</v>
          </cell>
        </row>
        <row r="448">
          <cell r="A448">
            <v>6370900</v>
          </cell>
          <cell r="B448" t="str">
            <v>Miscellaneous Income - Others</v>
          </cell>
          <cell r="C448">
            <v>-2445.7706609000002</v>
          </cell>
          <cell r="D448">
            <v>119</v>
          </cell>
          <cell r="E448">
            <v>-2326.7706609000002</v>
          </cell>
        </row>
        <row r="449">
          <cell r="A449">
            <v>6400000</v>
          </cell>
          <cell r="B449" t="str">
            <v>Realised Forex Gain - Settlement of Cred</v>
          </cell>
          <cell r="C449">
            <v>-238.90584000000001</v>
          </cell>
          <cell r="E449">
            <v>-238.90584000000001</v>
          </cell>
        </row>
        <row r="450">
          <cell r="A450">
            <v>6400100</v>
          </cell>
          <cell r="B450" t="str">
            <v>Realised Forex Gain - Settlement of Debt</v>
          </cell>
          <cell r="C450">
            <v>-328.47807799999998</v>
          </cell>
          <cell r="E450">
            <v>-328.47807799999998</v>
          </cell>
        </row>
        <row r="451">
          <cell r="A451">
            <v>6400200</v>
          </cell>
          <cell r="B451" t="str">
            <v>Realised Forex Gain - Repayment of Loans</v>
          </cell>
          <cell r="C451">
            <v>451.44211999999999</v>
          </cell>
          <cell r="E451">
            <v>451.44211999999999</v>
          </cell>
        </row>
        <row r="452">
          <cell r="A452">
            <v>6405000</v>
          </cell>
          <cell r="B452" t="str">
            <v>Unrealised Forex Gain - Revaluation of C</v>
          </cell>
          <cell r="C452">
            <v>-83.748258300000003</v>
          </cell>
          <cell r="E452">
            <v>-83.748258300000003</v>
          </cell>
        </row>
        <row r="453">
          <cell r="A453">
            <v>6500100</v>
          </cell>
          <cell r="B453" t="str">
            <v>Profit On Sale Of Assets - Manual Postin</v>
          </cell>
          <cell r="C453">
            <v>-38.233870000000003</v>
          </cell>
          <cell r="E453">
            <v>-38.233870000000003</v>
          </cell>
        </row>
        <row r="454">
          <cell r="A454">
            <v>6600000</v>
          </cell>
          <cell r="B454" t="str">
            <v>Prior Period Income</v>
          </cell>
          <cell r="C454">
            <v>12.897427499999999</v>
          </cell>
          <cell r="E454">
            <v>12.897427499999999</v>
          </cell>
        </row>
        <row r="455">
          <cell r="A455">
            <v>6800000</v>
          </cell>
          <cell r="B455" t="str">
            <v>Variation In Stock- FG(Production)</v>
          </cell>
          <cell r="C455">
            <v>-268678.76506599999</v>
          </cell>
          <cell r="E455">
            <v>-268678.76506599999</v>
          </cell>
        </row>
        <row r="456">
          <cell r="A456">
            <v>6800010</v>
          </cell>
          <cell r="B456" t="str">
            <v>Variation In Stock - Fin Goods (Sold)</v>
          </cell>
          <cell r="C456">
            <v>251257.04442040002</v>
          </cell>
          <cell r="E456">
            <v>251257.04442040002</v>
          </cell>
        </row>
        <row r="457">
          <cell r="A457">
            <v>6800020</v>
          </cell>
          <cell r="B457" t="str">
            <v>Internal Consumption- FG</v>
          </cell>
          <cell r="C457">
            <v>48948.603538000003</v>
          </cell>
          <cell r="E457">
            <v>48948.603538000003</v>
          </cell>
        </row>
        <row r="458">
          <cell r="A458">
            <v>6800025</v>
          </cell>
          <cell r="B458" t="str">
            <v>Internal Consumption</v>
          </cell>
          <cell r="C458">
            <v>-311.18955</v>
          </cell>
          <cell r="E458">
            <v>-311.18955</v>
          </cell>
        </row>
        <row r="459">
          <cell r="A459">
            <v>6800030</v>
          </cell>
          <cell r="B459" t="str">
            <v>Variation In Stock - Finished Goods (Dif</v>
          </cell>
          <cell r="C459">
            <v>-105086.9062902</v>
          </cell>
          <cell r="D459">
            <v>-30.53</v>
          </cell>
          <cell r="E459">
            <v>-105117.4362902</v>
          </cell>
        </row>
        <row r="460">
          <cell r="A460">
            <v>6800040</v>
          </cell>
          <cell r="B460" t="str">
            <v>Variation In Stock - Finished Goods (Rev</v>
          </cell>
          <cell r="C460">
            <v>54111.344779600004</v>
          </cell>
          <cell r="E460">
            <v>54111.344779600004</v>
          </cell>
        </row>
        <row r="461">
          <cell r="A461">
            <v>6800050</v>
          </cell>
          <cell r="B461" t="str">
            <v>Variation In Stock - Finished Goods (ED Provision)</v>
          </cell>
          <cell r="C461">
            <v>-5883.3020640999994</v>
          </cell>
          <cell r="D461" t="str">
            <v>&lt;&gt;</v>
          </cell>
          <cell r="E461">
            <v>-5883.3020640999994</v>
          </cell>
        </row>
        <row r="462">
          <cell r="A462">
            <v>6800100</v>
          </cell>
          <cell r="B462" t="str">
            <v>Gain/Loss - Finished Goods</v>
          </cell>
          <cell r="C462">
            <v>0.59235269999999995</v>
          </cell>
          <cell r="E462">
            <v>0.59235269999999995</v>
          </cell>
        </row>
        <row r="463">
          <cell r="A463">
            <v>6800200</v>
          </cell>
          <cell r="B463" t="str">
            <v>Variation In Stock - Finished Goods - Job Workers</v>
          </cell>
          <cell r="C463">
            <v>-44.997129999999999</v>
          </cell>
          <cell r="E463">
            <v>-44.997129999999999</v>
          </cell>
        </row>
        <row r="464">
          <cell r="A464">
            <v>6800300</v>
          </cell>
          <cell r="B464" t="str">
            <v>Variation In Stock - By Products (Stock)</v>
          </cell>
          <cell r="C464">
            <v>-15999.0386774</v>
          </cell>
          <cell r="E464">
            <v>-15999.0386774</v>
          </cell>
        </row>
        <row r="465">
          <cell r="A465">
            <v>6800310</v>
          </cell>
          <cell r="B465" t="str">
            <v>Variation In Stock - By Products (Sold)</v>
          </cell>
          <cell r="C465">
            <v>8060.9390473000003</v>
          </cell>
          <cell r="E465">
            <v>8060.9390473000003</v>
          </cell>
        </row>
        <row r="466">
          <cell r="A466">
            <v>6800320</v>
          </cell>
          <cell r="B466" t="str">
            <v>Internal Consumption - By Products</v>
          </cell>
          <cell r="C466">
            <v>11410.213768699999</v>
          </cell>
          <cell r="E466">
            <v>11410.213768699999</v>
          </cell>
        </row>
        <row r="467">
          <cell r="A467">
            <v>6800330</v>
          </cell>
          <cell r="B467" t="str">
            <v>Variation In Stock - By Products (Diff.)</v>
          </cell>
          <cell r="C467">
            <v>-90802.953050900003</v>
          </cell>
          <cell r="E467">
            <v>-90802.953050900003</v>
          </cell>
        </row>
        <row r="468">
          <cell r="A468">
            <v>6800340</v>
          </cell>
          <cell r="B468" t="str">
            <v>Variation In Stock - By Products (Revalu</v>
          </cell>
          <cell r="C468">
            <v>86862.758951299998</v>
          </cell>
          <cell r="E468">
            <v>86862.758951299998</v>
          </cell>
        </row>
        <row r="469">
          <cell r="A469">
            <v>6800500</v>
          </cell>
          <cell r="B469" t="str">
            <v>Variation In Stock - WIP</v>
          </cell>
          <cell r="C469">
            <v>-45474.221921600001</v>
          </cell>
          <cell r="E469">
            <v>-45474.221921600001</v>
          </cell>
        </row>
        <row r="470">
          <cell r="A470">
            <v>6800510</v>
          </cell>
          <cell r="B470" t="str">
            <v>Variation In Stock - Work In Progress-Ot</v>
          </cell>
          <cell r="C470">
            <v>299.96896579999998</v>
          </cell>
          <cell r="E470">
            <v>299.96896579999998</v>
          </cell>
        </row>
        <row r="471">
          <cell r="A471">
            <v>6800515</v>
          </cell>
          <cell r="B471" t="str">
            <v>Variation In Stock - Work In Progress-Ot</v>
          </cell>
          <cell r="C471">
            <v>1039.1125670000001</v>
          </cell>
          <cell r="E471">
            <v>1039.1125670000001</v>
          </cell>
        </row>
        <row r="472">
          <cell r="A472">
            <v>6800550</v>
          </cell>
          <cell r="B472" t="str">
            <v>Internal Consumption - Work In Progress</v>
          </cell>
          <cell r="C472">
            <v>47594.464200900002</v>
          </cell>
          <cell r="E472">
            <v>47594.464200900002</v>
          </cell>
        </row>
        <row r="473">
          <cell r="A473">
            <v>6800560</v>
          </cell>
          <cell r="B473" t="str">
            <v>Variation In Stock - Work In Progress (D</v>
          </cell>
          <cell r="C473">
            <v>-111.89406699999999</v>
          </cell>
          <cell r="E473">
            <v>-111.89406699999999</v>
          </cell>
        </row>
        <row r="474">
          <cell r="A474">
            <v>6800570</v>
          </cell>
          <cell r="B474" t="str">
            <v>Variation In Stock - Work In Progress (R</v>
          </cell>
          <cell r="C474">
            <v>-519.17944290000003</v>
          </cell>
          <cell r="E474">
            <v>-519.17944290000003</v>
          </cell>
        </row>
        <row r="475">
          <cell r="A475">
            <v>7000000</v>
          </cell>
          <cell r="B475" t="str">
            <v>Raw Materials Consumed</v>
          </cell>
          <cell r="C475">
            <v>73592.633318399996</v>
          </cell>
          <cell r="E475">
            <v>73592.633318399996</v>
          </cell>
        </row>
        <row r="476">
          <cell r="A476">
            <v>7000200</v>
          </cell>
          <cell r="B476" t="str">
            <v>Detention/Demmurage Charges - RM (Other</v>
          </cell>
          <cell r="C476">
            <v>40.105110000000003</v>
          </cell>
          <cell r="E476">
            <v>40.105110000000003</v>
          </cell>
        </row>
        <row r="477">
          <cell r="A477">
            <v>7000300</v>
          </cell>
          <cell r="B477" t="str">
            <v>Differential costs - Raw Materials (Othe</v>
          </cell>
          <cell r="C477">
            <v>101.83222130000001</v>
          </cell>
          <cell r="E477">
            <v>101.83222130000001</v>
          </cell>
        </row>
        <row r="478">
          <cell r="A478">
            <v>7000400</v>
          </cell>
          <cell r="B478" t="str">
            <v>Raw Materials Consumed (Other than Crude</v>
          </cell>
          <cell r="C478">
            <v>131367.80515209999</v>
          </cell>
          <cell r="E478">
            <v>131367.80515209999</v>
          </cell>
        </row>
        <row r="479">
          <cell r="A479">
            <v>7000600</v>
          </cell>
          <cell r="B479" t="str">
            <v>Raw Materials Consum</v>
          </cell>
          <cell r="C479">
            <v>-789.51347999999996</v>
          </cell>
          <cell r="E479">
            <v>-789.51347999999996</v>
          </cell>
        </row>
        <row r="480">
          <cell r="A480">
            <v>7000900</v>
          </cell>
          <cell r="B480" t="str">
            <v>Modvat Credit on Internal Consumption</v>
          </cell>
          <cell r="C480">
            <v>-1747.8412234</v>
          </cell>
          <cell r="E480">
            <v>-1747.8412234</v>
          </cell>
        </row>
        <row r="481">
          <cell r="A481">
            <v>7010000</v>
          </cell>
          <cell r="B481" t="str">
            <v>Traded Goods Consumption</v>
          </cell>
          <cell r="C481">
            <v>4392.9337058999999</v>
          </cell>
          <cell r="E481">
            <v>4392.9337058999999</v>
          </cell>
        </row>
        <row r="482">
          <cell r="A482">
            <v>7010010</v>
          </cell>
          <cell r="B482" t="str">
            <v>Traded Goods Consumption - Manual postin</v>
          </cell>
          <cell r="C482">
            <v>217.21314190000001</v>
          </cell>
          <cell r="E482">
            <v>217.21314190000001</v>
          </cell>
        </row>
        <row r="483">
          <cell r="A483">
            <v>7020000</v>
          </cell>
          <cell r="B483" t="str">
            <v>Inter Divisional Purchases</v>
          </cell>
          <cell r="C483">
            <v>412282.17558360001</v>
          </cell>
          <cell r="E483">
            <v>412282.17558360001</v>
          </cell>
        </row>
        <row r="484">
          <cell r="A484">
            <v>7030000</v>
          </cell>
          <cell r="B484" t="str">
            <v>Production Variance</v>
          </cell>
          <cell r="C484">
            <v>-2986.0877457000001</v>
          </cell>
          <cell r="E484">
            <v>-2986.0877457000001</v>
          </cell>
        </row>
        <row r="485">
          <cell r="A485">
            <v>7030200</v>
          </cell>
          <cell r="B485" t="str">
            <v>Production Variance - Work in Progress (</v>
          </cell>
          <cell r="C485">
            <v>-1531.8596952</v>
          </cell>
          <cell r="E485">
            <v>-1531.8596952</v>
          </cell>
        </row>
        <row r="486">
          <cell r="A486">
            <v>7100000</v>
          </cell>
          <cell r="B486" t="str">
            <v>Stores &amp; Spares Consumed - Mechanical</v>
          </cell>
          <cell r="C486">
            <v>1607.6643841</v>
          </cell>
          <cell r="E486">
            <v>1607.6643841</v>
          </cell>
        </row>
        <row r="487">
          <cell r="A487">
            <v>7100050</v>
          </cell>
          <cell r="B487" t="str">
            <v>Detention/Demmurage Charges - Stores &amp; S</v>
          </cell>
          <cell r="C487">
            <v>143.80742660000001</v>
          </cell>
          <cell r="E487">
            <v>143.80742660000001</v>
          </cell>
        </row>
        <row r="488">
          <cell r="A488">
            <v>7100070</v>
          </cell>
          <cell r="B488" t="str">
            <v>Stores &amp; Spares Consumed - Mechanical -T</v>
          </cell>
          <cell r="C488">
            <v>3745.0345398000004</v>
          </cell>
          <cell r="E488">
            <v>3745.0345398000004</v>
          </cell>
        </row>
        <row r="489">
          <cell r="A489">
            <v>7100090</v>
          </cell>
          <cell r="B489" t="str">
            <v>Differential Costs - Stores &amp; Spares - M</v>
          </cell>
          <cell r="C489">
            <v>-107.10674330000001</v>
          </cell>
          <cell r="E489">
            <v>-107.10674330000001</v>
          </cell>
        </row>
        <row r="490">
          <cell r="A490">
            <v>7100100</v>
          </cell>
          <cell r="B490" t="str">
            <v>Stores &amp; Spares Consumed - Electrical</v>
          </cell>
          <cell r="C490">
            <v>157.7243325</v>
          </cell>
          <cell r="E490">
            <v>157.7243325</v>
          </cell>
        </row>
        <row r="491">
          <cell r="A491">
            <v>7100170</v>
          </cell>
          <cell r="B491" t="str">
            <v>Stores &amp; Spares Consumed - Electrical -T</v>
          </cell>
          <cell r="C491">
            <v>113.56702119999999</v>
          </cell>
          <cell r="E491">
            <v>113.56702119999999</v>
          </cell>
        </row>
        <row r="492">
          <cell r="A492">
            <v>7100190</v>
          </cell>
          <cell r="B492" t="str">
            <v>Differential Costs - Stores &amp; Spares - E</v>
          </cell>
          <cell r="C492">
            <v>-5.9672942000000004</v>
          </cell>
          <cell r="E492">
            <v>-5.9672942000000004</v>
          </cell>
        </row>
        <row r="493">
          <cell r="A493">
            <v>7100200</v>
          </cell>
          <cell r="B493" t="str">
            <v>Stores &amp; Spares Consumed-Instrumentation</v>
          </cell>
          <cell r="C493">
            <v>228.23528379999999</v>
          </cell>
          <cell r="E493">
            <v>228.23528379999999</v>
          </cell>
        </row>
        <row r="494">
          <cell r="A494">
            <v>7100270</v>
          </cell>
          <cell r="B494" t="str">
            <v>Stores &amp; Spares Consumed -Instrumentn -T</v>
          </cell>
          <cell r="C494">
            <v>318.4625398</v>
          </cell>
          <cell r="E494">
            <v>318.4625398</v>
          </cell>
        </row>
        <row r="495">
          <cell r="A495">
            <v>7100290</v>
          </cell>
          <cell r="B495" t="str">
            <v>Differential Costs - Stores &amp; Spares - I</v>
          </cell>
          <cell r="C495">
            <v>-9.4327512999999996</v>
          </cell>
          <cell r="E495">
            <v>-9.4327512999999996</v>
          </cell>
        </row>
        <row r="496">
          <cell r="A496">
            <v>7100350</v>
          </cell>
          <cell r="B496" t="str">
            <v>Detention/Demmurage</v>
          </cell>
          <cell r="C496">
            <v>2.62737</v>
          </cell>
          <cell r="E496">
            <v>2.62737</v>
          </cell>
        </row>
        <row r="497">
          <cell r="A497">
            <v>7100370</v>
          </cell>
          <cell r="B497" t="str">
            <v>Stores &amp; Spares Consumed - Civil -Trf po</v>
          </cell>
          <cell r="C497">
            <v>11.005738899999999</v>
          </cell>
          <cell r="E497">
            <v>11.005738899999999</v>
          </cell>
        </row>
        <row r="498">
          <cell r="A498">
            <v>7100400</v>
          </cell>
          <cell r="B498" t="str">
            <v>Lubes, Oils &amp; Greases consumed</v>
          </cell>
          <cell r="C498">
            <v>107.1877382</v>
          </cell>
          <cell r="E498">
            <v>107.1877382</v>
          </cell>
        </row>
        <row r="499">
          <cell r="A499">
            <v>7100470</v>
          </cell>
          <cell r="B499" t="str">
            <v>Lubes &amp; Greases Consumed - Trf posting</v>
          </cell>
          <cell r="C499">
            <v>878.4027992</v>
          </cell>
          <cell r="E499">
            <v>878.4027992</v>
          </cell>
        </row>
        <row r="500">
          <cell r="A500">
            <v>7100490</v>
          </cell>
          <cell r="B500" t="str">
            <v>Diff Costs - Lubes,</v>
          </cell>
          <cell r="C500">
            <v>-0.94313979999999997</v>
          </cell>
          <cell r="E500">
            <v>-0.94313979999999997</v>
          </cell>
        </row>
        <row r="501">
          <cell r="A501">
            <v>7100500</v>
          </cell>
          <cell r="B501" t="str">
            <v>Other consumables - consumed</v>
          </cell>
          <cell r="C501">
            <v>444.11472509999999</v>
          </cell>
          <cell r="E501">
            <v>444.11472509999999</v>
          </cell>
        </row>
        <row r="502">
          <cell r="A502">
            <v>7100570</v>
          </cell>
          <cell r="B502" t="str">
            <v>Other Consumables consumed - Transfer po</v>
          </cell>
          <cell r="C502">
            <v>521.22623579999993</v>
          </cell>
          <cell r="E502">
            <v>521.22623579999993</v>
          </cell>
        </row>
        <row r="503">
          <cell r="A503">
            <v>7100590</v>
          </cell>
          <cell r="B503" t="str">
            <v>Differential Costs - Other consumables</v>
          </cell>
          <cell r="C503">
            <v>-9.3709626999999998</v>
          </cell>
          <cell r="E503">
            <v>-9.3709626999999998</v>
          </cell>
        </row>
        <row r="504">
          <cell r="A504">
            <v>7100800</v>
          </cell>
          <cell r="B504" t="str">
            <v>Stores &amp; Spares Consumed - Electronics</v>
          </cell>
          <cell r="C504">
            <v>41.044232700000002</v>
          </cell>
          <cell r="E504">
            <v>41.044232700000002</v>
          </cell>
        </row>
        <row r="505">
          <cell r="A505">
            <v>7100870</v>
          </cell>
          <cell r="B505" t="str">
            <v>Stores &amp; Sp Cons- El</v>
          </cell>
          <cell r="C505">
            <v>-6.7671688000000003</v>
          </cell>
          <cell r="E505">
            <v>-6.7671688000000003</v>
          </cell>
        </row>
        <row r="506">
          <cell r="A506">
            <v>7100890</v>
          </cell>
          <cell r="B506" t="str">
            <v>Diff Costs-Stores &amp; Spares - Electronics</v>
          </cell>
          <cell r="C506">
            <v>0.11698169999999999</v>
          </cell>
          <cell r="E506">
            <v>0.11698169999999999</v>
          </cell>
        </row>
        <row r="507">
          <cell r="A507">
            <v>7105000</v>
          </cell>
          <cell r="B507" t="str">
            <v>Chemicals &amp; Catalysts Consumed</v>
          </cell>
          <cell r="C507">
            <v>4439.4630681999997</v>
          </cell>
          <cell r="E507">
            <v>4439.4630681999997</v>
          </cell>
        </row>
        <row r="508">
          <cell r="A508">
            <v>7105300</v>
          </cell>
          <cell r="B508" t="str">
            <v>Differential Costs - Chemicals &amp; Catalys</v>
          </cell>
          <cell r="C508">
            <v>3.2424165</v>
          </cell>
          <cell r="E508">
            <v>3.2424165</v>
          </cell>
        </row>
        <row r="509">
          <cell r="A509">
            <v>7105400</v>
          </cell>
          <cell r="B509" t="str">
            <v>Chemicals &amp; Catalysts Consumed - Transfe</v>
          </cell>
          <cell r="C509">
            <v>14005.645668199999</v>
          </cell>
          <cell r="D509">
            <v>0.1</v>
          </cell>
          <cell r="E509">
            <v>14005.745668199999</v>
          </cell>
        </row>
        <row r="510">
          <cell r="A510">
            <v>7110000</v>
          </cell>
          <cell r="B510" t="str">
            <v>Packing Materials Consumed</v>
          </cell>
          <cell r="C510">
            <v>935.32308860000001</v>
          </cell>
          <cell r="E510">
            <v>935.32308860000001</v>
          </cell>
        </row>
        <row r="511">
          <cell r="A511">
            <v>7110300</v>
          </cell>
          <cell r="B511" t="str">
            <v>Differential Costs - Packing Materials</v>
          </cell>
          <cell r="C511">
            <v>43.959215999999998</v>
          </cell>
          <cell r="E511">
            <v>43.959215999999998</v>
          </cell>
        </row>
        <row r="512">
          <cell r="A512">
            <v>7110400</v>
          </cell>
          <cell r="B512" t="str">
            <v>Packing Material Consumed - Transfer pos</v>
          </cell>
          <cell r="C512">
            <v>2902.7807562000003</v>
          </cell>
          <cell r="E512">
            <v>2902.7807562000003</v>
          </cell>
        </row>
        <row r="513">
          <cell r="A513">
            <v>7115000</v>
          </cell>
          <cell r="B513" t="str">
            <v>Non-Stock Items Consumed</v>
          </cell>
          <cell r="C513">
            <v>248.9516218</v>
          </cell>
          <cell r="E513">
            <v>248.9516218</v>
          </cell>
        </row>
        <row r="514">
          <cell r="A514">
            <v>7120100</v>
          </cell>
          <cell r="B514" t="str">
            <v>Raw Water Purchased</v>
          </cell>
          <cell r="C514">
            <v>8447.3609199999992</v>
          </cell>
          <cell r="E514">
            <v>8447.3609199999992</v>
          </cell>
        </row>
        <row r="515">
          <cell r="A515">
            <v>7125000</v>
          </cell>
          <cell r="B515" t="str">
            <v>Fuel Consumed</v>
          </cell>
          <cell r="C515">
            <v>18145.649100399998</v>
          </cell>
          <cell r="E515">
            <v>18145.649100399998</v>
          </cell>
        </row>
        <row r="516">
          <cell r="A516">
            <v>7125300</v>
          </cell>
          <cell r="B516" t="str">
            <v>Differential Costs - Fuel</v>
          </cell>
          <cell r="C516">
            <v>87.573742300000006</v>
          </cell>
          <cell r="E516">
            <v>87.573742300000006</v>
          </cell>
        </row>
        <row r="517">
          <cell r="A517">
            <v>7125400</v>
          </cell>
          <cell r="B517" t="str">
            <v>Fuels Consumed - Transfer posting</v>
          </cell>
          <cell r="C517">
            <v>45611.288096099997</v>
          </cell>
          <cell r="E517">
            <v>45611.288096099997</v>
          </cell>
        </row>
        <row r="518">
          <cell r="A518">
            <v>7130110</v>
          </cell>
          <cell r="B518" t="str">
            <v>Energy Charges</v>
          </cell>
          <cell r="C518">
            <v>3878.0688216000003</v>
          </cell>
          <cell r="E518">
            <v>3878.0688216000003</v>
          </cell>
        </row>
        <row r="519">
          <cell r="A519">
            <v>7135000</v>
          </cell>
          <cell r="B519" t="str">
            <v>Excise Duty Paid - Sales</v>
          </cell>
          <cell r="C519">
            <v>81132.989479299998</v>
          </cell>
          <cell r="E519">
            <v>81132.989479299998</v>
          </cell>
        </row>
        <row r="520">
          <cell r="A520">
            <v>7135100</v>
          </cell>
          <cell r="B520" t="str">
            <v>Excise Duty Paid on</v>
          </cell>
          <cell r="C520">
            <v>10.10596</v>
          </cell>
          <cell r="E520">
            <v>10.10596</v>
          </cell>
        </row>
        <row r="521">
          <cell r="A521">
            <v>7135500</v>
          </cell>
          <cell r="B521" t="str">
            <v>Excise Duty Paid - Finished Goods in Bon</v>
          </cell>
          <cell r="C521">
            <v>3342.3379941000003</v>
          </cell>
          <cell r="E521">
            <v>3342.3379941000003</v>
          </cell>
        </row>
        <row r="522">
          <cell r="A522">
            <v>7140600</v>
          </cell>
          <cell r="B522" t="str">
            <v>Tug Operation Expenses</v>
          </cell>
          <cell r="C522">
            <v>198.66781</v>
          </cell>
          <cell r="E522">
            <v>198.66781</v>
          </cell>
        </row>
        <row r="523">
          <cell r="A523">
            <v>7142000</v>
          </cell>
          <cell r="B523" t="str">
            <v>Inward Freight on St</v>
          </cell>
          <cell r="C523">
            <v>0</v>
          </cell>
          <cell r="E523">
            <v>0</v>
          </cell>
        </row>
        <row r="524">
          <cell r="A524">
            <v>7142010</v>
          </cell>
          <cell r="B524" t="str">
            <v>Inward Freight on Stock Transfer - Other</v>
          </cell>
          <cell r="C524">
            <v>815.77938489999997</v>
          </cell>
          <cell r="E524">
            <v>815.77938489999997</v>
          </cell>
        </row>
        <row r="525">
          <cell r="A525">
            <v>7142030</v>
          </cell>
          <cell r="B525" t="str">
            <v>Inward Freight on Local Purchases</v>
          </cell>
          <cell r="C525">
            <v>43.491278799999996</v>
          </cell>
          <cell r="E525">
            <v>43.491278799999996</v>
          </cell>
        </row>
        <row r="526">
          <cell r="A526">
            <v>7142510</v>
          </cell>
          <cell r="B526" t="str">
            <v>Inward Freight/DC on Purchases - Other R</v>
          </cell>
          <cell r="C526">
            <v>-234.50888069999999</v>
          </cell>
          <cell r="E526">
            <v>-234.50888069999999</v>
          </cell>
        </row>
        <row r="527">
          <cell r="A527">
            <v>7142520</v>
          </cell>
          <cell r="B527" t="str">
            <v>Inward Freight/Deliv</v>
          </cell>
          <cell r="C527">
            <v>81.47448519999999</v>
          </cell>
          <cell r="E527">
            <v>81.47448519999999</v>
          </cell>
        </row>
        <row r="528">
          <cell r="A528">
            <v>7142530</v>
          </cell>
          <cell r="B528" t="str">
            <v>Inward Freight/Delivery Costs on Purchas</v>
          </cell>
          <cell r="C528">
            <v>7258.9294962000004</v>
          </cell>
          <cell r="E528">
            <v>7258.9294962000004</v>
          </cell>
        </row>
        <row r="529">
          <cell r="A529">
            <v>7142540</v>
          </cell>
          <cell r="B529" t="str">
            <v>Inward Freight/Delivery Costs on Purchas</v>
          </cell>
          <cell r="C529">
            <v>-3.4404648999999998</v>
          </cell>
          <cell r="E529">
            <v>-3.4404648999999998</v>
          </cell>
        </row>
        <row r="530">
          <cell r="A530">
            <v>7142550</v>
          </cell>
          <cell r="B530" t="str">
            <v>Inward Freight/Delivery Costs on Pur. -</v>
          </cell>
          <cell r="C530">
            <v>0</v>
          </cell>
          <cell r="E530">
            <v>0</v>
          </cell>
        </row>
        <row r="531">
          <cell r="A531">
            <v>7142560</v>
          </cell>
          <cell r="B531" t="str">
            <v>Inward Freight/Delivery Cost on Pur.-Non</v>
          </cell>
          <cell r="C531">
            <v>-8.2119000000000011E-3</v>
          </cell>
          <cell r="E531">
            <v>-8.2119000000000011E-3</v>
          </cell>
        </row>
        <row r="532">
          <cell r="A532">
            <v>7142570</v>
          </cell>
          <cell r="B532" t="str">
            <v>Inward Freight on Pur. - Transit Loss an</v>
          </cell>
          <cell r="C532">
            <v>-9.431108</v>
          </cell>
          <cell r="E532">
            <v>-9.431108</v>
          </cell>
        </row>
        <row r="533">
          <cell r="A533">
            <v>7143000</v>
          </cell>
          <cell r="B533" t="str">
            <v>Warehousing Charges - Purchases</v>
          </cell>
          <cell r="C533">
            <v>13.681413600000001</v>
          </cell>
          <cell r="E533">
            <v>13.681413600000001</v>
          </cell>
        </row>
        <row r="534">
          <cell r="A534">
            <v>7145000</v>
          </cell>
          <cell r="B534" t="str">
            <v>Repairs and Maintenance - Plant &amp; Machin</v>
          </cell>
          <cell r="C534">
            <v>547.74376829999994</v>
          </cell>
          <cell r="E534">
            <v>547.74376829999994</v>
          </cell>
        </row>
        <row r="535">
          <cell r="A535">
            <v>7145100</v>
          </cell>
          <cell r="B535" t="str">
            <v>Repairs and Maintenance - Plant &amp; Machin</v>
          </cell>
          <cell r="C535">
            <v>4221.2751011</v>
          </cell>
          <cell r="E535">
            <v>4221.2751011</v>
          </cell>
        </row>
        <row r="536">
          <cell r="A536">
            <v>7145200</v>
          </cell>
          <cell r="B536" t="str">
            <v>Repairs and Maintenance-Plant &amp; Machiner</v>
          </cell>
          <cell r="C536">
            <v>3564.6151638000001</v>
          </cell>
          <cell r="E536">
            <v>3564.6151638000001</v>
          </cell>
        </row>
        <row r="537">
          <cell r="A537">
            <v>7145300</v>
          </cell>
          <cell r="B537" t="str">
            <v>Repairs and Maintenance-Plant &amp; Mach-Int</v>
          </cell>
          <cell r="C537">
            <v>271.5890005</v>
          </cell>
          <cell r="E537">
            <v>271.5890005</v>
          </cell>
        </row>
        <row r="538">
          <cell r="A538">
            <v>7145350</v>
          </cell>
          <cell r="B538" t="str">
            <v>Repairs &amp; Maint.-Plant &amp; Mach-Power &amp; El</v>
          </cell>
          <cell r="C538">
            <v>12.603479999999999</v>
          </cell>
          <cell r="E538">
            <v>12.603479999999999</v>
          </cell>
        </row>
        <row r="539">
          <cell r="A539">
            <v>7145400</v>
          </cell>
          <cell r="B539" t="str">
            <v>Repairs &amp; Maintenance-CES-Electrical</v>
          </cell>
          <cell r="C539">
            <v>138.4519631</v>
          </cell>
          <cell r="E539">
            <v>138.4519631</v>
          </cell>
        </row>
        <row r="540">
          <cell r="A540">
            <v>7145500</v>
          </cell>
          <cell r="B540" t="str">
            <v>Repairs &amp; Maintenance-CES-Mechanical</v>
          </cell>
          <cell r="C540">
            <v>65.782210599999999</v>
          </cell>
          <cell r="E540">
            <v>65.782210599999999</v>
          </cell>
        </row>
        <row r="541">
          <cell r="A541">
            <v>7145600</v>
          </cell>
          <cell r="B541" t="str">
            <v>Repairs and Maintenance-CES-Intrumentati</v>
          </cell>
          <cell r="C541">
            <v>45.29401</v>
          </cell>
          <cell r="E541">
            <v>45.29401</v>
          </cell>
        </row>
        <row r="542">
          <cell r="A542">
            <v>7146000</v>
          </cell>
          <cell r="B542" t="str">
            <v>Repairs &amp; Maintenance - Factory Building</v>
          </cell>
          <cell r="C542">
            <v>121.97739009999999</v>
          </cell>
          <cell r="E542">
            <v>121.97739009999999</v>
          </cell>
        </row>
        <row r="543">
          <cell r="A543">
            <v>7147000</v>
          </cell>
          <cell r="B543" t="str">
            <v>Repairs &amp; Maintenance - Others (Manufact</v>
          </cell>
          <cell r="C543">
            <v>648.47153479999997</v>
          </cell>
          <cell r="E543">
            <v>648.47153479999997</v>
          </cell>
        </row>
        <row r="544">
          <cell r="A544">
            <v>7150000</v>
          </cell>
          <cell r="B544" t="str">
            <v>Labour &amp; Outside Processing Charges</v>
          </cell>
          <cell r="C544">
            <v>2578.4530261999998</v>
          </cell>
          <cell r="E544">
            <v>2578.4530261999998</v>
          </cell>
        </row>
        <row r="545">
          <cell r="A545">
            <v>7150200</v>
          </cell>
          <cell r="B545" t="str">
            <v>Excise Duty Reimburs</v>
          </cell>
          <cell r="C545">
            <v>171.02686</v>
          </cell>
          <cell r="E545">
            <v>171.02686</v>
          </cell>
        </row>
        <row r="546">
          <cell r="A546">
            <v>7155000</v>
          </cell>
          <cell r="B546" t="str">
            <v>Hire Chgs - Plant &amp;</v>
          </cell>
          <cell r="C546">
            <v>2.1886000000000001</v>
          </cell>
          <cell r="E546">
            <v>2.1886000000000001</v>
          </cell>
        </row>
        <row r="547">
          <cell r="A547">
            <v>7155200</v>
          </cell>
          <cell r="B547" t="str">
            <v>Hire Chgs - Tankages</v>
          </cell>
          <cell r="C547">
            <v>411.20281</v>
          </cell>
          <cell r="E547">
            <v>411.20281</v>
          </cell>
        </row>
        <row r="548">
          <cell r="A548">
            <v>7155300</v>
          </cell>
          <cell r="B548" t="str">
            <v>Hire Charges - Contracted Services (Oper</v>
          </cell>
          <cell r="C548">
            <v>185.53260059999999</v>
          </cell>
          <cell r="E548">
            <v>185.53260059999999</v>
          </cell>
        </row>
        <row r="549">
          <cell r="A549">
            <v>7165000</v>
          </cell>
          <cell r="B549" t="str">
            <v>Lease Rent - Plant &amp; Machinery</v>
          </cell>
          <cell r="C549">
            <v>9261.9781038000001</v>
          </cell>
          <cell r="E549">
            <v>9261.9781038000001</v>
          </cell>
        </row>
        <row r="550">
          <cell r="A550">
            <v>7165900</v>
          </cell>
          <cell r="B550" t="str">
            <v>Lease Rent - Others</v>
          </cell>
          <cell r="C550">
            <v>11.6846145</v>
          </cell>
          <cell r="E550">
            <v>11.6846145</v>
          </cell>
        </row>
        <row r="551">
          <cell r="A551">
            <v>7200000</v>
          </cell>
          <cell r="B551" t="str">
            <v>Import Purchase Account</v>
          </cell>
          <cell r="C551">
            <v>12972.611543399998</v>
          </cell>
          <cell r="E551">
            <v>12972.611543399998</v>
          </cell>
        </row>
        <row r="552">
          <cell r="A552">
            <v>7200010</v>
          </cell>
          <cell r="B552" t="str">
            <v>Import  - Insurance</v>
          </cell>
          <cell r="C552">
            <v>5.0159700000000003</v>
          </cell>
          <cell r="E552">
            <v>5.0159700000000003</v>
          </cell>
        </row>
        <row r="553">
          <cell r="A553">
            <v>7200015</v>
          </cell>
          <cell r="B553" t="str">
            <v>Import-Ocean Freight</v>
          </cell>
          <cell r="C553">
            <v>437.92129</v>
          </cell>
          <cell r="E553">
            <v>437.92129</v>
          </cell>
        </row>
        <row r="554">
          <cell r="A554">
            <v>7200020</v>
          </cell>
          <cell r="B554" t="str">
            <v>Import  - Customs Duty - RM (Other than</v>
          </cell>
          <cell r="C554">
            <v>1247.5495519999999</v>
          </cell>
          <cell r="E554">
            <v>1247.5495519999999</v>
          </cell>
        </row>
        <row r="555">
          <cell r="A555">
            <v>7200025</v>
          </cell>
          <cell r="B555" t="str">
            <v>Import  - Wharfage Charges - RM (Other t</v>
          </cell>
          <cell r="C555">
            <v>0.78559999999999997</v>
          </cell>
          <cell r="E555">
            <v>0.78559999999999997</v>
          </cell>
        </row>
        <row r="556">
          <cell r="A556">
            <v>7200030</v>
          </cell>
          <cell r="B556" t="str">
            <v>Import  - Port Charges - RM (Other than</v>
          </cell>
          <cell r="C556">
            <v>445.78976999999998</v>
          </cell>
          <cell r="E556">
            <v>445.78976999999998</v>
          </cell>
        </row>
        <row r="557">
          <cell r="A557">
            <v>7200035</v>
          </cell>
          <cell r="B557" t="str">
            <v>Import-Load Port Sur</v>
          </cell>
          <cell r="C557">
            <v>0.28817999999999999</v>
          </cell>
          <cell r="E557">
            <v>0.28817999999999999</v>
          </cell>
        </row>
        <row r="558">
          <cell r="A558">
            <v>7200040</v>
          </cell>
          <cell r="B558" t="str">
            <v>Import-Disport Surve</v>
          </cell>
          <cell r="C558">
            <v>0.5736</v>
          </cell>
          <cell r="E558">
            <v>0.5736</v>
          </cell>
        </row>
        <row r="559">
          <cell r="A559">
            <v>7200055</v>
          </cell>
          <cell r="B559" t="str">
            <v>Import-Agents Commis</v>
          </cell>
          <cell r="C559">
            <v>0.67130000000000001</v>
          </cell>
          <cell r="E559">
            <v>0.67130000000000001</v>
          </cell>
        </row>
        <row r="560">
          <cell r="A560">
            <v>7200090</v>
          </cell>
          <cell r="B560" t="str">
            <v>Import-Other Sundry</v>
          </cell>
          <cell r="C560">
            <v>6.2318256000000005</v>
          </cell>
          <cell r="E560">
            <v>6.2318256000000005</v>
          </cell>
        </row>
        <row r="561">
          <cell r="A561">
            <v>7201000</v>
          </cell>
          <cell r="B561" t="str">
            <v>Shipment Control Account</v>
          </cell>
          <cell r="C561">
            <v>-14920.870827000001</v>
          </cell>
          <cell r="E561">
            <v>-14920.870827000001</v>
          </cell>
        </row>
        <row r="562">
          <cell r="A562">
            <v>7202000</v>
          </cell>
          <cell r="B562" t="str">
            <v>Import Purchases - Transfer to MIT</v>
          </cell>
          <cell r="C562">
            <v>-196.56752690000002</v>
          </cell>
          <cell r="E562">
            <v>-196.56752690000002</v>
          </cell>
        </row>
        <row r="563">
          <cell r="A563">
            <v>7300000</v>
          </cell>
          <cell r="B563" t="str">
            <v>Salary And Wages</v>
          </cell>
          <cell r="C563">
            <v>29839.067144600001</v>
          </cell>
          <cell r="E563">
            <v>29839.067144600001</v>
          </cell>
        </row>
        <row r="564">
          <cell r="A564">
            <v>7300100</v>
          </cell>
          <cell r="B564" t="str">
            <v>Salaries &amp; Wages - Contractors</v>
          </cell>
          <cell r="C564">
            <v>104.01008330000001</v>
          </cell>
          <cell r="E564">
            <v>104.01008330000001</v>
          </cell>
        </row>
        <row r="565">
          <cell r="A565">
            <v>7305000</v>
          </cell>
          <cell r="B565" t="str">
            <v>Bonus</v>
          </cell>
          <cell r="C565">
            <v>0</v>
          </cell>
          <cell r="E565">
            <v>0</v>
          </cell>
        </row>
        <row r="566">
          <cell r="A566">
            <v>7310000</v>
          </cell>
          <cell r="B566" t="str">
            <v>Ex-Gratia</v>
          </cell>
          <cell r="C566">
            <v>1203.6142032999999</v>
          </cell>
          <cell r="E566">
            <v>1203.6142032999999</v>
          </cell>
        </row>
        <row r="567">
          <cell r="A567">
            <v>7315000</v>
          </cell>
          <cell r="B567" t="str">
            <v>Salaries &amp; Wages - Managerial Remunerati</v>
          </cell>
          <cell r="C567">
            <v>78.356170000000006</v>
          </cell>
          <cell r="E567">
            <v>78.356170000000006</v>
          </cell>
        </row>
        <row r="568">
          <cell r="A568">
            <v>7315200</v>
          </cell>
          <cell r="B568" t="str">
            <v>Co. Contribution to PF - Managerial Remu</v>
          </cell>
          <cell r="C568">
            <v>1.84134</v>
          </cell>
          <cell r="E568">
            <v>1.84134</v>
          </cell>
        </row>
        <row r="569">
          <cell r="A569">
            <v>7315300</v>
          </cell>
          <cell r="B569" t="str">
            <v>Co. Contribution to Pension Scheme-Manag</v>
          </cell>
          <cell r="C569">
            <v>0.97694000000000003</v>
          </cell>
          <cell r="E569">
            <v>0.97694000000000003</v>
          </cell>
        </row>
        <row r="570">
          <cell r="A570">
            <v>7325000</v>
          </cell>
          <cell r="B570" t="str">
            <v>Co. Contribution To Provident Fund</v>
          </cell>
          <cell r="C570">
            <v>1807.7301500000001</v>
          </cell>
          <cell r="E570">
            <v>1807.7301500000001</v>
          </cell>
        </row>
        <row r="571">
          <cell r="A571">
            <v>7325020</v>
          </cell>
          <cell r="B571" t="str">
            <v>Co. Contribution To Pension Scheme</v>
          </cell>
          <cell r="C571">
            <v>815.77571439999997</v>
          </cell>
          <cell r="E571">
            <v>815.77571439999997</v>
          </cell>
        </row>
        <row r="572">
          <cell r="A572">
            <v>7325040</v>
          </cell>
          <cell r="B572" t="str">
            <v>Co. Contribution To Gratuity</v>
          </cell>
          <cell r="C572">
            <v>698.04767000000004</v>
          </cell>
          <cell r="E572">
            <v>698.04767000000004</v>
          </cell>
        </row>
        <row r="573">
          <cell r="A573">
            <v>7325100</v>
          </cell>
          <cell r="B573" t="str">
            <v>PF Administration and Inspection Charges</v>
          </cell>
          <cell r="C573">
            <v>40.933700000000002</v>
          </cell>
          <cell r="E573">
            <v>40.933700000000002</v>
          </cell>
        </row>
        <row r="574">
          <cell r="A574">
            <v>7325110</v>
          </cell>
          <cell r="B574" t="str">
            <v>Employers Deposit Linked Insurance Charg</v>
          </cell>
          <cell r="C574">
            <v>40.843629999999997</v>
          </cell>
          <cell r="E574">
            <v>40.843629999999997</v>
          </cell>
        </row>
        <row r="575">
          <cell r="A575">
            <v>7325120</v>
          </cell>
          <cell r="B575" t="str">
            <v>Co. Contribution -  Labour Welfare Fund</v>
          </cell>
          <cell r="C575">
            <v>19.773029999999999</v>
          </cell>
          <cell r="E575">
            <v>19.773029999999999</v>
          </cell>
        </row>
        <row r="576">
          <cell r="A576">
            <v>7330000</v>
          </cell>
          <cell r="B576" t="str">
            <v>Leave Travel Allowance</v>
          </cell>
          <cell r="C576">
            <v>1432.324515</v>
          </cell>
          <cell r="E576">
            <v>1432.324515</v>
          </cell>
        </row>
        <row r="577">
          <cell r="A577">
            <v>7330010</v>
          </cell>
          <cell r="B577" t="str">
            <v>Medical Exps Reimbursement</v>
          </cell>
          <cell r="C577">
            <v>1316.5520634</v>
          </cell>
          <cell r="E577">
            <v>1316.5520634</v>
          </cell>
        </row>
        <row r="578">
          <cell r="A578">
            <v>7330020</v>
          </cell>
          <cell r="B578" t="str">
            <v>Medical Exp - Others</v>
          </cell>
          <cell r="C578">
            <v>243.25395929999999</v>
          </cell>
          <cell r="E578">
            <v>243.25395929999999</v>
          </cell>
        </row>
        <row r="579">
          <cell r="A579">
            <v>7330030</v>
          </cell>
          <cell r="B579" t="str">
            <v>Catering/Lunch/Canteen Expenses</v>
          </cell>
          <cell r="C579">
            <v>1050.4786570000001</v>
          </cell>
          <cell r="E579">
            <v>1050.4786570000001</v>
          </cell>
        </row>
        <row r="580">
          <cell r="A580">
            <v>7330040</v>
          </cell>
          <cell r="B580" t="str">
            <v>Uniform and Clothing</v>
          </cell>
          <cell r="C580">
            <v>378.51422590000004</v>
          </cell>
          <cell r="E580">
            <v>378.51422590000004</v>
          </cell>
        </row>
        <row r="581">
          <cell r="A581">
            <v>7330200</v>
          </cell>
          <cell r="B581" t="str">
            <v>Rent For Residential Flats - Third Parti</v>
          </cell>
          <cell r="C581">
            <v>44.809629999999999</v>
          </cell>
          <cell r="E581">
            <v>44.809629999999999</v>
          </cell>
        </row>
        <row r="582">
          <cell r="A582">
            <v>7330310</v>
          </cell>
          <cell r="B582" t="str">
            <v>Petrol For COC Cars</v>
          </cell>
          <cell r="C582">
            <v>73.363934900000004</v>
          </cell>
          <cell r="E582">
            <v>73.363934900000004</v>
          </cell>
        </row>
        <row r="583">
          <cell r="A583">
            <v>7330400</v>
          </cell>
          <cell r="B583" t="str">
            <v>School Subsidy</v>
          </cell>
          <cell r="C583">
            <v>301.11251040000002</v>
          </cell>
          <cell r="E583">
            <v>301.11251040000002</v>
          </cell>
        </row>
        <row r="584">
          <cell r="A584">
            <v>7330600</v>
          </cell>
          <cell r="B584" t="str">
            <v>Sundry Services - Stipend</v>
          </cell>
          <cell r="C584">
            <v>20.713957499999999</v>
          </cell>
          <cell r="E584">
            <v>20.713957499999999</v>
          </cell>
        </row>
        <row r="585">
          <cell r="A585">
            <v>7330900</v>
          </cell>
          <cell r="B585" t="str">
            <v>Other Employee Welfare &amp; Amenities</v>
          </cell>
          <cell r="C585">
            <v>1326.7083792000001</v>
          </cell>
          <cell r="E585">
            <v>1326.7083792000001</v>
          </cell>
        </row>
        <row r="586">
          <cell r="A586">
            <v>7330901</v>
          </cell>
          <cell r="B586" t="str">
            <v>Other Employee Welfare &amp; Amenities Reimb</v>
          </cell>
          <cell r="C586">
            <v>143.17352439999999</v>
          </cell>
          <cell r="E586">
            <v>143.17352439999999</v>
          </cell>
        </row>
        <row r="587">
          <cell r="A587">
            <v>7400000</v>
          </cell>
          <cell r="B587" t="str">
            <v>Product Samples</v>
          </cell>
          <cell r="C587">
            <v>0.4979981</v>
          </cell>
          <cell r="E587">
            <v>0.4979981</v>
          </cell>
        </row>
        <row r="588">
          <cell r="A588">
            <v>7400500</v>
          </cell>
          <cell r="B588" t="str">
            <v>Product Samples-Testing Charges</v>
          </cell>
          <cell r="C588">
            <v>38.446530000000003</v>
          </cell>
          <cell r="E588">
            <v>38.446530000000003</v>
          </cell>
        </row>
        <row r="589">
          <cell r="A589">
            <v>7405000</v>
          </cell>
          <cell r="B589" t="str">
            <v>Sales Promotion Expenses Within India</v>
          </cell>
          <cell r="C589">
            <v>92.390568900000005</v>
          </cell>
          <cell r="E589">
            <v>92.390568900000005</v>
          </cell>
        </row>
        <row r="590">
          <cell r="A590">
            <v>7410000</v>
          </cell>
          <cell r="B590" t="str">
            <v>Advertisement Expenses within India-Sale</v>
          </cell>
          <cell r="C590">
            <v>6.0000000000000001E-3</v>
          </cell>
          <cell r="E590">
            <v>6.0000000000000001E-3</v>
          </cell>
        </row>
        <row r="591">
          <cell r="A591">
            <v>7415000</v>
          </cell>
          <cell r="B591" t="str">
            <v>Brokerage &amp; Commissi</v>
          </cell>
          <cell r="C591">
            <v>1.4916750000000001</v>
          </cell>
          <cell r="E591">
            <v>1.4916750000000001</v>
          </cell>
        </row>
        <row r="592">
          <cell r="A592">
            <v>7415100</v>
          </cell>
          <cell r="B592" t="str">
            <v>Brokerage &amp; Commission - Consignment Age</v>
          </cell>
          <cell r="C592">
            <v>194.91815929999999</v>
          </cell>
          <cell r="E592">
            <v>194.91815929999999</v>
          </cell>
        </row>
        <row r="593">
          <cell r="A593">
            <v>7415200</v>
          </cell>
          <cell r="B593" t="str">
            <v>Brokerage &amp; Commission - Dealers</v>
          </cell>
          <cell r="C593">
            <v>2707.0306325000001</v>
          </cell>
          <cell r="E593">
            <v>2707.0306325000001</v>
          </cell>
        </row>
        <row r="594">
          <cell r="A594">
            <v>7420000</v>
          </cell>
          <cell r="B594" t="str">
            <v>Freight &amp; Forwarding - Road Transport Ch</v>
          </cell>
          <cell r="C594">
            <v>11042.465396099999</v>
          </cell>
          <cell r="E594">
            <v>11042.465396099999</v>
          </cell>
        </row>
        <row r="595">
          <cell r="A595">
            <v>7420020</v>
          </cell>
          <cell r="B595" t="str">
            <v>Freight &amp; Forwarding - Sea Transport Cha</v>
          </cell>
          <cell r="C595">
            <v>2146.5663034999998</v>
          </cell>
          <cell r="E595">
            <v>2146.5663034999998</v>
          </cell>
        </row>
        <row r="596">
          <cell r="A596">
            <v>7420050</v>
          </cell>
          <cell r="B596" t="str">
            <v>Freight &amp; Forwarding - Recovery Account</v>
          </cell>
          <cell r="C596">
            <v>-415.90575000000001</v>
          </cell>
          <cell r="E596">
            <v>-415.90575000000001</v>
          </cell>
        </row>
        <row r="597">
          <cell r="A597">
            <v>7420055</v>
          </cell>
          <cell r="B597" t="str">
            <v>Freight &amp; Forwarding - Rec. A/c - Manual</v>
          </cell>
          <cell r="C597">
            <v>-1819.5934990000001</v>
          </cell>
          <cell r="E597">
            <v>-1819.5934990000001</v>
          </cell>
        </row>
        <row r="598">
          <cell r="A598">
            <v>7420060</v>
          </cell>
          <cell r="B598" t="str">
            <v>Brokerage on Freight</v>
          </cell>
          <cell r="C598">
            <v>-8.7852762999999996</v>
          </cell>
          <cell r="E598">
            <v>-8.7852762999999996</v>
          </cell>
        </row>
        <row r="599">
          <cell r="A599">
            <v>7420200</v>
          </cell>
          <cell r="B599" t="str">
            <v>Packing Expenses</v>
          </cell>
          <cell r="C599">
            <v>1.10145E-2</v>
          </cell>
          <cell r="E599">
            <v>1.10145E-2</v>
          </cell>
        </row>
        <row r="600">
          <cell r="A600">
            <v>7420300</v>
          </cell>
          <cell r="B600" t="str">
            <v>Clearing &amp; Forwarding Charges</v>
          </cell>
          <cell r="C600">
            <v>16.356271499999998</v>
          </cell>
          <cell r="E600">
            <v>16.356271499999998</v>
          </cell>
        </row>
        <row r="601">
          <cell r="A601">
            <v>7420310</v>
          </cell>
          <cell r="B601" t="str">
            <v>Documentation Charge</v>
          </cell>
          <cell r="C601">
            <v>4.4472500000000004</v>
          </cell>
          <cell r="E601">
            <v>4.4472500000000004</v>
          </cell>
        </row>
        <row r="602">
          <cell r="A602">
            <v>7420320</v>
          </cell>
          <cell r="B602" t="str">
            <v>Inland Haulage Charg</v>
          </cell>
          <cell r="C602">
            <v>0.1753605</v>
          </cell>
          <cell r="E602">
            <v>0.1753605</v>
          </cell>
        </row>
        <row r="603">
          <cell r="A603">
            <v>7420350</v>
          </cell>
          <cell r="B603" t="str">
            <v>Demurrage charges - Export</v>
          </cell>
          <cell r="C603">
            <v>1.42</v>
          </cell>
          <cell r="E603">
            <v>1.42</v>
          </cell>
        </row>
        <row r="604">
          <cell r="A604">
            <v>7421100</v>
          </cell>
          <cell r="B604" t="str">
            <v>Terminal Handling Ch</v>
          </cell>
          <cell r="C604">
            <v>83.37170900000001</v>
          </cell>
          <cell r="E604">
            <v>83.37170900000001</v>
          </cell>
        </row>
        <row r="605">
          <cell r="A605">
            <v>7430000</v>
          </cell>
          <cell r="B605" t="str">
            <v>Product Warehousing Expenses</v>
          </cell>
          <cell r="C605">
            <v>50.811677899999999</v>
          </cell>
          <cell r="E605">
            <v>50.811677899999999</v>
          </cell>
        </row>
        <row r="606">
          <cell r="A606">
            <v>7435000</v>
          </cell>
          <cell r="B606" t="str">
            <v>Other Selling and Distribution Expenses</v>
          </cell>
          <cell r="C606">
            <v>83.707310000000007</v>
          </cell>
          <cell r="E606">
            <v>83.707310000000007</v>
          </cell>
        </row>
        <row r="607">
          <cell r="A607">
            <v>7435100</v>
          </cell>
          <cell r="B607" t="str">
            <v>Export Supervision C</v>
          </cell>
          <cell r="C607">
            <v>6.4449999999999993E-2</v>
          </cell>
          <cell r="E607">
            <v>6.4449999999999993E-2</v>
          </cell>
        </row>
        <row r="608">
          <cell r="A608">
            <v>7440000</v>
          </cell>
          <cell r="B608" t="str">
            <v>Quantity Discount</v>
          </cell>
          <cell r="C608">
            <v>306.70808249999999</v>
          </cell>
          <cell r="E608">
            <v>306.70808249999999</v>
          </cell>
        </row>
        <row r="609">
          <cell r="A609">
            <v>7440005</v>
          </cell>
          <cell r="B609" t="str">
            <v>Quantity Discount - Manual Posting</v>
          </cell>
          <cell r="C609">
            <v>23397.954781</v>
          </cell>
          <cell r="D609">
            <v>1647</v>
          </cell>
          <cell r="E609">
            <v>25044.954781</v>
          </cell>
        </row>
        <row r="610">
          <cell r="A610">
            <v>7440200</v>
          </cell>
          <cell r="B610" t="str">
            <v>Cash Discount</v>
          </cell>
          <cell r="C610">
            <v>624.12817010000003</v>
          </cell>
          <cell r="E610">
            <v>624.12817010000003</v>
          </cell>
        </row>
        <row r="611">
          <cell r="A611">
            <v>7440205</v>
          </cell>
          <cell r="B611" t="str">
            <v>Cash Discount - Manual Posting</v>
          </cell>
          <cell r="C611">
            <v>4453.6705852999994</v>
          </cell>
          <cell r="E611">
            <v>4453.6705852999994</v>
          </cell>
        </row>
        <row r="612">
          <cell r="A612">
            <v>7440300</v>
          </cell>
          <cell r="B612" t="str">
            <v>Rate Difference-Sale</v>
          </cell>
          <cell r="C612">
            <v>156.76717880000001</v>
          </cell>
          <cell r="E612">
            <v>156.76717880000001</v>
          </cell>
        </row>
        <row r="613">
          <cell r="A613">
            <v>7440320</v>
          </cell>
          <cell r="B613" t="str">
            <v>Regional Discount</v>
          </cell>
          <cell r="C613">
            <v>53.076140000000002</v>
          </cell>
          <cell r="E613">
            <v>53.076140000000002</v>
          </cell>
        </row>
        <row r="614">
          <cell r="A614">
            <v>7440500</v>
          </cell>
          <cell r="B614" t="str">
            <v>Incentives to Customers</v>
          </cell>
          <cell r="C614">
            <v>149.31036269999998</v>
          </cell>
          <cell r="E614">
            <v>149.31036269999998</v>
          </cell>
        </row>
        <row r="615">
          <cell r="A615">
            <v>7445100</v>
          </cell>
          <cell r="B615" t="str">
            <v>Turnover Tax</v>
          </cell>
          <cell r="C615">
            <v>793.36934589999998</v>
          </cell>
          <cell r="E615">
            <v>793.36934589999998</v>
          </cell>
        </row>
        <row r="616">
          <cell r="A616">
            <v>7445500</v>
          </cell>
          <cell r="B616" t="str">
            <v>Octroi on Product Sales</v>
          </cell>
          <cell r="C616">
            <v>5.7140599999999999</v>
          </cell>
          <cell r="E616">
            <v>5.7140599999999999</v>
          </cell>
        </row>
        <row r="617">
          <cell r="A617">
            <v>7445600</v>
          </cell>
          <cell r="B617" t="str">
            <v>Sales Tax</v>
          </cell>
          <cell r="C617">
            <v>1578.7769175999999</v>
          </cell>
          <cell r="E617">
            <v>1578.7769175999999</v>
          </cell>
        </row>
        <row r="618">
          <cell r="A618">
            <v>7445610</v>
          </cell>
          <cell r="B618" t="str">
            <v>Sales Tax - Maunual Posting</v>
          </cell>
          <cell r="C618">
            <v>1098.1927700000001</v>
          </cell>
          <cell r="D618">
            <v>69</v>
          </cell>
          <cell r="E618">
            <v>1167.1927700000001</v>
          </cell>
        </row>
        <row r="619">
          <cell r="A619">
            <v>7445700</v>
          </cell>
          <cell r="B619" t="str">
            <v>Refund of Sales Tax</v>
          </cell>
          <cell r="C619">
            <v>482.07319999999999</v>
          </cell>
          <cell r="E619">
            <v>482.07319999999999</v>
          </cell>
        </row>
        <row r="620">
          <cell r="A620">
            <v>7500000</v>
          </cell>
          <cell r="B620" t="str">
            <v>Insurance On Fixed Assets</v>
          </cell>
          <cell r="C620">
            <v>2811.8659200000002</v>
          </cell>
          <cell r="E620">
            <v>2811.8659200000002</v>
          </cell>
        </row>
        <row r="621">
          <cell r="A621">
            <v>7500010</v>
          </cell>
          <cell r="B621" t="str">
            <v>Insurance On Stocks</v>
          </cell>
          <cell r="C621">
            <v>383.70870000000002</v>
          </cell>
          <cell r="E621">
            <v>383.70870000000002</v>
          </cell>
        </row>
        <row r="622">
          <cell r="A622">
            <v>7500020</v>
          </cell>
          <cell r="B622" t="str">
            <v>Insurance For Loss Of Profit</v>
          </cell>
          <cell r="C622">
            <v>446.84602999999998</v>
          </cell>
          <cell r="E622">
            <v>446.84602999999998</v>
          </cell>
        </row>
        <row r="623">
          <cell r="A623">
            <v>7500030</v>
          </cell>
          <cell r="B623" t="str">
            <v>Insurance - Group Medical Cover</v>
          </cell>
          <cell r="C623">
            <v>150.9457275</v>
          </cell>
          <cell r="E623">
            <v>150.9457275</v>
          </cell>
        </row>
        <row r="624">
          <cell r="A624">
            <v>7500040</v>
          </cell>
          <cell r="B624" t="str">
            <v>Insurance - Vehicles</v>
          </cell>
          <cell r="C624">
            <v>10.02515</v>
          </cell>
          <cell r="E624">
            <v>10.02515</v>
          </cell>
        </row>
        <row r="625">
          <cell r="A625">
            <v>7500080</v>
          </cell>
          <cell r="B625" t="str">
            <v>Insurance - Cash In Safe/In Transit</v>
          </cell>
          <cell r="C625">
            <v>0.83130000000000004</v>
          </cell>
          <cell r="E625">
            <v>0.83130000000000004</v>
          </cell>
        </row>
        <row r="626">
          <cell r="A626">
            <v>7500090</v>
          </cell>
          <cell r="B626" t="str">
            <v>Insurance - Employee</v>
          </cell>
          <cell r="C626">
            <v>8.3499999999999998E-3</v>
          </cell>
          <cell r="E626">
            <v>8.3499999999999998E-3</v>
          </cell>
        </row>
        <row r="627">
          <cell r="A627">
            <v>7500900</v>
          </cell>
          <cell r="B627" t="str">
            <v>Insurance - Others</v>
          </cell>
          <cell r="C627">
            <v>309.06777670000002</v>
          </cell>
          <cell r="E627">
            <v>309.06777670000002</v>
          </cell>
        </row>
        <row r="628">
          <cell r="A628">
            <v>7505000</v>
          </cell>
          <cell r="B628" t="str">
            <v>Rent For Office Premises</v>
          </cell>
          <cell r="C628">
            <v>164.0519946</v>
          </cell>
          <cell r="E628">
            <v>164.0519946</v>
          </cell>
        </row>
        <row r="629">
          <cell r="A629">
            <v>7505100</v>
          </cell>
          <cell r="B629" t="str">
            <v>Rent For Godowns</v>
          </cell>
          <cell r="C629">
            <v>247.00489440000001</v>
          </cell>
          <cell r="E629">
            <v>247.00489440000001</v>
          </cell>
        </row>
        <row r="630">
          <cell r="A630">
            <v>7505900</v>
          </cell>
          <cell r="B630" t="str">
            <v>Rent - Others</v>
          </cell>
          <cell r="C630">
            <v>1410.7893237999999</v>
          </cell>
          <cell r="D630">
            <v>300</v>
          </cell>
          <cell r="E630">
            <v>1710.7893237999999</v>
          </cell>
        </row>
        <row r="631">
          <cell r="A631">
            <v>7510000</v>
          </cell>
          <cell r="B631" t="str">
            <v>Rates &amp; Taxes - Vehicles</v>
          </cell>
          <cell r="C631">
            <v>10.566940000000001</v>
          </cell>
          <cell r="E631">
            <v>10.566940000000001</v>
          </cell>
        </row>
        <row r="632">
          <cell r="A632">
            <v>7510100</v>
          </cell>
          <cell r="B632" t="str">
            <v>Rates &amp; Taxes - Others</v>
          </cell>
          <cell r="C632">
            <v>340.9774736</v>
          </cell>
          <cell r="E632">
            <v>340.9774736</v>
          </cell>
        </row>
        <row r="633">
          <cell r="A633">
            <v>7510200</v>
          </cell>
          <cell r="B633" t="str">
            <v>Licence and Application Fees</v>
          </cell>
          <cell r="C633">
            <v>30.661529999999999</v>
          </cell>
          <cell r="E633">
            <v>30.661529999999999</v>
          </cell>
        </row>
        <row r="634">
          <cell r="A634">
            <v>7510400</v>
          </cell>
          <cell r="B634" t="str">
            <v>Inspection Fees</v>
          </cell>
          <cell r="C634">
            <v>17.242373999999998</v>
          </cell>
          <cell r="E634">
            <v>17.242373999999998</v>
          </cell>
        </row>
        <row r="635">
          <cell r="A635">
            <v>7515000</v>
          </cell>
          <cell r="B635" t="str">
            <v>Repairs &amp; Maintenance  - Office Building</v>
          </cell>
          <cell r="C635">
            <v>64.693029999999993</v>
          </cell>
          <cell r="E635">
            <v>64.693029999999993</v>
          </cell>
        </row>
        <row r="636">
          <cell r="A636">
            <v>7515010</v>
          </cell>
          <cell r="B636" t="str">
            <v>Repairs &amp; Maintenance - Godowns</v>
          </cell>
          <cell r="C636">
            <v>0.45774999999999999</v>
          </cell>
          <cell r="E636">
            <v>0.45774999999999999</v>
          </cell>
        </row>
        <row r="637">
          <cell r="A637">
            <v>7515020</v>
          </cell>
          <cell r="B637" t="str">
            <v>Repairs &amp; Maintenance  - Residential Bui</v>
          </cell>
          <cell r="C637">
            <v>205.37665629999998</v>
          </cell>
          <cell r="D637">
            <v>272.68</v>
          </cell>
          <cell r="E637">
            <v>478.05665629999999</v>
          </cell>
        </row>
        <row r="638">
          <cell r="A638">
            <v>7515030</v>
          </cell>
          <cell r="B638" t="str">
            <v>Repairs &amp; Maintenanc</v>
          </cell>
          <cell r="C638">
            <v>0.51226369999999999</v>
          </cell>
          <cell r="E638">
            <v>0.51226369999999999</v>
          </cell>
        </row>
        <row r="639">
          <cell r="A639">
            <v>7515040</v>
          </cell>
          <cell r="B639" t="str">
            <v>Repairs &amp; Maintenance - Computers</v>
          </cell>
          <cell r="C639">
            <v>98.084670199999991</v>
          </cell>
          <cell r="E639">
            <v>98.084670199999991</v>
          </cell>
        </row>
        <row r="640">
          <cell r="A640">
            <v>7515120</v>
          </cell>
          <cell r="B640" t="str">
            <v>Repair To Other Vehicles</v>
          </cell>
          <cell r="C640">
            <v>24.731257400000001</v>
          </cell>
          <cell r="E640">
            <v>24.731257400000001</v>
          </cell>
        </row>
        <row r="641">
          <cell r="A641">
            <v>7515900</v>
          </cell>
          <cell r="B641" t="str">
            <v>Repairs &amp; Maintenance -  Others</v>
          </cell>
          <cell r="C641">
            <v>364.30913750000002</v>
          </cell>
          <cell r="E641">
            <v>364.30913750000002</v>
          </cell>
        </row>
        <row r="642">
          <cell r="A642">
            <v>7520000</v>
          </cell>
          <cell r="B642" t="str">
            <v>Travelling - Directors - Inland - Fare</v>
          </cell>
          <cell r="C642">
            <v>12.278181499999999</v>
          </cell>
          <cell r="E642">
            <v>12.278181499999999</v>
          </cell>
        </row>
        <row r="643">
          <cell r="A643">
            <v>7520010</v>
          </cell>
          <cell r="B643" t="str">
            <v>Travelling - Directo</v>
          </cell>
          <cell r="C643">
            <v>0.46169739999999998</v>
          </cell>
          <cell r="E643">
            <v>0.46169739999999998</v>
          </cell>
        </row>
        <row r="644">
          <cell r="A644">
            <v>7520030</v>
          </cell>
          <cell r="B644" t="str">
            <v>Travelling - Directors - Foreign- Fare</v>
          </cell>
          <cell r="C644">
            <v>2.7950599999999999</v>
          </cell>
          <cell r="E644">
            <v>2.7950599999999999</v>
          </cell>
        </row>
        <row r="645">
          <cell r="A645">
            <v>7520040</v>
          </cell>
          <cell r="B645" t="str">
            <v>Travelling - Directors - Foreign-Lodging</v>
          </cell>
          <cell r="C645">
            <v>1.31664</v>
          </cell>
          <cell r="E645">
            <v>1.31664</v>
          </cell>
        </row>
        <row r="646">
          <cell r="A646">
            <v>7520060</v>
          </cell>
          <cell r="B646" t="str">
            <v>Travelling - Inland - Fare</v>
          </cell>
          <cell r="C646">
            <v>353.59938259999996</v>
          </cell>
          <cell r="E646">
            <v>353.59938259999996</v>
          </cell>
        </row>
        <row r="647">
          <cell r="A647">
            <v>7520070</v>
          </cell>
          <cell r="B647" t="str">
            <v>Travelling - Inland - Lodging/Boarding/A</v>
          </cell>
          <cell r="C647">
            <v>25.727879999999999</v>
          </cell>
          <cell r="E647">
            <v>25.727879999999999</v>
          </cell>
        </row>
        <row r="648">
          <cell r="A648">
            <v>7520080</v>
          </cell>
          <cell r="B648" t="str">
            <v>Travelling - Inland - Other Expenses</v>
          </cell>
          <cell r="C648">
            <v>2.4440879999999998</v>
          </cell>
          <cell r="E648">
            <v>2.4440879999999998</v>
          </cell>
        </row>
        <row r="649">
          <cell r="A649">
            <v>7520090</v>
          </cell>
          <cell r="B649" t="str">
            <v>Travelling - Foreign - Fare</v>
          </cell>
          <cell r="C649">
            <v>30.317862999999999</v>
          </cell>
          <cell r="E649">
            <v>30.317862999999999</v>
          </cell>
        </row>
        <row r="650">
          <cell r="A650">
            <v>7520100</v>
          </cell>
          <cell r="B650" t="str">
            <v>Travelling - Foreign - Lodging/Boarding/</v>
          </cell>
          <cell r="C650">
            <v>5.4340799999999998</v>
          </cell>
          <cell r="E650">
            <v>5.4340799999999998</v>
          </cell>
        </row>
        <row r="651">
          <cell r="A651">
            <v>7520110</v>
          </cell>
          <cell r="B651" t="str">
            <v>Travelling - Foreign - Other Expenses</v>
          </cell>
          <cell r="C651">
            <v>0.51302000000000003</v>
          </cell>
          <cell r="E651">
            <v>0.51302000000000003</v>
          </cell>
        </row>
        <row r="652">
          <cell r="A652">
            <v>7525000</v>
          </cell>
          <cell r="B652" t="str">
            <v>Audit Fees</v>
          </cell>
          <cell r="C652">
            <v>15.05</v>
          </cell>
          <cell r="E652">
            <v>15.05</v>
          </cell>
        </row>
        <row r="653">
          <cell r="A653">
            <v>7525200</v>
          </cell>
          <cell r="B653" t="str">
            <v>Fees For Certification &amp; Consultation Wo</v>
          </cell>
          <cell r="C653">
            <v>-1.3991499999999999</v>
          </cell>
          <cell r="E653">
            <v>-1.3991499999999999</v>
          </cell>
        </row>
        <row r="654">
          <cell r="A654">
            <v>7525300</v>
          </cell>
          <cell r="B654" t="str">
            <v>Out Of Pocket Expenses</v>
          </cell>
          <cell r="C654">
            <v>10.053433500000001</v>
          </cell>
          <cell r="E654">
            <v>10.053433500000001</v>
          </cell>
        </row>
        <row r="655">
          <cell r="A655">
            <v>7525400</v>
          </cell>
          <cell r="B655" t="str">
            <v>Cost Audit Fees</v>
          </cell>
          <cell r="C655">
            <v>2.30775</v>
          </cell>
          <cell r="E655">
            <v>2.30775</v>
          </cell>
        </row>
        <row r="656">
          <cell r="A656">
            <v>7530000</v>
          </cell>
          <cell r="B656" t="str">
            <v>Professional Fees  Paid To 'Full Time' C</v>
          </cell>
          <cell r="C656">
            <v>7.4007199999999997</v>
          </cell>
          <cell r="E656">
            <v>7.4007199999999997</v>
          </cell>
        </row>
        <row r="657">
          <cell r="A657">
            <v>7530020</v>
          </cell>
          <cell r="B657" t="str">
            <v>Professional Fees Paid To Others</v>
          </cell>
          <cell r="C657">
            <v>363.63293499999997</v>
          </cell>
          <cell r="E657">
            <v>363.63293499999997</v>
          </cell>
        </row>
        <row r="658">
          <cell r="A658">
            <v>7530060</v>
          </cell>
          <cell r="B658" t="str">
            <v>Technical Know How Fees</v>
          </cell>
          <cell r="C658">
            <v>53.292879999999997</v>
          </cell>
          <cell r="E658">
            <v>53.292879999999997</v>
          </cell>
        </row>
        <row r="659">
          <cell r="A659">
            <v>7530130</v>
          </cell>
          <cell r="B659" t="str">
            <v>Internal Audit Fees</v>
          </cell>
          <cell r="C659">
            <v>37.666829999999997</v>
          </cell>
          <cell r="E659">
            <v>37.666829999999997</v>
          </cell>
        </row>
        <row r="660">
          <cell r="A660">
            <v>7530140</v>
          </cell>
          <cell r="B660" t="str">
            <v>Other reimbursement to Internal Auditors</v>
          </cell>
          <cell r="C660">
            <v>4.9990199999999998</v>
          </cell>
          <cell r="E660">
            <v>4.9990199999999998</v>
          </cell>
        </row>
        <row r="661">
          <cell r="A661">
            <v>7530150</v>
          </cell>
          <cell r="B661" t="str">
            <v>Legal Fee</v>
          </cell>
          <cell r="C661">
            <v>126.572385</v>
          </cell>
          <cell r="E661">
            <v>126.572385</v>
          </cell>
        </row>
        <row r="662">
          <cell r="A662">
            <v>7535000</v>
          </cell>
          <cell r="B662" t="str">
            <v>Bank Charges</v>
          </cell>
          <cell r="C662">
            <v>524.49792709999997</v>
          </cell>
          <cell r="E662">
            <v>524.49792709999997</v>
          </cell>
        </row>
        <row r="663">
          <cell r="A663">
            <v>7535020</v>
          </cell>
          <cell r="B663" t="str">
            <v>Guarantee Commission</v>
          </cell>
          <cell r="C663">
            <v>160.16899649999999</v>
          </cell>
          <cell r="E663">
            <v>160.16899649999999</v>
          </cell>
        </row>
        <row r="664">
          <cell r="A664">
            <v>7535040</v>
          </cell>
          <cell r="B664" t="str">
            <v>LC Charges - Foreign</v>
          </cell>
          <cell r="C664">
            <v>14.0511439</v>
          </cell>
          <cell r="E664">
            <v>14.0511439</v>
          </cell>
        </row>
        <row r="665">
          <cell r="A665">
            <v>7535050</v>
          </cell>
          <cell r="B665" t="str">
            <v>Bank Charges on Bills of Exchange</v>
          </cell>
          <cell r="C665">
            <v>4.4358731000000002</v>
          </cell>
          <cell r="E665">
            <v>4.4358731000000002</v>
          </cell>
        </row>
        <row r="666">
          <cell r="A666">
            <v>7535080</v>
          </cell>
          <cell r="B666" t="str">
            <v>Recovery for Cheque dishonour</v>
          </cell>
          <cell r="C666">
            <v>-0.57028999999999996</v>
          </cell>
          <cell r="E666">
            <v>-0.57028999999999996</v>
          </cell>
        </row>
        <row r="667">
          <cell r="A667">
            <v>7540000</v>
          </cell>
          <cell r="B667" t="str">
            <v>Vehicle Hire Charges</v>
          </cell>
          <cell r="C667">
            <v>1112.0409368999999</v>
          </cell>
          <cell r="E667">
            <v>1112.0409368999999</v>
          </cell>
        </row>
        <row r="668">
          <cell r="A668">
            <v>7540100</v>
          </cell>
          <cell r="B668" t="str">
            <v>Hire Charges - Office Equipments</v>
          </cell>
          <cell r="C668">
            <v>0.76500000000000001</v>
          </cell>
          <cell r="E668">
            <v>0.76500000000000001</v>
          </cell>
        </row>
        <row r="669">
          <cell r="A669">
            <v>7540300</v>
          </cell>
          <cell r="B669" t="str">
            <v>Hire Charges - Contracted Services (Admn</v>
          </cell>
          <cell r="C669">
            <v>5.9365381999999993</v>
          </cell>
          <cell r="E669">
            <v>5.9365381999999993</v>
          </cell>
        </row>
        <row r="670">
          <cell r="A670">
            <v>7541000</v>
          </cell>
          <cell r="B670" t="str">
            <v>Local Conveyance</v>
          </cell>
          <cell r="C670">
            <v>1112.6630507</v>
          </cell>
          <cell r="E670">
            <v>1112.6630507</v>
          </cell>
        </row>
        <row r="671">
          <cell r="A671">
            <v>7545000</v>
          </cell>
          <cell r="B671" t="str">
            <v>Postage &amp; Courier</v>
          </cell>
          <cell r="C671">
            <v>50.279405400000002</v>
          </cell>
          <cell r="E671">
            <v>50.279405400000002</v>
          </cell>
        </row>
        <row r="672">
          <cell r="A672">
            <v>7545100</v>
          </cell>
          <cell r="B672" t="str">
            <v>Telex/Fax Charges</v>
          </cell>
          <cell r="C672">
            <v>8.4000000000000003E-4</v>
          </cell>
          <cell r="E672">
            <v>8.4000000000000003E-4</v>
          </cell>
        </row>
        <row r="673">
          <cell r="A673">
            <v>7550000</v>
          </cell>
          <cell r="B673" t="str">
            <v>Telephone Expenses - Residential</v>
          </cell>
          <cell r="C673">
            <v>1.5593095000000001</v>
          </cell>
          <cell r="E673">
            <v>1.5593095000000001</v>
          </cell>
        </row>
        <row r="674">
          <cell r="A674">
            <v>7550500</v>
          </cell>
          <cell r="B674" t="str">
            <v>Telephone Expenses - Office</v>
          </cell>
          <cell r="C674">
            <v>362.05402960000004</v>
          </cell>
          <cell r="E674">
            <v>362.05402960000004</v>
          </cell>
        </row>
        <row r="675">
          <cell r="A675">
            <v>7550600</v>
          </cell>
          <cell r="B675" t="str">
            <v>Telephone Expenses - Lease Line and Airt</v>
          </cell>
          <cell r="C675">
            <v>29.283239999999999</v>
          </cell>
          <cell r="E675">
            <v>29.283239999999999</v>
          </cell>
        </row>
        <row r="676">
          <cell r="A676">
            <v>7552000</v>
          </cell>
          <cell r="B676" t="str">
            <v>Electricity Expenses</v>
          </cell>
          <cell r="C676">
            <v>88.996806599999999</v>
          </cell>
          <cell r="E676">
            <v>88.996806599999999</v>
          </cell>
        </row>
        <row r="677">
          <cell r="A677">
            <v>7552100</v>
          </cell>
          <cell r="B677" t="str">
            <v>Electricity Expenses - Residence</v>
          </cell>
          <cell r="C677">
            <v>16.7278327</v>
          </cell>
          <cell r="E677">
            <v>16.7278327</v>
          </cell>
        </row>
        <row r="678">
          <cell r="A678">
            <v>7553000</v>
          </cell>
          <cell r="B678" t="str">
            <v>Water Expenses</v>
          </cell>
          <cell r="C678">
            <v>41.387980800000001</v>
          </cell>
          <cell r="E678">
            <v>41.387980800000001</v>
          </cell>
        </row>
        <row r="679">
          <cell r="A679">
            <v>7555000</v>
          </cell>
          <cell r="B679" t="str">
            <v>Printing &amp; Stationery</v>
          </cell>
          <cell r="C679">
            <v>177.41326340000001</v>
          </cell>
          <cell r="E679">
            <v>177.41326340000001</v>
          </cell>
        </row>
        <row r="680">
          <cell r="A680">
            <v>7565090</v>
          </cell>
          <cell r="B680" t="str">
            <v>Printing &amp; Stationer</v>
          </cell>
          <cell r="C680">
            <v>4</v>
          </cell>
          <cell r="E680">
            <v>4</v>
          </cell>
        </row>
        <row r="681">
          <cell r="A681">
            <v>7560900</v>
          </cell>
          <cell r="B681" t="str">
            <v>Donation To Others</v>
          </cell>
          <cell r="C681">
            <v>1.5</v>
          </cell>
          <cell r="E681">
            <v>1.5</v>
          </cell>
        </row>
        <row r="682">
          <cell r="A682">
            <v>7575000</v>
          </cell>
          <cell r="B682" t="str">
            <v>Books &amp; Periodicals</v>
          </cell>
          <cell r="C682">
            <v>51.528494000000002</v>
          </cell>
          <cell r="E682">
            <v>51.528494000000002</v>
          </cell>
        </row>
        <row r="683">
          <cell r="A683">
            <v>7575010</v>
          </cell>
          <cell r="B683" t="str">
            <v>Membership &amp; Subscription</v>
          </cell>
          <cell r="C683">
            <v>127.250454</v>
          </cell>
          <cell r="E683">
            <v>127.250454</v>
          </cell>
        </row>
        <row r="684">
          <cell r="A684">
            <v>7575020</v>
          </cell>
          <cell r="B684" t="str">
            <v>Seminar Fees &amp; Training Expenses</v>
          </cell>
          <cell r="C684">
            <v>154.00121999999999</v>
          </cell>
          <cell r="E684">
            <v>154.00121999999999</v>
          </cell>
        </row>
        <row r="685">
          <cell r="A685">
            <v>7575030</v>
          </cell>
          <cell r="B685" t="str">
            <v>Transit Flat Expense</v>
          </cell>
          <cell r="C685">
            <v>0.11600000000000001</v>
          </cell>
          <cell r="E685">
            <v>0.11600000000000001</v>
          </cell>
        </row>
        <row r="686">
          <cell r="A686">
            <v>7575040</v>
          </cell>
          <cell r="B686" t="str">
            <v>Guest House Expenses</v>
          </cell>
          <cell r="C686">
            <v>80.396662399999997</v>
          </cell>
          <cell r="E686">
            <v>80.396662399999997</v>
          </cell>
        </row>
        <row r="687">
          <cell r="A687">
            <v>7575050</v>
          </cell>
          <cell r="B687" t="str">
            <v>Entertainment Expenses</v>
          </cell>
          <cell r="C687">
            <v>41.995311600000001</v>
          </cell>
          <cell r="E687">
            <v>41.995311600000001</v>
          </cell>
        </row>
        <row r="688">
          <cell r="A688">
            <v>7575060</v>
          </cell>
          <cell r="B688" t="str">
            <v>Security Expenses</v>
          </cell>
          <cell r="C688">
            <v>1148.3786044000001</v>
          </cell>
          <cell r="E688">
            <v>1148.3786044000001</v>
          </cell>
        </row>
        <row r="689">
          <cell r="A689">
            <v>7575070</v>
          </cell>
          <cell r="B689" t="str">
            <v>Pollution Control Ex</v>
          </cell>
          <cell r="C689">
            <v>2.4462799999999998</v>
          </cell>
          <cell r="E689">
            <v>2.4462799999999998</v>
          </cell>
        </row>
        <row r="690">
          <cell r="A690">
            <v>7575080</v>
          </cell>
          <cell r="B690" t="str">
            <v>Horticulture Expenses</v>
          </cell>
          <cell r="C690">
            <v>90.659458699999988</v>
          </cell>
          <cell r="E690">
            <v>90.659458699999988</v>
          </cell>
        </row>
        <row r="691">
          <cell r="A691">
            <v>7575090</v>
          </cell>
          <cell r="B691" t="str">
            <v>Recruitment Expenses</v>
          </cell>
          <cell r="C691">
            <v>36.690399999999997</v>
          </cell>
          <cell r="E691">
            <v>36.690399999999997</v>
          </cell>
        </row>
        <row r="692">
          <cell r="A692">
            <v>7575100</v>
          </cell>
          <cell r="B692" t="str">
            <v>Advertisement Expenses - General</v>
          </cell>
          <cell r="C692">
            <v>35.115647500000001</v>
          </cell>
          <cell r="E692">
            <v>35.115647500000001</v>
          </cell>
        </row>
        <row r="693">
          <cell r="A693">
            <v>7575110</v>
          </cell>
          <cell r="B693" t="str">
            <v>Penalties &amp; Fines</v>
          </cell>
          <cell r="C693">
            <v>0</v>
          </cell>
          <cell r="E693">
            <v>0</v>
          </cell>
        </row>
        <row r="694">
          <cell r="A694">
            <v>7575120</v>
          </cell>
          <cell r="B694" t="str">
            <v>Misc Exp at AGM/EGM, Merger&amp;Listing Fee/</v>
          </cell>
          <cell r="C694">
            <v>204.61693</v>
          </cell>
          <cell r="E694">
            <v>204.61693</v>
          </cell>
        </row>
        <row r="695">
          <cell r="A695">
            <v>7575160</v>
          </cell>
          <cell r="B695" t="str">
            <v>Sitting Fees - Directors</v>
          </cell>
          <cell r="C695">
            <v>4.1100000000000003</v>
          </cell>
          <cell r="E695">
            <v>4.1100000000000003</v>
          </cell>
        </row>
        <row r="696">
          <cell r="A696">
            <v>7575170</v>
          </cell>
          <cell r="B696" t="str">
            <v>Social Welfare Expenses</v>
          </cell>
          <cell r="C696">
            <v>145.94842</v>
          </cell>
          <cell r="E696">
            <v>145.94842</v>
          </cell>
        </row>
        <row r="697">
          <cell r="A697">
            <v>7575185</v>
          </cell>
          <cell r="B697" t="str">
            <v>Transfer Agent Fees</v>
          </cell>
          <cell r="C697">
            <v>42.569980000000001</v>
          </cell>
          <cell r="E697">
            <v>42.569980000000001</v>
          </cell>
        </row>
        <row r="698">
          <cell r="A698">
            <v>7575191</v>
          </cell>
          <cell r="B698" t="str">
            <v>Commercial Paper - Stamp Charges</v>
          </cell>
          <cell r="C698">
            <v>121.502</v>
          </cell>
          <cell r="E698">
            <v>121.502</v>
          </cell>
        </row>
        <row r="699">
          <cell r="A699">
            <v>7575200</v>
          </cell>
          <cell r="B699" t="str">
            <v>Gifts, Compliments &amp; Social Prog Sponsor</v>
          </cell>
          <cell r="C699">
            <v>1.1708000000000001</v>
          </cell>
          <cell r="E699">
            <v>1.1708000000000001</v>
          </cell>
        </row>
        <row r="700">
          <cell r="A700">
            <v>7575205</v>
          </cell>
          <cell r="B700" t="str">
            <v>Brokerage &amp; Commission - Finance Trans.</v>
          </cell>
          <cell r="C700">
            <v>852.47379279999996</v>
          </cell>
          <cell r="E700">
            <v>852.47379279999996</v>
          </cell>
        </row>
        <row r="701">
          <cell r="A701">
            <v>7575800</v>
          </cell>
          <cell r="B701" t="str">
            <v>Rounding Off Diff.</v>
          </cell>
          <cell r="C701">
            <v>20.550253700000003</v>
          </cell>
          <cell r="E701">
            <v>20.550253700000003</v>
          </cell>
        </row>
        <row r="702">
          <cell r="A702">
            <v>7575900</v>
          </cell>
          <cell r="B702" t="str">
            <v>Other Miscellaneous Expenses</v>
          </cell>
          <cell r="C702">
            <v>112.83777310000001</v>
          </cell>
          <cell r="D702">
            <v>500</v>
          </cell>
          <cell r="E702">
            <v>612.83777310000005</v>
          </cell>
        </row>
        <row r="703">
          <cell r="A703">
            <v>7600000</v>
          </cell>
          <cell r="B703" t="str">
            <v>Realised Forex Loss - Settlement of Cred</v>
          </cell>
          <cell r="C703">
            <v>-85.583140700000001</v>
          </cell>
          <cell r="E703">
            <v>-85.583140700000001</v>
          </cell>
        </row>
        <row r="704">
          <cell r="A704">
            <v>7600100</v>
          </cell>
          <cell r="B704" t="str">
            <v>Realised Forex Loss-</v>
          </cell>
          <cell r="C704">
            <v>11.8647052</v>
          </cell>
          <cell r="E704">
            <v>11.8647052</v>
          </cell>
        </row>
        <row r="705">
          <cell r="A705">
            <v>7600200</v>
          </cell>
          <cell r="B705" t="str">
            <v>Realised Forex Loss - Repayment of Loans</v>
          </cell>
          <cell r="C705">
            <v>-355.48437920000003</v>
          </cell>
          <cell r="E705">
            <v>-355.48437920000003</v>
          </cell>
        </row>
        <row r="706">
          <cell r="A706">
            <v>7605000</v>
          </cell>
          <cell r="B706" t="str">
            <v>Unrealised Forex Loss - Revaluation of C</v>
          </cell>
          <cell r="C706">
            <v>-0.79605929999999991</v>
          </cell>
          <cell r="E706">
            <v>-0.79605929999999991</v>
          </cell>
        </row>
        <row r="707">
          <cell r="A707">
            <v>7700010</v>
          </cell>
          <cell r="B707" t="str">
            <v>Loss On Sale / Discarding Of Assets - Ma</v>
          </cell>
          <cell r="C707">
            <v>22.3434591</v>
          </cell>
          <cell r="E707">
            <v>22.3434591</v>
          </cell>
        </row>
        <row r="708">
          <cell r="A708">
            <v>7710000</v>
          </cell>
          <cell r="B708" t="str">
            <v>Bad Debts Written Off</v>
          </cell>
          <cell r="C708">
            <v>3.1441110999999999</v>
          </cell>
          <cell r="E708">
            <v>3.1441110999999999</v>
          </cell>
        </row>
        <row r="709">
          <cell r="A709">
            <v>7720300</v>
          </cell>
          <cell r="B709" t="str">
            <v>Provision for Doubtful Advances</v>
          </cell>
          <cell r="C709">
            <v>35.436729999999997</v>
          </cell>
          <cell r="E709">
            <v>35.436729999999997</v>
          </cell>
        </row>
        <row r="710">
          <cell r="A710">
            <v>8020500</v>
          </cell>
          <cell r="B710" t="str">
            <v>Int On Secured Term</v>
          </cell>
          <cell r="C710">
            <v>276.73380209999999</v>
          </cell>
          <cell r="E710">
            <v>276.73380209999999</v>
          </cell>
        </row>
        <row r="711">
          <cell r="A711">
            <v>8035100</v>
          </cell>
          <cell r="B711" t="str">
            <v>Interest On  Bills Discounted</v>
          </cell>
          <cell r="C711">
            <v>324.52742760000001</v>
          </cell>
          <cell r="E711">
            <v>324.52742760000001</v>
          </cell>
        </row>
        <row r="712">
          <cell r="A712">
            <v>8035110</v>
          </cell>
          <cell r="B712" t="str">
            <v>Bill Discounting Charges</v>
          </cell>
          <cell r="C712">
            <v>42.078830199999999</v>
          </cell>
          <cell r="E712">
            <v>42.078830199999999</v>
          </cell>
        </row>
        <row r="713">
          <cell r="A713">
            <v>8035200</v>
          </cell>
          <cell r="B713" t="str">
            <v>Interest on Bank Cash Credit Accounts</v>
          </cell>
          <cell r="C713">
            <v>642.02499699999998</v>
          </cell>
          <cell r="E713">
            <v>642.02499699999998</v>
          </cell>
        </row>
        <row r="714">
          <cell r="A714">
            <v>8035400</v>
          </cell>
          <cell r="B714" t="str">
            <v>Int On Buyers' Credi</v>
          </cell>
          <cell r="C714">
            <v>72.668493299999994</v>
          </cell>
          <cell r="E714">
            <v>72.668493299999994</v>
          </cell>
        </row>
        <row r="715">
          <cell r="A715">
            <v>8050000</v>
          </cell>
          <cell r="B715" t="str">
            <v>Int On Unsecured Debentures-Non Converti</v>
          </cell>
          <cell r="C715">
            <v>11207.930282200001</v>
          </cell>
          <cell r="E715">
            <v>11207.930282200001</v>
          </cell>
        </row>
        <row r="716">
          <cell r="A716">
            <v>8065500</v>
          </cell>
          <cell r="B716" t="str">
            <v>Interest On Unsecured Long Term Loans fr</v>
          </cell>
          <cell r="C716">
            <v>3027.9889218000003</v>
          </cell>
          <cell r="E716">
            <v>3027.9889218000003</v>
          </cell>
        </row>
        <row r="717">
          <cell r="A717">
            <v>8070000</v>
          </cell>
          <cell r="B717" t="str">
            <v>Int On Unsec.ST Loans fm Banks-CP Disc.</v>
          </cell>
          <cell r="C717">
            <v>3364.9326019999999</v>
          </cell>
          <cell r="E717">
            <v>3364.9326019999999</v>
          </cell>
        </row>
        <row r="718">
          <cell r="A718">
            <v>8095000</v>
          </cell>
          <cell r="B718" t="str">
            <v>Int On Fixed Deposits</v>
          </cell>
          <cell r="C718">
            <v>2061.9151671999998</v>
          </cell>
          <cell r="E718">
            <v>2061.9151671999998</v>
          </cell>
        </row>
        <row r="719">
          <cell r="A719">
            <v>8095750</v>
          </cell>
          <cell r="B719" t="str">
            <v>Interest on Leased Asset</v>
          </cell>
          <cell r="C719">
            <v>7320.5812299999998</v>
          </cell>
          <cell r="E719">
            <v>7320.5812299999998</v>
          </cell>
        </row>
        <row r="720">
          <cell r="A720">
            <v>8095900</v>
          </cell>
          <cell r="B720" t="str">
            <v>Interest Paid - Others</v>
          </cell>
          <cell r="C720">
            <v>7703.3713778000001</v>
          </cell>
          <cell r="E720">
            <v>7703.3713778000001</v>
          </cell>
        </row>
        <row r="721">
          <cell r="A721">
            <v>8101000</v>
          </cell>
          <cell r="B721" t="str">
            <v>Depn. on Leasehold Land</v>
          </cell>
          <cell r="C721">
            <v>33.105058199999995</v>
          </cell>
          <cell r="E721">
            <v>33.105058199999995</v>
          </cell>
        </row>
        <row r="722">
          <cell r="A722">
            <v>8103000</v>
          </cell>
          <cell r="B722" t="str">
            <v>Depn. on Railway Sidings</v>
          </cell>
          <cell r="C722">
            <v>9.5645728999999999</v>
          </cell>
          <cell r="E722">
            <v>9.5645728999999999</v>
          </cell>
        </row>
        <row r="723">
          <cell r="A723">
            <v>8105000</v>
          </cell>
          <cell r="B723" t="str">
            <v>Depn.On Buildings</v>
          </cell>
          <cell r="C723">
            <v>889.6926926000001</v>
          </cell>
          <cell r="E723">
            <v>889.6926926000001</v>
          </cell>
        </row>
        <row r="724">
          <cell r="A724">
            <v>8106000</v>
          </cell>
          <cell r="B724" t="str">
            <v>Depn.On Plant &amp; Machinery</v>
          </cell>
          <cell r="C724">
            <v>42818.584934600003</v>
          </cell>
          <cell r="E724">
            <v>42818.584934600003</v>
          </cell>
        </row>
        <row r="725">
          <cell r="A725">
            <v>8107000</v>
          </cell>
          <cell r="B725" t="str">
            <v>Depn. on Electrical Installations</v>
          </cell>
          <cell r="C725">
            <v>27.812812699999999</v>
          </cell>
          <cell r="E725">
            <v>27.812812699999999</v>
          </cell>
        </row>
        <row r="726">
          <cell r="A726">
            <v>8108000</v>
          </cell>
          <cell r="B726" t="str">
            <v>Depn.On Equipment</v>
          </cell>
          <cell r="C726">
            <v>86.116213699999989</v>
          </cell>
          <cell r="E726">
            <v>86.116213699999989</v>
          </cell>
        </row>
        <row r="727">
          <cell r="A727">
            <v>8109000</v>
          </cell>
          <cell r="B727" t="str">
            <v>Depn.On Furniture &amp; Fixtures</v>
          </cell>
          <cell r="C727">
            <v>254.85242149999999</v>
          </cell>
          <cell r="E727">
            <v>254.85242149999999</v>
          </cell>
        </row>
        <row r="728">
          <cell r="A728">
            <v>8110000</v>
          </cell>
          <cell r="B728" t="str">
            <v>Depn.On Vehicles</v>
          </cell>
          <cell r="C728">
            <v>35.0736469</v>
          </cell>
          <cell r="E728">
            <v>35.0736469</v>
          </cell>
        </row>
        <row r="729">
          <cell r="A729">
            <v>8113000</v>
          </cell>
          <cell r="B729" t="str">
            <v>Depn. on Jetties</v>
          </cell>
          <cell r="C729">
            <v>492.1309</v>
          </cell>
          <cell r="E729">
            <v>492.1309</v>
          </cell>
        </row>
        <row r="730">
          <cell r="A730">
            <v>8500000</v>
          </cell>
          <cell r="B730" t="str">
            <v>Misc Exp.written off  -Preliminary Expen</v>
          </cell>
          <cell r="C730">
            <v>1319.2501829</v>
          </cell>
          <cell r="E730">
            <v>1319.2501829</v>
          </cell>
        </row>
        <row r="731">
          <cell r="A731">
            <v>8600000</v>
          </cell>
          <cell r="B731" t="str">
            <v>Prior Period Expenses</v>
          </cell>
          <cell r="C731">
            <v>-10.232917499999999</v>
          </cell>
          <cell r="E731">
            <v>-10.232917499999999</v>
          </cell>
        </row>
        <row r="732">
          <cell r="A732">
            <v>8700000</v>
          </cell>
          <cell r="B732" t="str">
            <v>Income Tax For The Y</v>
          </cell>
          <cell r="C732">
            <v>1200</v>
          </cell>
          <cell r="E732">
            <v>1200</v>
          </cell>
        </row>
        <row r="733">
          <cell r="A733">
            <v>8700100</v>
          </cell>
          <cell r="B733" t="str">
            <v>Provision for Deferr</v>
          </cell>
          <cell r="C733">
            <v>400</v>
          </cell>
          <cell r="E733">
            <v>400</v>
          </cell>
        </row>
        <row r="734">
          <cell r="A734">
            <v>9991300</v>
          </cell>
          <cell r="B734" t="str">
            <v>LST Exemption</v>
          </cell>
          <cell r="C734">
            <v>-156.74470349999999</v>
          </cell>
          <cell r="E734">
            <v>-156.74470349999999</v>
          </cell>
        </row>
        <row r="735">
          <cell r="A735">
            <v>9991310</v>
          </cell>
          <cell r="B735" t="str">
            <v>CST Exemption</v>
          </cell>
          <cell r="C735">
            <v>-425.63423</v>
          </cell>
          <cell r="E735">
            <v>-425.63423</v>
          </cell>
        </row>
        <row r="736">
          <cell r="A736">
            <v>9991330</v>
          </cell>
          <cell r="B736" t="str">
            <v>Liability for ST</v>
          </cell>
          <cell r="C736">
            <v>451.36639000000002</v>
          </cell>
          <cell r="E736">
            <v>451.36639000000002</v>
          </cell>
        </row>
        <row r="737">
          <cell r="A737">
            <v>9991340</v>
          </cell>
          <cell r="B737" t="str">
            <v>Liability for ST - C</v>
          </cell>
          <cell r="C737">
            <v>-451.36639000000002</v>
          </cell>
          <cell r="E737">
            <v>-451.36639000000002</v>
          </cell>
        </row>
        <row r="738">
          <cell r="A738">
            <v>9991400</v>
          </cell>
          <cell r="B738" t="str">
            <v>Exemption Offset A/c</v>
          </cell>
          <cell r="C738">
            <v>582.37893350000002</v>
          </cell>
          <cell r="E738">
            <v>582.37893350000002</v>
          </cell>
        </row>
        <row r="739">
          <cell r="A739">
            <v>9993000</v>
          </cell>
          <cell r="B739" t="str">
            <v>Collections in Hand</v>
          </cell>
          <cell r="C739">
            <v>41.309075</v>
          </cell>
          <cell r="E739">
            <v>41.309075</v>
          </cell>
        </row>
        <row r="740">
          <cell r="A740">
            <v>9993010</v>
          </cell>
          <cell r="B740" t="str">
            <v>Collections in Hand</v>
          </cell>
          <cell r="C740">
            <v>-41.309075</v>
          </cell>
          <cell r="E740">
            <v>-41.309075</v>
          </cell>
        </row>
        <row r="741">
          <cell r="A741">
            <v>9993100</v>
          </cell>
          <cell r="B741" t="str">
            <v>Post Dated Cheques i</v>
          </cell>
          <cell r="C741">
            <v>4893.3666653</v>
          </cell>
          <cell r="E741">
            <v>4893.3666653</v>
          </cell>
        </row>
        <row r="742">
          <cell r="A742">
            <v>9993110</v>
          </cell>
          <cell r="B742" t="str">
            <v>Post Dated Cheques i</v>
          </cell>
          <cell r="C742">
            <v>-4893.3666653</v>
          </cell>
          <cell r="E742">
            <v>-4893.3666653</v>
          </cell>
        </row>
        <row r="745">
          <cell r="B745" t="str">
            <v>Total</v>
          </cell>
          <cell r="C745">
            <v>7.1395334089174867E-10</v>
          </cell>
          <cell r="D745">
            <v>-1.1937117960769683E-12</v>
          </cell>
          <cell r="E745">
            <v>9.75887815002352E-10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P-Lye"/>
      <sheetName val="IV-A"/>
      <sheetName val="IV A"/>
      <sheetName val="A"/>
      <sheetName val="B"/>
      <sheetName val="CI"/>
      <sheetName val="CII"/>
      <sheetName val="D"/>
      <sheetName val="D (2)"/>
      <sheetName val="E"/>
      <sheetName val="F-A "/>
      <sheetName val="F-B"/>
      <sheetName val="F-D"/>
      <sheetName val="F-E"/>
      <sheetName val="Sheet1"/>
      <sheetName val="By product credit"/>
      <sheetName val="chlorine Detail"/>
      <sheetName val="By-Product Details"/>
      <sheetName val="Cell Liquor-POI"/>
      <sheetName val="By-Prod"/>
      <sheetName val="Steam-Water-POI"/>
      <sheetName val="SD "/>
      <sheetName val="WC"/>
      <sheetName val="Overdue interest "/>
      <sheetName val="WIP"/>
      <sheetName val="WC_Jan-Dec'07"/>
      <sheetName val="WC_Jan-Dec'06"/>
      <sheetName val="GFA-NFA-DEP 07"/>
      <sheetName val="GFA-NFA-DEP 06"/>
      <sheetName val="INPUT POI"/>
      <sheetName val="documents"/>
      <sheetName val="P_HEAD"/>
      <sheetName val="Hydrogen"/>
      <sheetName val="power bills"/>
      <sheetName val="POWER CONSUPTION POI"/>
      <sheetName val="STEAM-POI"/>
      <sheetName val="WATER-POI"/>
      <sheetName val="P&amp;Lsch"/>
      <sheetName val="Stock Valuation Dec.'06"/>
      <sheetName val="Stock Valuation Dec.'07"/>
      <sheetName val="FY 2006-07"/>
      <sheetName val="STEAM 06-07"/>
      <sheetName val="WATER 06-07"/>
      <sheetName val="INPUT 06-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 plan"/>
      <sheetName val="Assumptions"/>
      <sheetName val="hist"/>
      <sheetName val="price"/>
      <sheetName val="POY"/>
      <sheetName val="CHIPS"/>
      <sheetName val="DTY"/>
      <sheetName val="BS"/>
      <sheetName val="P&amp;L"/>
      <sheetName val="Option VIII"/>
      <sheetName val="Option XI"/>
      <sheetName val="Summary"/>
      <sheetName val="Proposals"/>
      <sheetName val="loans_bs9900"/>
      <sheetName val="Option I"/>
      <sheetName val="Option II"/>
      <sheetName val="Option III"/>
      <sheetName val="Option IV"/>
      <sheetName val="Option V"/>
      <sheetName val="Option VI"/>
      <sheetName val="Option VII"/>
      <sheetName val="Summary (40%)"/>
      <sheetName val="Proposals (40%)"/>
      <sheetName val="Ratios"/>
      <sheetName val="Cash_flow"/>
      <sheetName val="replacement"/>
      <sheetName val="npv"/>
      <sheetName val="Restructured by IDBI"/>
      <sheetName val="Re-Restructured"/>
      <sheetName val="restr"/>
      <sheetName val="int-new"/>
      <sheetName val="interest"/>
      <sheetName val="Sheet1"/>
      <sheetName val="1999"/>
      <sheetName val="comp"/>
      <sheetName val="Module1"/>
      <sheetName val="Module2"/>
      <sheetName val="Module3"/>
      <sheetName val="Module4"/>
      <sheetName val="Module5"/>
      <sheetName val="Module6"/>
      <sheetName val="Module7"/>
      <sheetName val="Module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tot"/>
      <sheetName val="PURCHASE"/>
      <sheetName val="qlty"/>
      <sheetName val="attendance"/>
      <sheetName val="home"/>
      <sheetName val="salereco"/>
      <sheetName val="TEL REG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erly area wise qty"/>
      <sheetName val="qterly area wise value"/>
      <sheetName val="qtrly sales items-07-8"/>
      <sheetName val="Plant cost"/>
      <sheetName val="sharing pattern"/>
      <sheetName val="PROJECTIONS-EXISTING"/>
      <sheetName val="PROJECTIONS-new addition"/>
      <sheetName val="PROJECTIONS-combined"/>
      <sheetName val="Anex"/>
      <sheetName val="project cost"/>
      <sheetName val="Analysis"/>
      <sheetName val="KEY RATIOS"/>
      <sheetName val="CMA-comb"/>
    </sheetNames>
    <sheetDataSet>
      <sheetData sheetId="0"/>
      <sheetData sheetId="1"/>
      <sheetData sheetId="2">
        <row r="6">
          <cell r="A6" t="str">
            <v>DAM       Damaged Materials</v>
          </cell>
        </row>
        <row r="7">
          <cell r="A7" t="str">
            <v>FLR       Flooring</v>
          </cell>
        </row>
        <row r="8">
          <cell r="A8" t="str">
            <v>GLU       Glue</v>
          </cell>
        </row>
        <row r="9">
          <cell r="A9" t="str">
            <v>HPL       High Pressure Lamina</v>
          </cell>
        </row>
        <row r="10">
          <cell r="A10" t="str">
            <v>MDF       Medium density fibre</v>
          </cell>
        </row>
        <row r="11">
          <cell r="A11" t="str">
            <v>PLM       Pre-laminated MDF</v>
          </cell>
        </row>
        <row r="12">
          <cell r="A12" t="str">
            <v>PLP       Pre-laminated board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yroll"/>
      <sheetName val="OH"/>
      <sheetName val="Cost Sheet"/>
      <sheetName val="Area"/>
      <sheetName val="letter"/>
      <sheetName val="OHRate"/>
      <sheetName val="Manpower"/>
      <sheetName val="Units"/>
      <sheetName val="Utilities"/>
      <sheetName val="Codes"/>
      <sheetName val="Notes"/>
      <sheetName val="De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">
          <cell r="A3">
            <v>601</v>
          </cell>
          <cell r="B3">
            <v>1601</v>
          </cell>
          <cell r="C3" t="str">
            <v>MI Crude</v>
          </cell>
          <cell r="D3" t="str">
            <v>Kg</v>
          </cell>
        </row>
        <row r="4">
          <cell r="A4">
            <v>602</v>
          </cell>
          <cell r="B4">
            <v>1602</v>
          </cell>
          <cell r="C4" t="str">
            <v>MI Cry</v>
          </cell>
          <cell r="D4" t="str">
            <v>Kg</v>
          </cell>
        </row>
        <row r="5">
          <cell r="A5">
            <v>603</v>
          </cell>
          <cell r="B5">
            <v>1603</v>
          </cell>
          <cell r="C5" t="str">
            <v>MNI Fresh</v>
          </cell>
          <cell r="D5" t="str">
            <v>Kg</v>
          </cell>
        </row>
        <row r="6">
          <cell r="A6">
            <v>604</v>
          </cell>
          <cell r="B6">
            <v>1604</v>
          </cell>
          <cell r="C6" t="str">
            <v>MNI Saleable</v>
          </cell>
          <cell r="D6" t="str">
            <v>Kg</v>
          </cell>
        </row>
        <row r="7">
          <cell r="A7">
            <v>605</v>
          </cell>
          <cell r="B7">
            <v>1605</v>
          </cell>
          <cell r="C7" t="str">
            <v>Metronidazole Crude</v>
          </cell>
          <cell r="D7" t="str">
            <v>Kg</v>
          </cell>
        </row>
        <row r="8">
          <cell r="A8">
            <v>606</v>
          </cell>
          <cell r="B8">
            <v>1606</v>
          </cell>
          <cell r="C8" t="str">
            <v>Purified MTZ Crude</v>
          </cell>
          <cell r="D8" t="str">
            <v>Kg</v>
          </cell>
        </row>
        <row r="9">
          <cell r="A9">
            <v>607</v>
          </cell>
          <cell r="B9">
            <v>1607</v>
          </cell>
          <cell r="C9" t="str">
            <v>MNI Reco - MTZ Input</v>
          </cell>
          <cell r="D9" t="str">
            <v>Kg</v>
          </cell>
        </row>
        <row r="10">
          <cell r="A10">
            <v>608</v>
          </cell>
          <cell r="B10">
            <v>1608</v>
          </cell>
          <cell r="C10" t="str">
            <v>MNI Reco - MTZ Output</v>
          </cell>
          <cell r="D10" t="str">
            <v>Kg</v>
          </cell>
        </row>
        <row r="11">
          <cell r="A11">
            <v>609</v>
          </cell>
          <cell r="B11">
            <v>1609</v>
          </cell>
          <cell r="C11" t="str">
            <v>MTZ Crude + RMNI</v>
          </cell>
          <cell r="D11" t="str">
            <v>Kg</v>
          </cell>
        </row>
        <row r="12">
          <cell r="A12">
            <v>610</v>
          </cell>
          <cell r="B12">
            <v>1610</v>
          </cell>
          <cell r="C12" t="str">
            <v>U Metronidazole Crude</v>
          </cell>
          <cell r="D12" t="str">
            <v>Kg</v>
          </cell>
        </row>
        <row r="13">
          <cell r="A13">
            <v>611</v>
          </cell>
          <cell r="B13">
            <v>1611</v>
          </cell>
          <cell r="C13" t="str">
            <v>Dimetridazole Crude</v>
          </cell>
          <cell r="D13" t="str">
            <v>Kg</v>
          </cell>
        </row>
        <row r="14">
          <cell r="A14">
            <v>612</v>
          </cell>
          <cell r="B14">
            <v>1612</v>
          </cell>
          <cell r="C14" t="str">
            <v>MNI Reco - DMTZ Input</v>
          </cell>
          <cell r="D14" t="str">
            <v>Kg</v>
          </cell>
        </row>
        <row r="15">
          <cell r="A15">
            <v>613</v>
          </cell>
          <cell r="B15">
            <v>1613</v>
          </cell>
          <cell r="C15" t="str">
            <v>MNI Reco - DMTZ Output</v>
          </cell>
          <cell r="D15" t="str">
            <v>Kg</v>
          </cell>
        </row>
        <row r="16">
          <cell r="A16">
            <v>614</v>
          </cell>
          <cell r="B16">
            <v>1614</v>
          </cell>
          <cell r="C16" t="str">
            <v>Secnidazole Oil</v>
          </cell>
          <cell r="D16" t="str">
            <v>Kg</v>
          </cell>
        </row>
        <row r="17">
          <cell r="A17">
            <v>615</v>
          </cell>
          <cell r="B17">
            <v>1615</v>
          </cell>
          <cell r="C17" t="str">
            <v>MNI Reco - SNZ Input</v>
          </cell>
          <cell r="D17" t="str">
            <v>Kg</v>
          </cell>
        </row>
        <row r="18">
          <cell r="A18">
            <v>616</v>
          </cell>
          <cell r="B18">
            <v>1616</v>
          </cell>
          <cell r="C18" t="str">
            <v>MNI Reco - SNZ Output</v>
          </cell>
          <cell r="D18" t="str">
            <v>Kg</v>
          </cell>
        </row>
        <row r="19">
          <cell r="A19">
            <v>617</v>
          </cell>
          <cell r="B19">
            <v>1617</v>
          </cell>
          <cell r="C19" t="str">
            <v>Secnidazole Crude</v>
          </cell>
          <cell r="D19" t="str">
            <v>Kg</v>
          </cell>
        </row>
        <row r="20">
          <cell r="A20">
            <v>618</v>
          </cell>
          <cell r="B20">
            <v>1618</v>
          </cell>
          <cell r="C20" t="str">
            <v>Ornidazole Crude</v>
          </cell>
          <cell r="D20" t="str">
            <v>Kg</v>
          </cell>
        </row>
        <row r="21">
          <cell r="A21">
            <v>619</v>
          </cell>
          <cell r="B21">
            <v>1619</v>
          </cell>
          <cell r="C21" t="str">
            <v>MNI Reco - TNZ Input</v>
          </cell>
          <cell r="D21" t="str">
            <v>Kg</v>
          </cell>
        </row>
        <row r="22">
          <cell r="A22">
            <v>620</v>
          </cell>
          <cell r="B22">
            <v>1620</v>
          </cell>
          <cell r="C22" t="str">
            <v>MNI Reco - TNZ Output</v>
          </cell>
          <cell r="D22" t="str">
            <v>Kg</v>
          </cell>
        </row>
        <row r="23">
          <cell r="A23">
            <v>621</v>
          </cell>
          <cell r="B23">
            <v>1621</v>
          </cell>
          <cell r="C23" t="str">
            <v>MNI Reco - TNZ Elppe</v>
          </cell>
          <cell r="D23" t="str">
            <v>Kg</v>
          </cell>
        </row>
        <row r="24">
          <cell r="A24">
            <v>622</v>
          </cell>
          <cell r="B24">
            <v>1622</v>
          </cell>
          <cell r="C24" t="str">
            <v>MNI Reco - TNZ Simran</v>
          </cell>
          <cell r="D24" t="str">
            <v>Kg</v>
          </cell>
        </row>
        <row r="25">
          <cell r="A25">
            <v>623</v>
          </cell>
          <cell r="B25">
            <v>1623</v>
          </cell>
          <cell r="C25" t="str">
            <v>MNI Reco - TNZ Malwa</v>
          </cell>
          <cell r="D25" t="str">
            <v>Kg</v>
          </cell>
        </row>
        <row r="26">
          <cell r="A26">
            <v>624</v>
          </cell>
          <cell r="B26">
            <v>1624</v>
          </cell>
          <cell r="C26" t="str">
            <v>MNI Reco - TNZ Yash</v>
          </cell>
          <cell r="D26" t="str">
            <v>Kg</v>
          </cell>
        </row>
        <row r="27">
          <cell r="A27">
            <v>625</v>
          </cell>
          <cell r="B27">
            <v>1625</v>
          </cell>
          <cell r="C27" t="str">
            <v>Dry Amide LL Puraj</v>
          </cell>
          <cell r="D27" t="str">
            <v>Kg</v>
          </cell>
        </row>
        <row r="28">
          <cell r="A28">
            <v>626</v>
          </cell>
          <cell r="B28">
            <v>1626</v>
          </cell>
          <cell r="C28" t="str">
            <v>Purified Amide before HW Treatment</v>
          </cell>
          <cell r="D28" t="str">
            <v>Kg</v>
          </cell>
        </row>
        <row r="29">
          <cell r="A29">
            <v>627</v>
          </cell>
          <cell r="B29">
            <v>1627</v>
          </cell>
          <cell r="C29" t="str">
            <v>Chloraminophenamide</v>
          </cell>
          <cell r="D29" t="str">
            <v>Kg</v>
          </cell>
        </row>
        <row r="30">
          <cell r="A30">
            <v>628</v>
          </cell>
          <cell r="B30">
            <v>1628</v>
          </cell>
          <cell r="C30" t="str">
            <v>Hydrochlorothiazide Crude</v>
          </cell>
          <cell r="D30" t="str">
            <v>Kg</v>
          </cell>
        </row>
        <row r="31">
          <cell r="A31">
            <v>629</v>
          </cell>
          <cell r="B31">
            <v>1629</v>
          </cell>
          <cell r="C31" t="str">
            <v>U Hydrochlorothiazide Crude</v>
          </cell>
          <cell r="D31" t="str">
            <v>Kg</v>
          </cell>
        </row>
        <row r="32">
          <cell r="A32">
            <v>630</v>
          </cell>
          <cell r="B32">
            <v>1630</v>
          </cell>
          <cell r="C32" t="str">
            <v>Chlorothiazide Crude</v>
          </cell>
          <cell r="D32" t="str">
            <v>Kg</v>
          </cell>
        </row>
        <row r="33">
          <cell r="A33">
            <v>631</v>
          </cell>
          <cell r="B33">
            <v>1631</v>
          </cell>
          <cell r="C33" t="str">
            <v>Thiosemicarbazide</v>
          </cell>
          <cell r="D33" t="str">
            <v>Kg</v>
          </cell>
        </row>
        <row r="34">
          <cell r="A34">
            <v>632</v>
          </cell>
          <cell r="B34">
            <v>1632</v>
          </cell>
          <cell r="C34" t="str">
            <v>Thebaine Pure</v>
          </cell>
          <cell r="D34" t="str">
            <v>Kg</v>
          </cell>
        </row>
        <row r="35">
          <cell r="A35">
            <v>633</v>
          </cell>
          <cell r="B35">
            <v>1633</v>
          </cell>
          <cell r="C35" t="str">
            <v>Dry Benzene</v>
          </cell>
          <cell r="D35" t="str">
            <v>Kg</v>
          </cell>
        </row>
        <row r="36">
          <cell r="A36">
            <v>634</v>
          </cell>
          <cell r="B36">
            <v>1634</v>
          </cell>
          <cell r="C36" t="str">
            <v>Dry Ether</v>
          </cell>
          <cell r="D36" t="str">
            <v>Kg</v>
          </cell>
        </row>
        <row r="37">
          <cell r="A37">
            <v>635</v>
          </cell>
          <cell r="B37">
            <v>1635</v>
          </cell>
          <cell r="C37" t="str">
            <v>TA</v>
          </cell>
          <cell r="D37" t="str">
            <v>Kg</v>
          </cell>
        </row>
        <row r="38">
          <cell r="A38">
            <v>636</v>
          </cell>
          <cell r="B38">
            <v>1636</v>
          </cell>
          <cell r="C38" t="str">
            <v>TAR</v>
          </cell>
          <cell r="D38" t="str">
            <v>Kg</v>
          </cell>
        </row>
        <row r="39">
          <cell r="A39">
            <v>637</v>
          </cell>
          <cell r="B39">
            <v>1637</v>
          </cell>
          <cell r="C39" t="str">
            <v>Tertiary Butyl Chloride</v>
          </cell>
          <cell r="D39" t="str">
            <v>Kg</v>
          </cell>
        </row>
        <row r="40">
          <cell r="A40">
            <v>638</v>
          </cell>
          <cell r="B40">
            <v>1638</v>
          </cell>
          <cell r="C40" t="str">
            <v>TARG</v>
          </cell>
          <cell r="D40" t="str">
            <v>Kg</v>
          </cell>
        </row>
        <row r="41">
          <cell r="A41">
            <v>639</v>
          </cell>
          <cell r="B41">
            <v>1639</v>
          </cell>
          <cell r="C41" t="str">
            <v>TARG CN</v>
          </cell>
          <cell r="D41" t="str">
            <v>Kg</v>
          </cell>
        </row>
        <row r="42">
          <cell r="A42">
            <v>640</v>
          </cell>
          <cell r="B42">
            <v>1640</v>
          </cell>
          <cell r="C42" t="str">
            <v>TARG NH</v>
          </cell>
          <cell r="D42" t="str">
            <v>Kg</v>
          </cell>
        </row>
        <row r="43">
          <cell r="A43">
            <v>641</v>
          </cell>
          <cell r="B43">
            <v>1641</v>
          </cell>
          <cell r="C43" t="str">
            <v>TARG NCP</v>
          </cell>
          <cell r="D43" t="str">
            <v>Kg</v>
          </cell>
        </row>
        <row r="44">
          <cell r="A44">
            <v>642</v>
          </cell>
          <cell r="B44">
            <v>1642</v>
          </cell>
          <cell r="C44" t="str">
            <v>BPN Base Crude</v>
          </cell>
          <cell r="D44" t="str">
            <v>Kg</v>
          </cell>
        </row>
        <row r="45">
          <cell r="A45">
            <v>643</v>
          </cell>
          <cell r="B45">
            <v>1643</v>
          </cell>
          <cell r="C45" t="str">
            <v>BPN Base Column</v>
          </cell>
          <cell r="D45" t="str">
            <v>Kg</v>
          </cell>
        </row>
        <row r="46">
          <cell r="A46">
            <v>644</v>
          </cell>
          <cell r="B46">
            <v>1644</v>
          </cell>
          <cell r="C46" t="str">
            <v>BPN Base Recovered</v>
          </cell>
          <cell r="D46" t="str">
            <v>Kg</v>
          </cell>
        </row>
        <row r="47">
          <cell r="A47">
            <v>645</v>
          </cell>
          <cell r="B47">
            <v>1645</v>
          </cell>
          <cell r="C47" t="str">
            <v>2:6 Dichlorophenyl Thiourrea</v>
          </cell>
          <cell r="D47" t="str">
            <v>Kg</v>
          </cell>
        </row>
        <row r="48">
          <cell r="A48">
            <v>646</v>
          </cell>
          <cell r="B48">
            <v>1646</v>
          </cell>
          <cell r="C48" t="str">
            <v>2:6 Dichloro S Methyl IsoThiourrea</v>
          </cell>
          <cell r="D48" t="str">
            <v>Kg</v>
          </cell>
        </row>
        <row r="49">
          <cell r="A49">
            <v>647</v>
          </cell>
          <cell r="B49">
            <v>1647</v>
          </cell>
          <cell r="C49" t="str">
            <v>Meloxicam Stage 3</v>
          </cell>
          <cell r="D49" t="str">
            <v>Kg</v>
          </cell>
        </row>
        <row r="50">
          <cell r="A50">
            <v>648</v>
          </cell>
          <cell r="B50">
            <v>1648</v>
          </cell>
          <cell r="C50" t="str">
            <v>Bisoprolol Stage 1</v>
          </cell>
          <cell r="D50" t="str">
            <v>Kg</v>
          </cell>
        </row>
        <row r="51">
          <cell r="A51">
            <v>649</v>
          </cell>
          <cell r="B51">
            <v>1649</v>
          </cell>
          <cell r="C51" t="str">
            <v>Bisoprolol Stage 2</v>
          </cell>
          <cell r="D51" t="str">
            <v>Kg</v>
          </cell>
        </row>
        <row r="52">
          <cell r="A52">
            <v>650</v>
          </cell>
          <cell r="B52">
            <v>1650</v>
          </cell>
          <cell r="C52" t="str">
            <v>Bisoprolol Stage 3</v>
          </cell>
          <cell r="D52" t="str">
            <v>Kg</v>
          </cell>
        </row>
        <row r="53">
          <cell r="A53">
            <v>651</v>
          </cell>
          <cell r="B53">
            <v>1651</v>
          </cell>
          <cell r="C53" t="str">
            <v>Bisoprolol Stage 4</v>
          </cell>
          <cell r="D53" t="str">
            <v>Kg</v>
          </cell>
        </row>
        <row r="54">
          <cell r="A54">
            <v>652</v>
          </cell>
          <cell r="B54">
            <v>1652</v>
          </cell>
          <cell r="C54" t="str">
            <v>TFA</v>
          </cell>
          <cell r="D54" t="str">
            <v>Kg</v>
          </cell>
        </row>
        <row r="55">
          <cell r="A55">
            <v>653</v>
          </cell>
          <cell r="B55">
            <v>1653</v>
          </cell>
          <cell r="C55" t="str">
            <v>Bendro Amide Crude</v>
          </cell>
          <cell r="D55" t="str">
            <v>Kg</v>
          </cell>
        </row>
        <row r="56">
          <cell r="A56">
            <v>654</v>
          </cell>
          <cell r="B56">
            <v>1654</v>
          </cell>
          <cell r="C56" t="str">
            <v>Bendro Amide Dry</v>
          </cell>
          <cell r="D56" t="str">
            <v>Kg</v>
          </cell>
        </row>
        <row r="57">
          <cell r="A57">
            <v>655</v>
          </cell>
          <cell r="B57">
            <v>1655</v>
          </cell>
          <cell r="C57" t="str">
            <v>Bendroflumethiazide Crude BNZ 1</v>
          </cell>
          <cell r="D57" t="str">
            <v>Kg</v>
          </cell>
        </row>
        <row r="58">
          <cell r="A58">
            <v>656</v>
          </cell>
          <cell r="B58">
            <v>1656</v>
          </cell>
          <cell r="C58" t="str">
            <v>Glutaric Anhydride</v>
          </cell>
          <cell r="D58" t="str">
            <v>Kg</v>
          </cell>
        </row>
        <row r="59">
          <cell r="A59">
            <v>657</v>
          </cell>
          <cell r="B59">
            <v>1657</v>
          </cell>
          <cell r="C59" t="str">
            <v>Keto Acid Crude</v>
          </cell>
          <cell r="D59" t="str">
            <v>Kg</v>
          </cell>
        </row>
        <row r="60">
          <cell r="A60">
            <v>658</v>
          </cell>
          <cell r="B60">
            <v>1658</v>
          </cell>
          <cell r="C60" t="str">
            <v>Keto Acid Purified</v>
          </cell>
          <cell r="D60" t="str">
            <v>Kg</v>
          </cell>
        </row>
        <row r="61">
          <cell r="A61">
            <v>659</v>
          </cell>
          <cell r="B61">
            <v>1659</v>
          </cell>
          <cell r="C61" t="str">
            <v>Keto Acid Crystallised</v>
          </cell>
          <cell r="D61" t="str">
            <v>Kg</v>
          </cell>
        </row>
        <row r="62">
          <cell r="A62">
            <v>660</v>
          </cell>
          <cell r="B62">
            <v>1660</v>
          </cell>
          <cell r="C62" t="str">
            <v>Phenylphrine Stage 1</v>
          </cell>
          <cell r="D62" t="str">
            <v>Kg</v>
          </cell>
        </row>
        <row r="63">
          <cell r="A63">
            <v>661</v>
          </cell>
          <cell r="B63">
            <v>1661</v>
          </cell>
          <cell r="C63" t="str">
            <v>Phenylphrine Stage 2</v>
          </cell>
          <cell r="D63" t="str">
            <v>Kg</v>
          </cell>
        </row>
        <row r="64">
          <cell r="A64">
            <v>662</v>
          </cell>
          <cell r="B64">
            <v>1662</v>
          </cell>
          <cell r="C64" t="str">
            <v>Phenylphrine Stage 3</v>
          </cell>
          <cell r="D64" t="str">
            <v>Kg</v>
          </cell>
        </row>
        <row r="65">
          <cell r="A65">
            <v>663</v>
          </cell>
          <cell r="B65">
            <v>1663</v>
          </cell>
          <cell r="C65" t="str">
            <v>Phenylphrine Stage 4</v>
          </cell>
          <cell r="D65" t="str">
            <v>Kg</v>
          </cell>
        </row>
        <row r="66">
          <cell r="A66">
            <v>664</v>
          </cell>
          <cell r="B66">
            <v>1664</v>
          </cell>
          <cell r="C66" t="str">
            <v>Phenylphrine Stage 5</v>
          </cell>
          <cell r="D66" t="str">
            <v>Kg</v>
          </cell>
        </row>
        <row r="67">
          <cell r="A67">
            <v>665</v>
          </cell>
          <cell r="B67">
            <v>1665</v>
          </cell>
          <cell r="C67" t="str">
            <v>Phenylphrine Stage 5 ML</v>
          </cell>
          <cell r="D67" t="str">
            <v>Kg</v>
          </cell>
        </row>
        <row r="68">
          <cell r="A68">
            <v>666</v>
          </cell>
          <cell r="B68">
            <v>1666</v>
          </cell>
          <cell r="C68" t="str">
            <v>Phenylphrine Stage 6</v>
          </cell>
          <cell r="D68" t="str">
            <v>Kg</v>
          </cell>
        </row>
        <row r="69">
          <cell r="A69">
            <v>667</v>
          </cell>
          <cell r="B69">
            <v>1667</v>
          </cell>
          <cell r="C69" t="str">
            <v>Phenylphrine Stage 7</v>
          </cell>
          <cell r="D69" t="str">
            <v>Kg</v>
          </cell>
        </row>
        <row r="70">
          <cell r="A70">
            <v>668</v>
          </cell>
          <cell r="B70">
            <v>1668</v>
          </cell>
          <cell r="C70" t="str">
            <v>Phenylphrine Stage 8</v>
          </cell>
          <cell r="D70" t="str">
            <v>Kg</v>
          </cell>
        </row>
        <row r="71">
          <cell r="A71">
            <v>669</v>
          </cell>
          <cell r="B71">
            <v>1669</v>
          </cell>
          <cell r="C71" t="str">
            <v>Iso Butric Chloride</v>
          </cell>
          <cell r="D71" t="str">
            <v>Kg</v>
          </cell>
        </row>
        <row r="72">
          <cell r="A72">
            <v>670</v>
          </cell>
          <cell r="B72">
            <v>1670</v>
          </cell>
          <cell r="C72" t="str">
            <v>Flutamide Stage 1</v>
          </cell>
          <cell r="D72" t="str">
            <v>Kg</v>
          </cell>
        </row>
        <row r="73">
          <cell r="A73">
            <v>671</v>
          </cell>
          <cell r="B73">
            <v>1671</v>
          </cell>
          <cell r="C73" t="str">
            <v>Flutamide Stage 2</v>
          </cell>
          <cell r="D73" t="str">
            <v>Kg</v>
          </cell>
        </row>
        <row r="74">
          <cell r="A74">
            <v>672</v>
          </cell>
          <cell r="B74">
            <v>1672</v>
          </cell>
          <cell r="C74" t="str">
            <v>Flutamide Stage 3</v>
          </cell>
          <cell r="D74" t="str">
            <v>Kg</v>
          </cell>
        </row>
        <row r="75">
          <cell r="A75">
            <v>673</v>
          </cell>
          <cell r="B75">
            <v>1673</v>
          </cell>
          <cell r="C75" t="str">
            <v>Benzothiadiazole Stage 1</v>
          </cell>
          <cell r="D75" t="str">
            <v>Kg</v>
          </cell>
        </row>
        <row r="76">
          <cell r="A76">
            <v>674</v>
          </cell>
          <cell r="B76">
            <v>1674</v>
          </cell>
          <cell r="C76" t="str">
            <v>213 Benzothiadiazole</v>
          </cell>
          <cell r="D76" t="str">
            <v>Kg</v>
          </cell>
        </row>
        <row r="77">
          <cell r="A77">
            <v>675</v>
          </cell>
          <cell r="B77">
            <v>1675</v>
          </cell>
          <cell r="C77" t="str">
            <v>Amlodipine Base</v>
          </cell>
          <cell r="D77" t="str">
            <v>Kg</v>
          </cell>
        </row>
        <row r="78">
          <cell r="A78">
            <v>676</v>
          </cell>
          <cell r="B78">
            <v>1676</v>
          </cell>
          <cell r="C78" t="str">
            <v>Amlodipine Base Pure</v>
          </cell>
          <cell r="D78" t="str">
            <v>Kg</v>
          </cell>
        </row>
        <row r="79">
          <cell r="A79">
            <v>677</v>
          </cell>
          <cell r="B79">
            <v>1677</v>
          </cell>
          <cell r="C79" t="str">
            <v>Amlodipine Besylate Crude</v>
          </cell>
          <cell r="D79" t="str">
            <v>Kg</v>
          </cell>
        </row>
        <row r="80">
          <cell r="A80">
            <v>678</v>
          </cell>
          <cell r="B80">
            <v>1678</v>
          </cell>
          <cell r="C80" t="str">
            <v>Rofecoxib Stage 1</v>
          </cell>
          <cell r="D80" t="str">
            <v>Kg</v>
          </cell>
        </row>
        <row r="81">
          <cell r="A81">
            <v>679</v>
          </cell>
          <cell r="B81">
            <v>1679</v>
          </cell>
          <cell r="C81" t="str">
            <v>Rofecoxib Crude</v>
          </cell>
          <cell r="D81" t="str">
            <v>Kg</v>
          </cell>
        </row>
        <row r="82">
          <cell r="A82">
            <v>680</v>
          </cell>
          <cell r="B82">
            <v>1680</v>
          </cell>
          <cell r="C82" t="str">
            <v>Tizanidine Stage 1</v>
          </cell>
          <cell r="D82" t="str">
            <v>Kg</v>
          </cell>
        </row>
        <row r="83">
          <cell r="A83">
            <v>681</v>
          </cell>
          <cell r="B83">
            <v>1681</v>
          </cell>
          <cell r="C83" t="str">
            <v>Tizanidine Stage 2</v>
          </cell>
          <cell r="D83" t="str">
            <v>Kg</v>
          </cell>
        </row>
        <row r="84">
          <cell r="A84">
            <v>682</v>
          </cell>
          <cell r="B84">
            <v>1682</v>
          </cell>
          <cell r="C84" t="str">
            <v>Tizanidine Stage 3</v>
          </cell>
          <cell r="D84" t="str">
            <v>Kg</v>
          </cell>
        </row>
        <row r="85">
          <cell r="A85">
            <v>683</v>
          </cell>
          <cell r="B85">
            <v>1683</v>
          </cell>
          <cell r="C85" t="str">
            <v>Tizanidine Stage 4</v>
          </cell>
          <cell r="D85" t="str">
            <v>Kg</v>
          </cell>
        </row>
        <row r="86">
          <cell r="A86">
            <v>684</v>
          </cell>
          <cell r="B86">
            <v>1684</v>
          </cell>
          <cell r="C86" t="str">
            <v>ED PTSA Salt</v>
          </cell>
          <cell r="D86" t="str">
            <v>Kg</v>
          </cell>
        </row>
        <row r="87">
          <cell r="A87">
            <v>685</v>
          </cell>
          <cell r="B87">
            <v>1685</v>
          </cell>
          <cell r="C87" t="str">
            <v>Deoxybenzoin Stage 1</v>
          </cell>
          <cell r="D87" t="str">
            <v>Kg</v>
          </cell>
        </row>
        <row r="88">
          <cell r="A88">
            <v>686</v>
          </cell>
          <cell r="B88">
            <v>1686</v>
          </cell>
          <cell r="C88" t="str">
            <v>Deoxybenzoin Stage 2</v>
          </cell>
          <cell r="D88" t="str">
            <v>Kg</v>
          </cell>
        </row>
        <row r="89">
          <cell r="A89">
            <v>687</v>
          </cell>
          <cell r="B89">
            <v>1687</v>
          </cell>
          <cell r="C89" t="str">
            <v>Deoxybenzoin</v>
          </cell>
          <cell r="D89" t="str">
            <v>Kg</v>
          </cell>
        </row>
        <row r="90">
          <cell r="A90">
            <v>688</v>
          </cell>
          <cell r="B90">
            <v>1688</v>
          </cell>
          <cell r="C90" t="str">
            <v>Leflunamide Stage 1</v>
          </cell>
          <cell r="D90" t="str">
            <v>Kg</v>
          </cell>
        </row>
        <row r="91">
          <cell r="A91">
            <v>689</v>
          </cell>
          <cell r="B91">
            <v>1689</v>
          </cell>
          <cell r="C91" t="str">
            <v>Leflunamide Stage 2</v>
          </cell>
          <cell r="D91" t="str">
            <v>Kg</v>
          </cell>
        </row>
        <row r="92">
          <cell r="A92">
            <v>690</v>
          </cell>
          <cell r="B92">
            <v>1690</v>
          </cell>
          <cell r="C92" t="str">
            <v>Leflunamide Stage 3</v>
          </cell>
          <cell r="D92" t="str">
            <v>Kg</v>
          </cell>
        </row>
        <row r="93">
          <cell r="A93">
            <v>691</v>
          </cell>
          <cell r="B93">
            <v>1691</v>
          </cell>
          <cell r="C93" t="str">
            <v>Leflunamide Stage 4</v>
          </cell>
          <cell r="D93" t="str">
            <v>Kg</v>
          </cell>
        </row>
        <row r="94">
          <cell r="A94">
            <v>692</v>
          </cell>
          <cell r="B94">
            <v>1692</v>
          </cell>
          <cell r="C94" t="str">
            <v>Venlafaxine Stage 1</v>
          </cell>
          <cell r="D94" t="str">
            <v>Kg</v>
          </cell>
        </row>
        <row r="95">
          <cell r="A95">
            <v>693</v>
          </cell>
          <cell r="B95">
            <v>1693</v>
          </cell>
          <cell r="C95" t="str">
            <v>Venlafaxine Stage 2</v>
          </cell>
          <cell r="D95" t="str">
            <v>Kg</v>
          </cell>
        </row>
        <row r="96">
          <cell r="A96">
            <v>694</v>
          </cell>
          <cell r="B96">
            <v>1694</v>
          </cell>
          <cell r="C96" t="str">
            <v>Venlafaxine Stage 3</v>
          </cell>
          <cell r="D96" t="str">
            <v>Kg</v>
          </cell>
        </row>
        <row r="97">
          <cell r="A97">
            <v>695</v>
          </cell>
          <cell r="B97">
            <v>1695</v>
          </cell>
          <cell r="C97" t="str">
            <v>Zafirlukast Stage 1</v>
          </cell>
          <cell r="D97" t="str">
            <v>Kg</v>
          </cell>
        </row>
        <row r="98">
          <cell r="A98">
            <v>696</v>
          </cell>
          <cell r="B98">
            <v>1696</v>
          </cell>
          <cell r="C98" t="str">
            <v>Zafirlukast Stage 2</v>
          </cell>
          <cell r="D98" t="str">
            <v>Kg</v>
          </cell>
        </row>
        <row r="99">
          <cell r="A99">
            <v>697</v>
          </cell>
          <cell r="B99">
            <v>1697</v>
          </cell>
          <cell r="C99" t="str">
            <v>Zafirlukast Stage 3</v>
          </cell>
          <cell r="D99" t="str">
            <v>Kg</v>
          </cell>
        </row>
        <row r="100">
          <cell r="A100">
            <v>698</v>
          </cell>
          <cell r="B100">
            <v>1698</v>
          </cell>
          <cell r="C100" t="str">
            <v>Zafirlukast Stage 4</v>
          </cell>
          <cell r="D100" t="str">
            <v>Kg</v>
          </cell>
        </row>
        <row r="101">
          <cell r="A101">
            <v>699</v>
          </cell>
          <cell r="B101">
            <v>1699</v>
          </cell>
          <cell r="C101" t="str">
            <v>Zafirlukast Stage 5</v>
          </cell>
          <cell r="D101" t="str">
            <v>Kg</v>
          </cell>
        </row>
        <row r="102">
          <cell r="A102">
            <v>700</v>
          </cell>
          <cell r="B102">
            <v>1700</v>
          </cell>
          <cell r="C102" t="str">
            <v>Zafirlukast Stage 6</v>
          </cell>
          <cell r="D102" t="str">
            <v>Kg</v>
          </cell>
        </row>
        <row r="103">
          <cell r="A103">
            <v>701</v>
          </cell>
          <cell r="B103">
            <v>1701</v>
          </cell>
          <cell r="C103" t="str">
            <v>Zafirlukast Stage 7</v>
          </cell>
          <cell r="D103" t="str">
            <v>Kg</v>
          </cell>
        </row>
        <row r="104">
          <cell r="A104">
            <v>702</v>
          </cell>
          <cell r="B104">
            <v>1702</v>
          </cell>
          <cell r="C104" t="str">
            <v>CPCF</v>
          </cell>
          <cell r="D104" t="str">
            <v>Kg</v>
          </cell>
        </row>
        <row r="105">
          <cell r="A105">
            <v>703</v>
          </cell>
          <cell r="B105">
            <v>1703</v>
          </cell>
          <cell r="C105" t="str">
            <v>OTS</v>
          </cell>
          <cell r="D105" t="str">
            <v>Kg</v>
          </cell>
        </row>
        <row r="106">
          <cell r="A106">
            <v>704</v>
          </cell>
          <cell r="B106">
            <v>1704</v>
          </cell>
          <cell r="C106" t="str">
            <v>3 Nitro Pthalic Acid Crude</v>
          </cell>
          <cell r="D106" t="str">
            <v>Kg</v>
          </cell>
        </row>
        <row r="107">
          <cell r="A107">
            <v>705</v>
          </cell>
          <cell r="B107">
            <v>1705</v>
          </cell>
          <cell r="C107" t="str">
            <v>3 Nitro Pthalic Acid</v>
          </cell>
          <cell r="D107" t="str">
            <v>Kg</v>
          </cell>
        </row>
        <row r="108">
          <cell r="A108">
            <v>706</v>
          </cell>
          <cell r="B108">
            <v>1706</v>
          </cell>
          <cell r="C108" t="str">
            <v>Sertraline Stage 1</v>
          </cell>
          <cell r="D108" t="str">
            <v>Kg</v>
          </cell>
        </row>
        <row r="109">
          <cell r="A109">
            <v>707</v>
          </cell>
          <cell r="B109">
            <v>1707</v>
          </cell>
          <cell r="C109" t="str">
            <v>BMT Stage 1</v>
          </cell>
          <cell r="D109" t="str">
            <v>Kg</v>
          </cell>
        </row>
        <row r="110">
          <cell r="A110">
            <v>708</v>
          </cell>
          <cell r="B110">
            <v>1708</v>
          </cell>
          <cell r="C110" t="str">
            <v>BMT Stage 2</v>
          </cell>
          <cell r="D110" t="str">
            <v>Kg</v>
          </cell>
        </row>
        <row r="111">
          <cell r="A111">
            <v>709</v>
          </cell>
          <cell r="B111">
            <v>1709</v>
          </cell>
          <cell r="C111" t="str">
            <v>BMT Stage 3</v>
          </cell>
          <cell r="D111" t="str">
            <v>Kg</v>
          </cell>
        </row>
        <row r="112">
          <cell r="A112">
            <v>710</v>
          </cell>
          <cell r="B112">
            <v>1710</v>
          </cell>
          <cell r="C112" t="str">
            <v>BMT Stage 4</v>
          </cell>
          <cell r="D112" t="str">
            <v>Kg</v>
          </cell>
        </row>
        <row r="113">
          <cell r="A113">
            <v>711</v>
          </cell>
          <cell r="B113">
            <v>1711</v>
          </cell>
          <cell r="C113" t="str">
            <v>BMT Stage 5 Crude</v>
          </cell>
          <cell r="D113" t="str">
            <v>Kg</v>
          </cell>
        </row>
        <row r="114">
          <cell r="A114">
            <v>712</v>
          </cell>
          <cell r="B114">
            <v>1712</v>
          </cell>
          <cell r="C114" t="str">
            <v>Olanzapine Stage 1</v>
          </cell>
          <cell r="D114" t="str">
            <v>Kg</v>
          </cell>
        </row>
        <row r="115">
          <cell r="A115">
            <v>713</v>
          </cell>
          <cell r="B115">
            <v>1713</v>
          </cell>
          <cell r="C115" t="str">
            <v>Olanzapine Stage 2</v>
          </cell>
          <cell r="D115" t="str">
            <v>Kg</v>
          </cell>
        </row>
        <row r="116">
          <cell r="A116">
            <v>714</v>
          </cell>
          <cell r="B116">
            <v>1714</v>
          </cell>
          <cell r="C116" t="str">
            <v>Olanzapine Stage 3</v>
          </cell>
          <cell r="D116" t="str">
            <v>Kg</v>
          </cell>
        </row>
        <row r="117">
          <cell r="A117">
            <v>715</v>
          </cell>
          <cell r="B117">
            <v>1715</v>
          </cell>
          <cell r="C117" t="str">
            <v>Olanzapine Stage 4</v>
          </cell>
          <cell r="D117" t="str">
            <v>Kg</v>
          </cell>
        </row>
        <row r="118">
          <cell r="A118">
            <v>716</v>
          </cell>
          <cell r="B118">
            <v>1716</v>
          </cell>
          <cell r="C118" t="str">
            <v>Olanzapine Stage 5 Methanol Treatment</v>
          </cell>
          <cell r="D118" t="str">
            <v>Kg</v>
          </cell>
        </row>
        <row r="119">
          <cell r="A119">
            <v>717</v>
          </cell>
          <cell r="B119">
            <v>1717</v>
          </cell>
          <cell r="C119" t="str">
            <v>TXL Stage 1</v>
          </cell>
          <cell r="D119" t="str">
            <v>Kg</v>
          </cell>
        </row>
        <row r="120">
          <cell r="A120">
            <v>718</v>
          </cell>
          <cell r="B120">
            <v>1718</v>
          </cell>
          <cell r="C120" t="str">
            <v>TXL Stage 2</v>
          </cell>
          <cell r="D120" t="str">
            <v>Kg</v>
          </cell>
        </row>
        <row r="121">
          <cell r="A121">
            <v>719</v>
          </cell>
          <cell r="B121">
            <v>1719</v>
          </cell>
          <cell r="C121" t="str">
            <v>TXL Stage 3</v>
          </cell>
          <cell r="D121" t="str">
            <v>Kg</v>
          </cell>
        </row>
        <row r="122">
          <cell r="A122">
            <v>720</v>
          </cell>
          <cell r="B122">
            <v>1720</v>
          </cell>
          <cell r="C122" t="str">
            <v>TXL Stage 4</v>
          </cell>
          <cell r="D122" t="str">
            <v>Kg</v>
          </cell>
        </row>
        <row r="123">
          <cell r="A123">
            <v>721</v>
          </cell>
          <cell r="B123">
            <v>1721</v>
          </cell>
          <cell r="C123" t="str">
            <v>TXL Stage 5</v>
          </cell>
          <cell r="D123" t="str">
            <v>Kg</v>
          </cell>
        </row>
        <row r="124">
          <cell r="A124">
            <v>722</v>
          </cell>
          <cell r="B124">
            <v>1722</v>
          </cell>
          <cell r="C124" t="str">
            <v>TXL Stage 6</v>
          </cell>
          <cell r="D124" t="str">
            <v>Kg</v>
          </cell>
        </row>
        <row r="125">
          <cell r="A125">
            <v>723</v>
          </cell>
          <cell r="B125">
            <v>1723</v>
          </cell>
          <cell r="C125" t="str">
            <v>Esomeprazole Magnessium Stage 1</v>
          </cell>
          <cell r="D125" t="str">
            <v>Kg</v>
          </cell>
        </row>
        <row r="126">
          <cell r="A126">
            <v>724</v>
          </cell>
          <cell r="B126">
            <v>1724</v>
          </cell>
          <cell r="C126" t="str">
            <v>Celecoxib Stage 1</v>
          </cell>
          <cell r="D126" t="str">
            <v>Kg</v>
          </cell>
        </row>
        <row r="127">
          <cell r="A127">
            <v>725</v>
          </cell>
          <cell r="B127">
            <v>1725</v>
          </cell>
          <cell r="C127" t="str">
            <v>Celecoxib Stage 2</v>
          </cell>
          <cell r="D127" t="str">
            <v>Kg</v>
          </cell>
        </row>
        <row r="128">
          <cell r="A128">
            <v>726</v>
          </cell>
          <cell r="B128">
            <v>1726</v>
          </cell>
          <cell r="C128" t="str">
            <v>Celecoxib Stage 3</v>
          </cell>
          <cell r="D128" t="str">
            <v>Kg</v>
          </cell>
        </row>
        <row r="129">
          <cell r="A129">
            <v>727</v>
          </cell>
          <cell r="B129">
            <v>1727</v>
          </cell>
          <cell r="C129" t="str">
            <v>Glyoxal Sodium Bisulphite</v>
          </cell>
          <cell r="D129" t="str">
            <v>Kg</v>
          </cell>
        </row>
        <row r="130">
          <cell r="A130">
            <v>728</v>
          </cell>
          <cell r="B130">
            <v>1728</v>
          </cell>
          <cell r="C130" t="str">
            <v>BMT Stage 5 Pure</v>
          </cell>
          <cell r="D130" t="str">
            <v>Kg</v>
          </cell>
        </row>
        <row r="131">
          <cell r="A131">
            <v>729</v>
          </cell>
          <cell r="B131">
            <v>1729</v>
          </cell>
          <cell r="C131" t="str">
            <v>BMT Stage 6 Crude</v>
          </cell>
          <cell r="D131" t="str">
            <v>Kg</v>
          </cell>
        </row>
        <row r="132">
          <cell r="A132">
            <v>730</v>
          </cell>
          <cell r="B132">
            <v>1730</v>
          </cell>
          <cell r="C132" t="str">
            <v>Phenylphrine Stage 3 Biotech</v>
          </cell>
          <cell r="D132" t="str">
            <v>Kg</v>
          </cell>
        </row>
        <row r="133">
          <cell r="A133">
            <v>731</v>
          </cell>
          <cell r="B133">
            <v>1731</v>
          </cell>
          <cell r="C133" t="str">
            <v>Telmisartan Stage 1</v>
          </cell>
          <cell r="D133" t="str">
            <v>Kg</v>
          </cell>
        </row>
        <row r="134">
          <cell r="A134">
            <v>732</v>
          </cell>
          <cell r="B134">
            <v>1732</v>
          </cell>
          <cell r="C134" t="str">
            <v>Telmisartan Stage 2</v>
          </cell>
          <cell r="D134" t="str">
            <v>Kg</v>
          </cell>
        </row>
        <row r="135">
          <cell r="A135">
            <v>733</v>
          </cell>
          <cell r="B135">
            <v>1733</v>
          </cell>
          <cell r="C135" t="str">
            <v>Telmisartan Stage 3</v>
          </cell>
          <cell r="D135" t="str">
            <v>Kg</v>
          </cell>
        </row>
        <row r="136">
          <cell r="A136">
            <v>734</v>
          </cell>
          <cell r="B136">
            <v>1734</v>
          </cell>
          <cell r="C136" t="str">
            <v>Telmisartan Stage 4</v>
          </cell>
          <cell r="D136" t="str">
            <v>Kg</v>
          </cell>
        </row>
        <row r="137">
          <cell r="A137">
            <v>735</v>
          </cell>
          <cell r="B137">
            <v>1735</v>
          </cell>
          <cell r="C137" t="str">
            <v>Telmisartan Stage 5</v>
          </cell>
          <cell r="D137" t="str">
            <v>Kg</v>
          </cell>
        </row>
        <row r="138">
          <cell r="A138">
            <v>736</v>
          </cell>
          <cell r="B138">
            <v>1736</v>
          </cell>
          <cell r="C138" t="str">
            <v>Telmisartan Stage 6 DMF Cry</v>
          </cell>
          <cell r="D138" t="str">
            <v>Kg</v>
          </cell>
        </row>
        <row r="139">
          <cell r="A139">
            <v>737</v>
          </cell>
          <cell r="B139">
            <v>1737</v>
          </cell>
          <cell r="C139" t="str">
            <v xml:space="preserve">Dimetridazole Pure Wet </v>
          </cell>
          <cell r="D139" t="str">
            <v>Kg</v>
          </cell>
        </row>
        <row r="140">
          <cell r="A140">
            <v>738</v>
          </cell>
          <cell r="B140">
            <v>1738</v>
          </cell>
          <cell r="C140" t="str">
            <v>Mono Methyl Amine in Ethanol</v>
          </cell>
          <cell r="D140" t="str">
            <v>Kg</v>
          </cell>
        </row>
        <row r="141">
          <cell r="A141">
            <v>739</v>
          </cell>
          <cell r="B141">
            <v>1739</v>
          </cell>
          <cell r="C141" t="str">
            <v>Dry Amide LL Abhinandan</v>
          </cell>
          <cell r="D141" t="str">
            <v>Kg</v>
          </cell>
        </row>
        <row r="142">
          <cell r="A142">
            <v>740</v>
          </cell>
          <cell r="B142">
            <v>1740</v>
          </cell>
          <cell r="C142" t="str">
            <v>MTH</v>
          </cell>
          <cell r="D142" t="str">
            <v>Kg</v>
          </cell>
        </row>
        <row r="143">
          <cell r="A143">
            <v>741</v>
          </cell>
          <cell r="B143">
            <v>1741</v>
          </cell>
          <cell r="C143" t="str">
            <v>BTL</v>
          </cell>
          <cell r="D143" t="str">
            <v>Kg</v>
          </cell>
        </row>
        <row r="144">
          <cell r="A144">
            <v>742</v>
          </cell>
          <cell r="B144">
            <v>1742</v>
          </cell>
          <cell r="C144" t="str">
            <v>Tert Buytyl Ester - Sky Bio</v>
          </cell>
          <cell r="D144" t="str">
            <v>Kg</v>
          </cell>
        </row>
        <row r="145">
          <cell r="A145">
            <v>743</v>
          </cell>
          <cell r="B145">
            <v>1743</v>
          </cell>
          <cell r="C145" t="str">
            <v>Bisoprolol Stage 3 Reprocess</v>
          </cell>
          <cell r="D145" t="str">
            <v>Kg</v>
          </cell>
        </row>
        <row r="146">
          <cell r="A146">
            <v>744</v>
          </cell>
          <cell r="B146">
            <v>1744</v>
          </cell>
          <cell r="C146" t="str">
            <v>Amlodipine Maleate Crude (Cimex)</v>
          </cell>
          <cell r="D146" t="str">
            <v>Kg</v>
          </cell>
        </row>
        <row r="147">
          <cell r="A147">
            <v>745</v>
          </cell>
          <cell r="B147">
            <v>1745</v>
          </cell>
          <cell r="C147" t="str">
            <v>Crude Amide Iind Crop</v>
          </cell>
          <cell r="D147" t="str">
            <v>Kg</v>
          </cell>
        </row>
        <row r="148">
          <cell r="A148">
            <v>746</v>
          </cell>
          <cell r="B148">
            <v>1746</v>
          </cell>
          <cell r="D148" t="str">
            <v>Kg</v>
          </cell>
        </row>
        <row r="149">
          <cell r="A149">
            <v>747</v>
          </cell>
          <cell r="B149">
            <v>1747</v>
          </cell>
          <cell r="D149" t="str">
            <v>Kg</v>
          </cell>
        </row>
        <row r="150">
          <cell r="A150">
            <v>748</v>
          </cell>
          <cell r="B150">
            <v>1748</v>
          </cell>
          <cell r="D150" t="str">
            <v>Kg</v>
          </cell>
        </row>
        <row r="151">
          <cell r="A151">
            <v>749</v>
          </cell>
          <cell r="B151">
            <v>1749</v>
          </cell>
        </row>
        <row r="152">
          <cell r="A152">
            <v>750</v>
          </cell>
          <cell r="B152">
            <v>1750</v>
          </cell>
        </row>
        <row r="153">
          <cell r="A153">
            <v>751</v>
          </cell>
          <cell r="B153">
            <v>1751</v>
          </cell>
        </row>
        <row r="154">
          <cell r="A154">
            <v>752</v>
          </cell>
          <cell r="B154">
            <v>1752</v>
          </cell>
        </row>
        <row r="155">
          <cell r="A155">
            <v>753</v>
          </cell>
          <cell r="B155">
            <v>1753</v>
          </cell>
        </row>
        <row r="156">
          <cell r="A156">
            <v>754</v>
          </cell>
          <cell r="B156">
            <v>1754</v>
          </cell>
        </row>
        <row r="157">
          <cell r="A157">
            <v>755</v>
          </cell>
          <cell r="B157">
            <v>1755</v>
          </cell>
        </row>
        <row r="158">
          <cell r="A158">
            <v>756</v>
          </cell>
          <cell r="B158">
            <v>1756</v>
          </cell>
        </row>
        <row r="159">
          <cell r="A159">
            <v>757</v>
          </cell>
          <cell r="B159">
            <v>1757</v>
          </cell>
        </row>
        <row r="160">
          <cell r="A160">
            <v>758</v>
          </cell>
          <cell r="B160">
            <v>1758</v>
          </cell>
        </row>
        <row r="161">
          <cell r="A161">
            <v>759</v>
          </cell>
          <cell r="B161">
            <v>1759</v>
          </cell>
        </row>
        <row r="162">
          <cell r="A162">
            <v>760</v>
          </cell>
          <cell r="B162">
            <v>1760</v>
          </cell>
        </row>
        <row r="163">
          <cell r="A163">
            <v>761</v>
          </cell>
          <cell r="B163">
            <v>1761</v>
          </cell>
        </row>
        <row r="164">
          <cell r="A164">
            <v>762</v>
          </cell>
          <cell r="B164">
            <v>1762</v>
          </cell>
        </row>
        <row r="165">
          <cell r="A165">
            <v>763</v>
          </cell>
          <cell r="B165">
            <v>1763</v>
          </cell>
        </row>
        <row r="166">
          <cell r="A166">
            <v>764</v>
          </cell>
          <cell r="B166">
            <v>1764</v>
          </cell>
        </row>
        <row r="167">
          <cell r="A167">
            <v>765</v>
          </cell>
          <cell r="B167">
            <v>1765</v>
          </cell>
        </row>
        <row r="168">
          <cell r="A168">
            <v>766</v>
          </cell>
          <cell r="B168">
            <v>1766</v>
          </cell>
        </row>
        <row r="169">
          <cell r="A169">
            <v>767</v>
          </cell>
          <cell r="B169">
            <v>1767</v>
          </cell>
        </row>
        <row r="170">
          <cell r="A170">
            <v>768</v>
          </cell>
          <cell r="B170">
            <v>1768</v>
          </cell>
        </row>
        <row r="171">
          <cell r="A171">
            <v>769</v>
          </cell>
          <cell r="B171">
            <v>1769</v>
          </cell>
        </row>
        <row r="172">
          <cell r="A172">
            <v>770</v>
          </cell>
          <cell r="B172">
            <v>1770</v>
          </cell>
        </row>
        <row r="173">
          <cell r="A173">
            <v>771</v>
          </cell>
          <cell r="B173">
            <v>1771</v>
          </cell>
        </row>
        <row r="174">
          <cell r="A174">
            <v>772</v>
          </cell>
          <cell r="B174">
            <v>1772</v>
          </cell>
        </row>
        <row r="175">
          <cell r="A175">
            <v>773</v>
          </cell>
          <cell r="B175">
            <v>1773</v>
          </cell>
        </row>
        <row r="176">
          <cell r="A176">
            <v>774</v>
          </cell>
          <cell r="B176">
            <v>1774</v>
          </cell>
        </row>
        <row r="177">
          <cell r="A177">
            <v>775</v>
          </cell>
          <cell r="B177">
            <v>1775</v>
          </cell>
        </row>
        <row r="178">
          <cell r="A178">
            <v>776</v>
          </cell>
          <cell r="B178">
            <v>1776</v>
          </cell>
        </row>
        <row r="179">
          <cell r="A179">
            <v>777</v>
          </cell>
          <cell r="B179">
            <v>1777</v>
          </cell>
        </row>
        <row r="180">
          <cell r="A180">
            <v>778</v>
          </cell>
          <cell r="B180">
            <v>1778</v>
          </cell>
        </row>
        <row r="181">
          <cell r="A181">
            <v>779</v>
          </cell>
          <cell r="B181">
            <v>1779</v>
          </cell>
        </row>
        <row r="182">
          <cell r="A182">
            <v>780</v>
          </cell>
          <cell r="B182">
            <v>1780</v>
          </cell>
        </row>
        <row r="183">
          <cell r="A183">
            <v>781</v>
          </cell>
          <cell r="B183">
            <v>1781</v>
          </cell>
        </row>
        <row r="184">
          <cell r="A184">
            <v>782</v>
          </cell>
          <cell r="B184">
            <v>1782</v>
          </cell>
        </row>
        <row r="185">
          <cell r="A185">
            <v>783</v>
          </cell>
          <cell r="B185">
            <v>1783</v>
          </cell>
        </row>
        <row r="186">
          <cell r="A186">
            <v>784</v>
          </cell>
          <cell r="B186">
            <v>1784</v>
          </cell>
        </row>
        <row r="187">
          <cell r="A187">
            <v>785</v>
          </cell>
          <cell r="B187">
            <v>1785</v>
          </cell>
        </row>
        <row r="188">
          <cell r="A188">
            <v>786</v>
          </cell>
          <cell r="B188">
            <v>1786</v>
          </cell>
        </row>
        <row r="189">
          <cell r="A189">
            <v>787</v>
          </cell>
          <cell r="B189">
            <v>1787</v>
          </cell>
        </row>
        <row r="190">
          <cell r="A190">
            <v>788</v>
          </cell>
          <cell r="B190">
            <v>1788</v>
          </cell>
        </row>
        <row r="191">
          <cell r="A191">
            <v>789</v>
          </cell>
          <cell r="B191">
            <v>1789</v>
          </cell>
        </row>
        <row r="192">
          <cell r="A192">
            <v>790</v>
          </cell>
          <cell r="B192">
            <v>1790</v>
          </cell>
        </row>
        <row r="193">
          <cell r="A193">
            <v>791</v>
          </cell>
          <cell r="B193">
            <v>1791</v>
          </cell>
        </row>
        <row r="194">
          <cell r="A194">
            <v>792</v>
          </cell>
          <cell r="B194">
            <v>1792</v>
          </cell>
        </row>
        <row r="195">
          <cell r="A195">
            <v>793</v>
          </cell>
          <cell r="B195">
            <v>1793</v>
          </cell>
        </row>
        <row r="196">
          <cell r="A196">
            <v>794</v>
          </cell>
          <cell r="B196">
            <v>1794</v>
          </cell>
        </row>
        <row r="197">
          <cell r="A197">
            <v>795</v>
          </cell>
          <cell r="B197">
            <v>1795</v>
          </cell>
        </row>
        <row r="198">
          <cell r="A198">
            <v>796</v>
          </cell>
          <cell r="B198">
            <v>1796</v>
          </cell>
        </row>
        <row r="199">
          <cell r="A199">
            <v>797</v>
          </cell>
          <cell r="B199">
            <v>1797</v>
          </cell>
        </row>
        <row r="200">
          <cell r="A200">
            <v>798</v>
          </cell>
          <cell r="B200">
            <v>1798</v>
          </cell>
        </row>
        <row r="201">
          <cell r="A201">
            <v>799</v>
          </cell>
          <cell r="B201">
            <v>1799</v>
          </cell>
        </row>
        <row r="202">
          <cell r="A202">
            <v>800</v>
          </cell>
          <cell r="B202">
            <v>1800</v>
          </cell>
        </row>
        <row r="203">
          <cell r="A203">
            <v>801</v>
          </cell>
          <cell r="B203">
            <v>1801</v>
          </cell>
        </row>
        <row r="204">
          <cell r="A204">
            <v>802</v>
          </cell>
          <cell r="B204">
            <v>1802</v>
          </cell>
        </row>
        <row r="205">
          <cell r="A205">
            <v>803</v>
          </cell>
          <cell r="B205">
            <v>1803</v>
          </cell>
        </row>
        <row r="206">
          <cell r="A206">
            <v>804</v>
          </cell>
          <cell r="B206">
            <v>1804</v>
          </cell>
        </row>
        <row r="207">
          <cell r="A207">
            <v>805</v>
          </cell>
          <cell r="B207">
            <v>1805</v>
          </cell>
        </row>
        <row r="208">
          <cell r="A208">
            <v>806</v>
          </cell>
          <cell r="B208">
            <v>1806</v>
          </cell>
        </row>
        <row r="209">
          <cell r="A209">
            <v>807</v>
          </cell>
          <cell r="B209">
            <v>1807</v>
          </cell>
        </row>
        <row r="210">
          <cell r="A210">
            <v>808</v>
          </cell>
          <cell r="B210">
            <v>1808</v>
          </cell>
        </row>
        <row r="211">
          <cell r="A211">
            <v>809</v>
          </cell>
          <cell r="B211">
            <v>1809</v>
          </cell>
        </row>
        <row r="212">
          <cell r="A212">
            <v>810</v>
          </cell>
          <cell r="B212">
            <v>1810</v>
          </cell>
        </row>
        <row r="213">
          <cell r="A213">
            <v>811</v>
          </cell>
          <cell r="B213">
            <v>1811</v>
          </cell>
        </row>
        <row r="214">
          <cell r="A214">
            <v>812</v>
          </cell>
          <cell r="B214">
            <v>1812</v>
          </cell>
        </row>
        <row r="215">
          <cell r="A215">
            <v>813</v>
          </cell>
          <cell r="B215">
            <v>1813</v>
          </cell>
        </row>
        <row r="216">
          <cell r="A216">
            <v>814</v>
          </cell>
          <cell r="B216">
            <v>1814</v>
          </cell>
        </row>
        <row r="217">
          <cell r="A217">
            <v>815</v>
          </cell>
          <cell r="B217">
            <v>1815</v>
          </cell>
        </row>
        <row r="218">
          <cell r="A218">
            <v>816</v>
          </cell>
          <cell r="B218">
            <v>1816</v>
          </cell>
        </row>
        <row r="219">
          <cell r="A219">
            <v>817</v>
          </cell>
          <cell r="B219">
            <v>1817</v>
          </cell>
        </row>
        <row r="220">
          <cell r="A220">
            <v>818</v>
          </cell>
          <cell r="B220">
            <v>1818</v>
          </cell>
        </row>
        <row r="221">
          <cell r="A221">
            <v>819</v>
          </cell>
          <cell r="B221">
            <v>1819</v>
          </cell>
        </row>
        <row r="222">
          <cell r="A222">
            <v>820</v>
          </cell>
          <cell r="B222">
            <v>1820</v>
          </cell>
        </row>
        <row r="223">
          <cell r="A223">
            <v>821</v>
          </cell>
          <cell r="B223">
            <v>1821</v>
          </cell>
        </row>
        <row r="224">
          <cell r="A224">
            <v>822</v>
          </cell>
          <cell r="B224">
            <v>1822</v>
          </cell>
        </row>
        <row r="225">
          <cell r="A225">
            <v>823</v>
          </cell>
          <cell r="B225">
            <v>1823</v>
          </cell>
        </row>
        <row r="226">
          <cell r="A226">
            <v>824</v>
          </cell>
          <cell r="B226">
            <v>1824</v>
          </cell>
        </row>
        <row r="227">
          <cell r="A227">
            <v>825</v>
          </cell>
          <cell r="B227">
            <v>1825</v>
          </cell>
        </row>
        <row r="228">
          <cell r="A228">
            <v>826</v>
          </cell>
          <cell r="B228">
            <v>1826</v>
          </cell>
        </row>
        <row r="229">
          <cell r="A229">
            <v>827</v>
          </cell>
          <cell r="B229">
            <v>1827</v>
          </cell>
        </row>
        <row r="230">
          <cell r="A230">
            <v>828</v>
          </cell>
          <cell r="B230">
            <v>1828</v>
          </cell>
        </row>
        <row r="231">
          <cell r="A231">
            <v>829</v>
          </cell>
          <cell r="B231">
            <v>1829</v>
          </cell>
        </row>
        <row r="232">
          <cell r="A232">
            <v>830</v>
          </cell>
          <cell r="B232">
            <v>1830</v>
          </cell>
        </row>
        <row r="233">
          <cell r="A233">
            <v>831</v>
          </cell>
          <cell r="B233">
            <v>1831</v>
          </cell>
        </row>
        <row r="234">
          <cell r="A234">
            <v>832</v>
          </cell>
          <cell r="B234">
            <v>1832</v>
          </cell>
        </row>
        <row r="235">
          <cell r="A235">
            <v>833</v>
          </cell>
          <cell r="B235">
            <v>1833</v>
          </cell>
        </row>
        <row r="236">
          <cell r="A236">
            <v>834</v>
          </cell>
          <cell r="B236">
            <v>1834</v>
          </cell>
        </row>
        <row r="237">
          <cell r="A237">
            <v>835</v>
          </cell>
          <cell r="B237">
            <v>1835</v>
          </cell>
        </row>
        <row r="238">
          <cell r="A238">
            <v>836</v>
          </cell>
          <cell r="B238">
            <v>1836</v>
          </cell>
        </row>
        <row r="239">
          <cell r="A239">
            <v>837</v>
          </cell>
          <cell r="B239">
            <v>1837</v>
          </cell>
        </row>
        <row r="240">
          <cell r="A240">
            <v>838</v>
          </cell>
          <cell r="B240">
            <v>1838</v>
          </cell>
        </row>
        <row r="241">
          <cell r="A241">
            <v>839</v>
          </cell>
          <cell r="B241">
            <v>1839</v>
          </cell>
        </row>
        <row r="242">
          <cell r="A242">
            <v>840</v>
          </cell>
          <cell r="B242">
            <v>1840</v>
          </cell>
        </row>
        <row r="243">
          <cell r="A243">
            <v>841</v>
          </cell>
          <cell r="B243">
            <v>1841</v>
          </cell>
        </row>
        <row r="244">
          <cell r="A244">
            <v>842</v>
          </cell>
          <cell r="B244">
            <v>1842</v>
          </cell>
        </row>
        <row r="245">
          <cell r="A245">
            <v>843</v>
          </cell>
          <cell r="B245">
            <v>1843</v>
          </cell>
        </row>
        <row r="246">
          <cell r="A246">
            <v>844</v>
          </cell>
          <cell r="B246">
            <v>1844</v>
          </cell>
        </row>
        <row r="247">
          <cell r="A247">
            <v>845</v>
          </cell>
          <cell r="B247">
            <v>1845</v>
          </cell>
        </row>
        <row r="248">
          <cell r="A248">
            <v>846</v>
          </cell>
          <cell r="B248">
            <v>1846</v>
          </cell>
        </row>
        <row r="249">
          <cell r="A249">
            <v>847</v>
          </cell>
          <cell r="B249">
            <v>1847</v>
          </cell>
        </row>
        <row r="250">
          <cell r="A250">
            <v>848</v>
          </cell>
          <cell r="B250">
            <v>1848</v>
          </cell>
        </row>
        <row r="251">
          <cell r="A251">
            <v>849</v>
          </cell>
          <cell r="B251">
            <v>1849</v>
          </cell>
        </row>
        <row r="252">
          <cell r="A252">
            <v>850</v>
          </cell>
          <cell r="B252">
            <v>1850</v>
          </cell>
        </row>
        <row r="253">
          <cell r="A253">
            <v>851</v>
          </cell>
          <cell r="B253">
            <v>1851</v>
          </cell>
        </row>
        <row r="254">
          <cell r="A254">
            <v>852</v>
          </cell>
          <cell r="B254">
            <v>1852</v>
          </cell>
        </row>
        <row r="255">
          <cell r="A255">
            <v>853</v>
          </cell>
          <cell r="B255">
            <v>1853</v>
          </cell>
        </row>
        <row r="256">
          <cell r="A256">
            <v>854</v>
          </cell>
          <cell r="B256">
            <v>1854</v>
          </cell>
        </row>
        <row r="257">
          <cell r="A257">
            <v>855</v>
          </cell>
          <cell r="B257">
            <v>1855</v>
          </cell>
        </row>
        <row r="258">
          <cell r="A258">
            <v>856</v>
          </cell>
          <cell r="B258">
            <v>1856</v>
          </cell>
        </row>
        <row r="259">
          <cell r="A259">
            <v>857</v>
          </cell>
          <cell r="B259">
            <v>1857</v>
          </cell>
        </row>
        <row r="260">
          <cell r="A260">
            <v>858</v>
          </cell>
          <cell r="B260">
            <v>1858</v>
          </cell>
        </row>
        <row r="261">
          <cell r="A261">
            <v>859</v>
          </cell>
          <cell r="B261">
            <v>1859</v>
          </cell>
        </row>
        <row r="262">
          <cell r="A262">
            <v>860</v>
          </cell>
          <cell r="B262">
            <v>1860</v>
          </cell>
        </row>
        <row r="263">
          <cell r="A263">
            <v>861</v>
          </cell>
          <cell r="B263">
            <v>1861</v>
          </cell>
        </row>
        <row r="264">
          <cell r="A264">
            <v>862</v>
          </cell>
          <cell r="B264">
            <v>1862</v>
          </cell>
        </row>
        <row r="265">
          <cell r="A265">
            <v>863</v>
          </cell>
          <cell r="B265">
            <v>1863</v>
          </cell>
        </row>
        <row r="266">
          <cell r="A266">
            <v>864</v>
          </cell>
          <cell r="B266">
            <v>1864</v>
          </cell>
        </row>
        <row r="267">
          <cell r="A267">
            <v>865</v>
          </cell>
          <cell r="B267">
            <v>1865</v>
          </cell>
        </row>
        <row r="268">
          <cell r="A268">
            <v>866</v>
          </cell>
          <cell r="B268">
            <v>1866</v>
          </cell>
        </row>
        <row r="269">
          <cell r="A269">
            <v>867</v>
          </cell>
          <cell r="B269">
            <v>1867</v>
          </cell>
        </row>
        <row r="270">
          <cell r="A270">
            <v>868</v>
          </cell>
          <cell r="B270">
            <v>1868</v>
          </cell>
        </row>
        <row r="271">
          <cell r="A271">
            <v>869</v>
          </cell>
          <cell r="B271">
            <v>1869</v>
          </cell>
        </row>
        <row r="272">
          <cell r="A272">
            <v>870</v>
          </cell>
          <cell r="B272">
            <v>1870</v>
          </cell>
        </row>
        <row r="273">
          <cell r="A273">
            <v>871</v>
          </cell>
          <cell r="B273">
            <v>1871</v>
          </cell>
        </row>
        <row r="274">
          <cell r="A274">
            <v>872</v>
          </cell>
          <cell r="B274">
            <v>1872</v>
          </cell>
        </row>
        <row r="275">
          <cell r="A275">
            <v>873</v>
          </cell>
          <cell r="B275">
            <v>1873</v>
          </cell>
        </row>
        <row r="276">
          <cell r="A276">
            <v>874</v>
          </cell>
          <cell r="B276">
            <v>1874</v>
          </cell>
        </row>
        <row r="277">
          <cell r="A277">
            <v>875</v>
          </cell>
          <cell r="B277">
            <v>1875</v>
          </cell>
        </row>
        <row r="278">
          <cell r="A278">
            <v>876</v>
          </cell>
          <cell r="B278">
            <v>1876</v>
          </cell>
        </row>
        <row r="279">
          <cell r="A279">
            <v>877</v>
          </cell>
          <cell r="B279">
            <v>1877</v>
          </cell>
        </row>
        <row r="280">
          <cell r="A280">
            <v>878</v>
          </cell>
          <cell r="B280">
            <v>1878</v>
          </cell>
        </row>
        <row r="281">
          <cell r="A281">
            <v>879</v>
          </cell>
          <cell r="B281">
            <v>1879</v>
          </cell>
        </row>
        <row r="282">
          <cell r="A282">
            <v>880</v>
          </cell>
          <cell r="B282">
            <v>1880</v>
          </cell>
        </row>
        <row r="283">
          <cell r="A283">
            <v>881</v>
          </cell>
          <cell r="B283">
            <v>1881</v>
          </cell>
        </row>
        <row r="284">
          <cell r="A284">
            <v>882</v>
          </cell>
          <cell r="B284">
            <v>1882</v>
          </cell>
        </row>
        <row r="285">
          <cell r="A285">
            <v>883</v>
          </cell>
          <cell r="B285">
            <v>1883</v>
          </cell>
        </row>
        <row r="286">
          <cell r="A286">
            <v>884</v>
          </cell>
          <cell r="B286">
            <v>1884</v>
          </cell>
        </row>
        <row r="287">
          <cell r="A287">
            <v>885</v>
          </cell>
          <cell r="B287">
            <v>1885</v>
          </cell>
        </row>
        <row r="288">
          <cell r="A288">
            <v>886</v>
          </cell>
          <cell r="B288">
            <v>1886</v>
          </cell>
        </row>
        <row r="289">
          <cell r="A289">
            <v>887</v>
          </cell>
          <cell r="B289">
            <v>1887</v>
          </cell>
        </row>
        <row r="290">
          <cell r="A290">
            <v>888</v>
          </cell>
          <cell r="B290">
            <v>1888</v>
          </cell>
        </row>
        <row r="291">
          <cell r="A291">
            <v>889</v>
          </cell>
          <cell r="B291">
            <v>1889</v>
          </cell>
        </row>
        <row r="292">
          <cell r="A292">
            <v>890</v>
          </cell>
          <cell r="B292">
            <v>1890</v>
          </cell>
        </row>
        <row r="293">
          <cell r="A293">
            <v>891</v>
          </cell>
          <cell r="B293">
            <v>1891</v>
          </cell>
        </row>
        <row r="294">
          <cell r="A294">
            <v>892</v>
          </cell>
          <cell r="B294">
            <v>1892</v>
          </cell>
        </row>
        <row r="295">
          <cell r="A295">
            <v>893</v>
          </cell>
          <cell r="B295">
            <v>1893</v>
          </cell>
        </row>
        <row r="296">
          <cell r="A296">
            <v>894</v>
          </cell>
          <cell r="B296">
            <v>1894</v>
          </cell>
        </row>
        <row r="297">
          <cell r="A297">
            <v>895</v>
          </cell>
          <cell r="B297">
            <v>1895</v>
          </cell>
        </row>
        <row r="298">
          <cell r="A298">
            <v>896</v>
          </cell>
          <cell r="B298">
            <v>1896</v>
          </cell>
        </row>
        <row r="299">
          <cell r="A299">
            <v>897</v>
          </cell>
          <cell r="B299">
            <v>1897</v>
          </cell>
        </row>
        <row r="300">
          <cell r="A300">
            <v>898</v>
          </cell>
          <cell r="B300">
            <v>1898</v>
          </cell>
        </row>
        <row r="301">
          <cell r="A301">
            <v>899</v>
          </cell>
          <cell r="B301">
            <v>1899</v>
          </cell>
        </row>
        <row r="302">
          <cell r="A302">
            <v>900</v>
          </cell>
          <cell r="B302">
            <v>1900</v>
          </cell>
        </row>
        <row r="303">
          <cell r="A303">
            <v>901</v>
          </cell>
          <cell r="B303">
            <v>1901</v>
          </cell>
          <cell r="C303" t="str">
            <v>Metronidazole</v>
          </cell>
          <cell r="D303" t="str">
            <v>Kg</v>
          </cell>
        </row>
        <row r="304">
          <cell r="A304">
            <v>902</v>
          </cell>
          <cell r="B304">
            <v>1902</v>
          </cell>
          <cell r="C304" t="str">
            <v>U Metronidazole</v>
          </cell>
          <cell r="D304" t="str">
            <v>Kg</v>
          </cell>
        </row>
        <row r="305">
          <cell r="A305">
            <v>903</v>
          </cell>
          <cell r="B305">
            <v>1903</v>
          </cell>
          <cell r="C305" t="str">
            <v>Dimetridazole</v>
          </cell>
          <cell r="D305" t="str">
            <v>Kg</v>
          </cell>
        </row>
        <row r="306">
          <cell r="A306">
            <v>904</v>
          </cell>
          <cell r="B306">
            <v>1904</v>
          </cell>
          <cell r="C306" t="str">
            <v>Secnidazole</v>
          </cell>
          <cell r="D306" t="str">
            <v>Kg</v>
          </cell>
        </row>
        <row r="307">
          <cell r="A307">
            <v>905</v>
          </cell>
          <cell r="B307">
            <v>1905</v>
          </cell>
          <cell r="C307" t="str">
            <v>Ornidazole</v>
          </cell>
          <cell r="D307" t="str">
            <v>Kg</v>
          </cell>
        </row>
        <row r="308">
          <cell r="A308">
            <v>906</v>
          </cell>
          <cell r="B308">
            <v>1906</v>
          </cell>
          <cell r="C308" t="str">
            <v>Tinidazole Own</v>
          </cell>
          <cell r="D308" t="str">
            <v>Kg</v>
          </cell>
        </row>
        <row r="309">
          <cell r="A309">
            <v>907</v>
          </cell>
          <cell r="B309">
            <v>1907</v>
          </cell>
          <cell r="C309" t="str">
            <v>Tinidazole LL Elppe</v>
          </cell>
          <cell r="D309" t="str">
            <v>Kg</v>
          </cell>
        </row>
        <row r="310">
          <cell r="A310">
            <v>908</v>
          </cell>
          <cell r="B310">
            <v>1908</v>
          </cell>
          <cell r="C310" t="str">
            <v>Tinidazole LL Simran</v>
          </cell>
          <cell r="D310" t="str">
            <v>Kg</v>
          </cell>
        </row>
        <row r="311">
          <cell r="A311">
            <v>909</v>
          </cell>
          <cell r="B311">
            <v>1909</v>
          </cell>
          <cell r="C311" t="str">
            <v>Tinidazole LL Malwa</v>
          </cell>
          <cell r="D311" t="str">
            <v>Kg</v>
          </cell>
        </row>
        <row r="312">
          <cell r="A312">
            <v>910</v>
          </cell>
          <cell r="B312">
            <v>1910</v>
          </cell>
          <cell r="C312" t="str">
            <v>Tinidazole LL Yash</v>
          </cell>
          <cell r="D312" t="str">
            <v>Kg</v>
          </cell>
        </row>
        <row r="313">
          <cell r="A313">
            <v>911</v>
          </cell>
          <cell r="B313">
            <v>1911</v>
          </cell>
          <cell r="C313" t="str">
            <v>Metronidazole Benzoate</v>
          </cell>
          <cell r="D313" t="str">
            <v>Kg</v>
          </cell>
        </row>
        <row r="314">
          <cell r="A314">
            <v>912</v>
          </cell>
          <cell r="B314">
            <v>1912</v>
          </cell>
          <cell r="C314" t="str">
            <v>Hydrochlorothiazide</v>
          </cell>
          <cell r="D314" t="str">
            <v>Kg</v>
          </cell>
        </row>
        <row r="315">
          <cell r="A315">
            <v>913</v>
          </cell>
          <cell r="B315">
            <v>1913</v>
          </cell>
          <cell r="C315" t="str">
            <v>U Hydrochlorothiazide</v>
          </cell>
          <cell r="D315" t="str">
            <v>Kg</v>
          </cell>
        </row>
        <row r="316">
          <cell r="A316">
            <v>914</v>
          </cell>
          <cell r="B316">
            <v>1914</v>
          </cell>
          <cell r="C316" t="str">
            <v>Chlorothiazide</v>
          </cell>
          <cell r="D316" t="str">
            <v>Kg</v>
          </cell>
        </row>
        <row r="317">
          <cell r="A317">
            <v>915</v>
          </cell>
          <cell r="B317">
            <v>1915</v>
          </cell>
          <cell r="C317" t="str">
            <v>Thiacetazone</v>
          </cell>
          <cell r="D317" t="str">
            <v>Kg</v>
          </cell>
        </row>
        <row r="318">
          <cell r="A318">
            <v>916</v>
          </cell>
          <cell r="B318">
            <v>1916</v>
          </cell>
          <cell r="C318" t="str">
            <v>Buprenorphine Hcl</v>
          </cell>
          <cell r="D318" t="str">
            <v>Kg</v>
          </cell>
        </row>
        <row r="319">
          <cell r="A319">
            <v>917</v>
          </cell>
          <cell r="B319">
            <v>1917</v>
          </cell>
          <cell r="C319" t="str">
            <v>Clonidine Hydrochloride</v>
          </cell>
          <cell r="D319" t="str">
            <v>Kg</v>
          </cell>
        </row>
        <row r="320">
          <cell r="A320">
            <v>918</v>
          </cell>
          <cell r="B320">
            <v>1918</v>
          </cell>
          <cell r="C320" t="str">
            <v>Meloxicam</v>
          </cell>
          <cell r="D320" t="str">
            <v>Kg</v>
          </cell>
        </row>
        <row r="321">
          <cell r="A321">
            <v>919</v>
          </cell>
          <cell r="B321">
            <v>1919</v>
          </cell>
          <cell r="C321" t="str">
            <v>Bisoprolol Fumarate</v>
          </cell>
          <cell r="D321" t="str">
            <v>Kg</v>
          </cell>
        </row>
        <row r="322">
          <cell r="A322">
            <v>920</v>
          </cell>
          <cell r="B322">
            <v>1920</v>
          </cell>
          <cell r="C322" t="str">
            <v>Bendroflumethiazide</v>
          </cell>
          <cell r="D322" t="str">
            <v>Kg</v>
          </cell>
        </row>
        <row r="323">
          <cell r="A323">
            <v>921</v>
          </cell>
          <cell r="B323">
            <v>1921</v>
          </cell>
          <cell r="C323" t="str">
            <v>Phenylphrine Hcl</v>
          </cell>
          <cell r="D323" t="str">
            <v>Kg</v>
          </cell>
        </row>
        <row r="324">
          <cell r="A324">
            <v>922</v>
          </cell>
          <cell r="B324">
            <v>1922</v>
          </cell>
          <cell r="C324" t="str">
            <v>Flutamide</v>
          </cell>
          <cell r="D324" t="str">
            <v>Kg</v>
          </cell>
        </row>
        <row r="325">
          <cell r="A325">
            <v>923</v>
          </cell>
          <cell r="B325">
            <v>1923</v>
          </cell>
          <cell r="C325" t="str">
            <v>Amlodipine Besylate</v>
          </cell>
          <cell r="D325" t="str">
            <v>Kg</v>
          </cell>
        </row>
        <row r="326">
          <cell r="A326">
            <v>924</v>
          </cell>
          <cell r="B326">
            <v>1924</v>
          </cell>
          <cell r="C326" t="str">
            <v>Amlodipine Maleate</v>
          </cell>
          <cell r="D326" t="str">
            <v>Kg</v>
          </cell>
        </row>
        <row r="327">
          <cell r="A327">
            <v>925</v>
          </cell>
          <cell r="B327">
            <v>1925</v>
          </cell>
          <cell r="C327" t="str">
            <v>Rofecoxib</v>
          </cell>
          <cell r="D327" t="str">
            <v>Kg</v>
          </cell>
        </row>
        <row r="328">
          <cell r="A328">
            <v>926</v>
          </cell>
          <cell r="B328">
            <v>1926</v>
          </cell>
          <cell r="C328" t="str">
            <v>Tizanidine Hcl</v>
          </cell>
          <cell r="D328" t="str">
            <v>Kg</v>
          </cell>
        </row>
        <row r="329">
          <cell r="A329">
            <v>927</v>
          </cell>
          <cell r="B329">
            <v>1927</v>
          </cell>
          <cell r="C329" t="str">
            <v>Leflunamide</v>
          </cell>
          <cell r="D329" t="str">
            <v>Kg</v>
          </cell>
        </row>
        <row r="330">
          <cell r="A330">
            <v>928</v>
          </cell>
          <cell r="B330">
            <v>1928</v>
          </cell>
          <cell r="C330" t="str">
            <v>Venlafaxine Hcl</v>
          </cell>
          <cell r="D330" t="str">
            <v>Kg</v>
          </cell>
        </row>
        <row r="331">
          <cell r="A331">
            <v>929</v>
          </cell>
          <cell r="B331">
            <v>1929</v>
          </cell>
          <cell r="C331" t="str">
            <v>Zafirlukast</v>
          </cell>
          <cell r="D331" t="str">
            <v>Kg</v>
          </cell>
        </row>
        <row r="332">
          <cell r="A332">
            <v>930</v>
          </cell>
          <cell r="B332">
            <v>1930</v>
          </cell>
          <cell r="C332" t="str">
            <v>Sertraline</v>
          </cell>
          <cell r="D332" t="str">
            <v>Kg</v>
          </cell>
        </row>
        <row r="333">
          <cell r="A333">
            <v>931</v>
          </cell>
          <cell r="B333">
            <v>1931</v>
          </cell>
          <cell r="C333" t="str">
            <v>Brimonidine Tartarate</v>
          </cell>
          <cell r="D333" t="str">
            <v>Kg</v>
          </cell>
        </row>
        <row r="334">
          <cell r="A334">
            <v>932</v>
          </cell>
          <cell r="B334">
            <v>1932</v>
          </cell>
          <cell r="C334" t="str">
            <v>Olanzapine EA treated</v>
          </cell>
          <cell r="D334" t="str">
            <v>Kg</v>
          </cell>
        </row>
        <row r="335">
          <cell r="A335">
            <v>933</v>
          </cell>
          <cell r="B335">
            <v>1933</v>
          </cell>
          <cell r="C335" t="str">
            <v>Sildenafil Citrate</v>
          </cell>
          <cell r="D335" t="str">
            <v>Kg</v>
          </cell>
        </row>
        <row r="336">
          <cell r="A336">
            <v>934</v>
          </cell>
          <cell r="B336">
            <v>1934</v>
          </cell>
          <cell r="C336" t="str">
            <v>Ceterizine DiHcl</v>
          </cell>
          <cell r="D336" t="str">
            <v>Kg</v>
          </cell>
        </row>
        <row r="337">
          <cell r="A337">
            <v>935</v>
          </cell>
          <cell r="B337">
            <v>1935</v>
          </cell>
          <cell r="C337" t="str">
            <v>Esomeprazole Magnessium</v>
          </cell>
          <cell r="D337" t="str">
            <v>Kg</v>
          </cell>
        </row>
        <row r="338">
          <cell r="A338">
            <v>936</v>
          </cell>
          <cell r="B338">
            <v>1936</v>
          </cell>
          <cell r="C338" t="str">
            <v>Celecoxib</v>
          </cell>
          <cell r="D338" t="str">
            <v>Kg</v>
          </cell>
        </row>
        <row r="339">
          <cell r="A339">
            <v>937</v>
          </cell>
          <cell r="B339">
            <v>1937</v>
          </cell>
          <cell r="C339" t="str">
            <v>Raloxifene Hcl</v>
          </cell>
          <cell r="D339" t="str">
            <v>Kg</v>
          </cell>
        </row>
        <row r="340">
          <cell r="A340">
            <v>938</v>
          </cell>
          <cell r="B340">
            <v>1938</v>
          </cell>
          <cell r="C340" t="str">
            <v>Flutamide Reprocess</v>
          </cell>
          <cell r="D340" t="str">
            <v>Kg</v>
          </cell>
        </row>
        <row r="341">
          <cell r="A341">
            <v>939</v>
          </cell>
          <cell r="B341">
            <v>1939</v>
          </cell>
          <cell r="C341" t="str">
            <v>Telmesartan</v>
          </cell>
          <cell r="D341" t="str">
            <v>Kg</v>
          </cell>
        </row>
        <row r="342">
          <cell r="A342">
            <v>940</v>
          </cell>
          <cell r="B342">
            <v>1940</v>
          </cell>
          <cell r="C342" t="str">
            <v>Metronidazole (Export)</v>
          </cell>
          <cell r="D342" t="str">
            <v>Kg</v>
          </cell>
        </row>
        <row r="343">
          <cell r="A343">
            <v>941</v>
          </cell>
          <cell r="B343">
            <v>1941</v>
          </cell>
          <cell r="C343" t="str">
            <v>Secnidazole (Export)</v>
          </cell>
          <cell r="D343" t="str">
            <v>Kg</v>
          </cell>
        </row>
        <row r="344">
          <cell r="A344">
            <v>942</v>
          </cell>
          <cell r="B344">
            <v>1942</v>
          </cell>
          <cell r="C344" t="str">
            <v>Metronidazole Benzoate (Export)</v>
          </cell>
          <cell r="D344" t="str">
            <v>Kg</v>
          </cell>
        </row>
        <row r="345">
          <cell r="A345">
            <v>943</v>
          </cell>
          <cell r="B345">
            <v>1943</v>
          </cell>
          <cell r="C345" t="str">
            <v>Tinidazole (Export)</v>
          </cell>
          <cell r="D345" t="str">
            <v>Kg</v>
          </cell>
        </row>
        <row r="346">
          <cell r="A346">
            <v>944</v>
          </cell>
          <cell r="B346">
            <v>1944</v>
          </cell>
          <cell r="C346" t="str">
            <v>Hydrochlorothiazide (Export)</v>
          </cell>
          <cell r="D346" t="str">
            <v>Kg</v>
          </cell>
        </row>
        <row r="347">
          <cell r="A347">
            <v>945</v>
          </cell>
          <cell r="B347">
            <v>1945</v>
          </cell>
          <cell r="C347" t="str">
            <v>Bisoprolol Fumarate (Export)</v>
          </cell>
          <cell r="D347" t="str">
            <v>Kg</v>
          </cell>
        </row>
        <row r="348">
          <cell r="A348">
            <v>946</v>
          </cell>
          <cell r="B348">
            <v>1946</v>
          </cell>
          <cell r="C348" t="str">
            <v>Chlorothiazide (Export)</v>
          </cell>
          <cell r="D348" t="str">
            <v>Kg</v>
          </cell>
        </row>
        <row r="349">
          <cell r="A349">
            <v>947</v>
          </cell>
          <cell r="B349">
            <v>1947</v>
          </cell>
          <cell r="C349" t="str">
            <v>Flutamide (Export)</v>
          </cell>
          <cell r="D349" t="str">
            <v>Kg</v>
          </cell>
        </row>
        <row r="350">
          <cell r="A350">
            <v>948</v>
          </cell>
          <cell r="B350">
            <v>1948</v>
          </cell>
          <cell r="C350" t="str">
            <v>Bendroflumethiazide (Export)</v>
          </cell>
          <cell r="D350" t="str">
            <v>Kg</v>
          </cell>
        </row>
        <row r="351">
          <cell r="A351">
            <v>949</v>
          </cell>
          <cell r="B351">
            <v>1949</v>
          </cell>
          <cell r="C351" t="str">
            <v>Amlodipine Maleate Krka</v>
          </cell>
          <cell r="D351" t="str">
            <v>Kg</v>
          </cell>
        </row>
        <row r="352">
          <cell r="A352">
            <v>950</v>
          </cell>
          <cell r="B352">
            <v>1950</v>
          </cell>
          <cell r="C352" t="str">
            <v>Amlodipine Maleate Cimex</v>
          </cell>
          <cell r="D352" t="str">
            <v>Kg</v>
          </cell>
        </row>
        <row r="353">
          <cell r="A353">
            <v>951</v>
          </cell>
          <cell r="B353">
            <v>1951</v>
          </cell>
          <cell r="C353" t="str">
            <v>Clonidine Hydrochloride Reprocess</v>
          </cell>
          <cell r="D353" t="str">
            <v>Kg</v>
          </cell>
        </row>
        <row r="354">
          <cell r="A354">
            <v>952</v>
          </cell>
          <cell r="B354">
            <v>1952</v>
          </cell>
          <cell r="C354" t="str">
            <v>Metronidazole Benzoate Abinandan</v>
          </cell>
          <cell r="D354" t="str">
            <v>Kg</v>
          </cell>
        </row>
        <row r="355">
          <cell r="A355">
            <v>953</v>
          </cell>
          <cell r="B355">
            <v>1953</v>
          </cell>
          <cell r="D355" t="str">
            <v>Kg</v>
          </cell>
        </row>
        <row r="356">
          <cell r="A356">
            <v>954</v>
          </cell>
          <cell r="B356">
            <v>1954</v>
          </cell>
          <cell r="D356" t="str">
            <v>Kg</v>
          </cell>
        </row>
        <row r="357">
          <cell r="A357">
            <v>955</v>
          </cell>
          <cell r="B357">
            <v>1955</v>
          </cell>
          <cell r="D357" t="str">
            <v>Kg</v>
          </cell>
        </row>
        <row r="358">
          <cell r="A358">
            <v>956</v>
          </cell>
          <cell r="B358">
            <v>1956</v>
          </cell>
          <cell r="D358" t="str">
            <v>Kg</v>
          </cell>
        </row>
        <row r="359">
          <cell r="A359">
            <v>957</v>
          </cell>
          <cell r="B359">
            <v>1957</v>
          </cell>
          <cell r="D359" t="str">
            <v>Kg</v>
          </cell>
        </row>
        <row r="360">
          <cell r="A360">
            <v>958</v>
          </cell>
          <cell r="B360">
            <v>1958</v>
          </cell>
          <cell r="D360" t="str">
            <v>Kg</v>
          </cell>
        </row>
        <row r="361">
          <cell r="A361">
            <v>959</v>
          </cell>
          <cell r="B361">
            <v>1959</v>
          </cell>
          <cell r="D361" t="str">
            <v>Kg</v>
          </cell>
        </row>
        <row r="362">
          <cell r="A362">
            <v>960</v>
          </cell>
          <cell r="B362">
            <v>1960</v>
          </cell>
          <cell r="D362" t="str">
            <v>Kg</v>
          </cell>
        </row>
        <row r="363">
          <cell r="A363">
            <v>961</v>
          </cell>
          <cell r="B363">
            <v>1961</v>
          </cell>
          <cell r="D363" t="str">
            <v>Kg</v>
          </cell>
        </row>
        <row r="364">
          <cell r="A364">
            <v>962</v>
          </cell>
          <cell r="B364">
            <v>1962</v>
          </cell>
          <cell r="D364" t="str">
            <v>Kg</v>
          </cell>
        </row>
        <row r="365">
          <cell r="A365">
            <v>963</v>
          </cell>
          <cell r="B365">
            <v>1963</v>
          </cell>
          <cell r="D365" t="str">
            <v>Kg</v>
          </cell>
        </row>
        <row r="366">
          <cell r="A366">
            <v>964</v>
          </cell>
          <cell r="B366">
            <v>1964</v>
          </cell>
          <cell r="D366" t="str">
            <v>Kg</v>
          </cell>
        </row>
        <row r="367">
          <cell r="A367">
            <v>965</v>
          </cell>
          <cell r="B367">
            <v>1965</v>
          </cell>
          <cell r="D367" t="str">
            <v>Kg</v>
          </cell>
        </row>
        <row r="368">
          <cell r="A368">
            <v>966</v>
          </cell>
          <cell r="B368">
            <v>1966</v>
          </cell>
          <cell r="D368" t="str">
            <v>Kg</v>
          </cell>
        </row>
        <row r="369">
          <cell r="A369">
            <v>967</v>
          </cell>
          <cell r="B369">
            <v>1967</v>
          </cell>
          <cell r="D369" t="str">
            <v>Kg</v>
          </cell>
        </row>
        <row r="370">
          <cell r="A370">
            <v>968</v>
          </cell>
          <cell r="B370">
            <v>1968</v>
          </cell>
          <cell r="D370" t="str">
            <v>Kg</v>
          </cell>
        </row>
        <row r="371">
          <cell r="A371">
            <v>969</v>
          </cell>
          <cell r="B371">
            <v>1969</v>
          </cell>
          <cell r="D371" t="str">
            <v>Kg</v>
          </cell>
        </row>
        <row r="372">
          <cell r="A372">
            <v>970</v>
          </cell>
          <cell r="B372">
            <v>1970</v>
          </cell>
          <cell r="D372" t="str">
            <v>Kg</v>
          </cell>
        </row>
        <row r="373">
          <cell r="A373">
            <v>971</v>
          </cell>
          <cell r="B373">
            <v>1971</v>
          </cell>
          <cell r="D373" t="str">
            <v>Kg</v>
          </cell>
        </row>
        <row r="374">
          <cell r="A374">
            <v>972</v>
          </cell>
          <cell r="B374">
            <v>1972</v>
          </cell>
          <cell r="D374" t="str">
            <v>Kg</v>
          </cell>
        </row>
        <row r="375">
          <cell r="A375">
            <v>973</v>
          </cell>
          <cell r="B375">
            <v>1973</v>
          </cell>
          <cell r="D375" t="str">
            <v>Kg</v>
          </cell>
        </row>
        <row r="376">
          <cell r="A376">
            <v>974</v>
          </cell>
          <cell r="B376">
            <v>1974</v>
          </cell>
          <cell r="D376" t="str">
            <v>Kg</v>
          </cell>
        </row>
        <row r="377">
          <cell r="A377">
            <v>975</v>
          </cell>
          <cell r="B377">
            <v>1975</v>
          </cell>
          <cell r="D377" t="str">
            <v>Kg</v>
          </cell>
        </row>
        <row r="378">
          <cell r="A378">
            <v>976</v>
          </cell>
          <cell r="B378">
            <v>1976</v>
          </cell>
          <cell r="D378" t="str">
            <v>Kg</v>
          </cell>
        </row>
        <row r="379">
          <cell r="A379">
            <v>977</v>
          </cell>
          <cell r="B379">
            <v>1977</v>
          </cell>
          <cell r="D379" t="str">
            <v>Kg</v>
          </cell>
        </row>
        <row r="380">
          <cell r="A380">
            <v>978</v>
          </cell>
          <cell r="B380">
            <v>1978</v>
          </cell>
          <cell r="D380" t="str">
            <v>Kg</v>
          </cell>
        </row>
        <row r="381">
          <cell r="A381">
            <v>979</v>
          </cell>
          <cell r="B381">
            <v>1979</v>
          </cell>
          <cell r="D381" t="str">
            <v>Kg</v>
          </cell>
        </row>
        <row r="382">
          <cell r="A382">
            <v>980</v>
          </cell>
          <cell r="B382">
            <v>1980</v>
          </cell>
          <cell r="D382" t="str">
            <v>Kg</v>
          </cell>
        </row>
        <row r="383">
          <cell r="A383">
            <v>981</v>
          </cell>
          <cell r="B383">
            <v>1981</v>
          </cell>
          <cell r="D383" t="str">
            <v>Kg</v>
          </cell>
        </row>
        <row r="384">
          <cell r="A384">
            <v>982</v>
          </cell>
          <cell r="B384">
            <v>1982</v>
          </cell>
          <cell r="D384" t="str">
            <v>Kg</v>
          </cell>
        </row>
        <row r="385">
          <cell r="A385">
            <v>983</v>
          </cell>
          <cell r="B385">
            <v>1983</v>
          </cell>
          <cell r="D385" t="str">
            <v>Kg</v>
          </cell>
        </row>
        <row r="386">
          <cell r="A386">
            <v>984</v>
          </cell>
          <cell r="B386">
            <v>1984</v>
          </cell>
          <cell r="D386" t="str">
            <v>Kg</v>
          </cell>
        </row>
        <row r="387">
          <cell r="A387">
            <v>985</v>
          </cell>
          <cell r="B387">
            <v>1985</v>
          </cell>
          <cell r="D387" t="str">
            <v>Kg</v>
          </cell>
        </row>
        <row r="388">
          <cell r="A388">
            <v>986</v>
          </cell>
          <cell r="B388">
            <v>1986</v>
          </cell>
          <cell r="D388" t="str">
            <v>Kg</v>
          </cell>
        </row>
        <row r="389">
          <cell r="A389">
            <v>987</v>
          </cell>
          <cell r="B389">
            <v>1987</v>
          </cell>
          <cell r="D389" t="str">
            <v>Kg</v>
          </cell>
        </row>
        <row r="390">
          <cell r="A390">
            <v>988</v>
          </cell>
          <cell r="B390">
            <v>1988</v>
          </cell>
          <cell r="D390" t="str">
            <v>Kg</v>
          </cell>
        </row>
        <row r="391">
          <cell r="A391">
            <v>989</v>
          </cell>
          <cell r="B391">
            <v>1989</v>
          </cell>
          <cell r="D391" t="str">
            <v>Kg</v>
          </cell>
        </row>
        <row r="392">
          <cell r="A392">
            <v>990</v>
          </cell>
          <cell r="B392">
            <v>1990</v>
          </cell>
          <cell r="D392" t="str">
            <v>Kg</v>
          </cell>
        </row>
        <row r="393">
          <cell r="A393">
            <v>991</v>
          </cell>
          <cell r="B393">
            <v>1991</v>
          </cell>
          <cell r="D393" t="str">
            <v>Kg</v>
          </cell>
        </row>
        <row r="394">
          <cell r="A394">
            <v>992</v>
          </cell>
          <cell r="B394">
            <v>1992</v>
          </cell>
          <cell r="D394" t="str">
            <v>Kg</v>
          </cell>
        </row>
        <row r="395">
          <cell r="A395">
            <v>993</v>
          </cell>
          <cell r="B395">
            <v>1993</v>
          </cell>
          <cell r="D395" t="str">
            <v>Kg</v>
          </cell>
        </row>
        <row r="396">
          <cell r="A396">
            <v>994</v>
          </cell>
          <cell r="B396">
            <v>1994</v>
          </cell>
          <cell r="D396" t="str">
            <v>Kg</v>
          </cell>
        </row>
        <row r="397">
          <cell r="A397">
            <v>995</v>
          </cell>
          <cell r="B397">
            <v>1995</v>
          </cell>
          <cell r="D397" t="str">
            <v>Kg</v>
          </cell>
        </row>
        <row r="398">
          <cell r="A398">
            <v>996</v>
          </cell>
          <cell r="B398">
            <v>1996</v>
          </cell>
          <cell r="D398" t="str">
            <v>Kg</v>
          </cell>
        </row>
        <row r="399">
          <cell r="A399">
            <v>997</v>
          </cell>
          <cell r="B399">
            <v>1997</v>
          </cell>
          <cell r="D399" t="str">
            <v>Kg</v>
          </cell>
        </row>
        <row r="400">
          <cell r="A400">
            <v>998</v>
          </cell>
          <cell r="B400">
            <v>1998</v>
          </cell>
          <cell r="D400" t="str">
            <v>Kg</v>
          </cell>
        </row>
        <row r="401">
          <cell r="A401">
            <v>999</v>
          </cell>
          <cell r="B401">
            <v>1999</v>
          </cell>
          <cell r="C401" t="str">
            <v>Tinidazole</v>
          </cell>
          <cell r="D401" t="str">
            <v>Kg</v>
          </cell>
        </row>
        <row r="402">
          <cell r="A402">
            <v>1000</v>
          </cell>
          <cell r="B402">
            <v>2000</v>
          </cell>
          <cell r="C402" t="str">
            <v>Waste Solvents</v>
          </cell>
        </row>
      </sheetData>
      <sheetData sheetId="10"/>
      <sheetData sheetId="1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Cost"/>
      <sheetName val="Format B"/>
      <sheetName val="Format CI"/>
      <sheetName val="Format CII"/>
      <sheetName val="Format D"/>
      <sheetName val="Sheet2"/>
      <sheetName val="Antidump RMPM"/>
      <sheetName val="Stock Valuation"/>
      <sheetName val="Mat Issue"/>
      <sheetName val="Batches"/>
      <sheetName val="Production Data"/>
      <sheetName val="RMReco"/>
      <sheetName val="Cost Sheet"/>
      <sheetName val="Consumption"/>
      <sheetName val="Purchases Data"/>
      <sheetName val="Sales &amp; Cont"/>
      <sheetName val="IntPrdReco"/>
      <sheetName val="Sales Data"/>
      <sheetName val="CostPivot"/>
      <sheetName val="Info"/>
      <sheetName val="Production Value"/>
      <sheetName val="Losses Valuation"/>
      <sheetName val="Variances"/>
      <sheetName val="Sheet1"/>
      <sheetName val="Gross Agg Price"/>
      <sheetName val="Cons Stock"/>
      <sheetName val="In Transit Difference"/>
      <sheetName val="Monthly Cont Diff"/>
      <sheetName val="SaleRate"/>
      <sheetName val="Sales Pivot"/>
      <sheetName val="Budgeted Sales &amp; Cont"/>
      <sheetName val="Sales Plan"/>
      <sheetName val="Names"/>
      <sheetName val="BuyRates"/>
      <sheetName val="Rate for Baan"/>
      <sheetName val="Adv Lic Quantity"/>
      <sheetName val="MRP"/>
      <sheetName val="Contribution Drop"/>
      <sheetName val="Budgeted Consumption"/>
      <sheetName val="Budgeted Rates"/>
      <sheetName val="Overheads"/>
      <sheetName val="Budgeted Cost Sheet"/>
      <sheetName val="Cons Data"/>
      <sheetName val="Oh Budget Working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11">
          <cell r="A111">
            <v>1</v>
          </cell>
          <cell r="B111">
            <v>1</v>
          </cell>
          <cell r="C111" t="str">
            <v>1 Dimethylamino Methyl p Methoxy benzyl cyclohexanol</v>
          </cell>
          <cell r="D111" t="str">
            <v>Kg</v>
          </cell>
        </row>
        <row r="112">
          <cell r="A112">
            <v>2</v>
          </cell>
          <cell r="B112">
            <v>2</v>
          </cell>
          <cell r="C112" t="str">
            <v>2 Amino 5 Mehtyl Thiazole</v>
          </cell>
          <cell r="D112" t="str">
            <v>Kg</v>
          </cell>
        </row>
        <row r="113">
          <cell r="A113">
            <v>3</v>
          </cell>
          <cell r="B113">
            <v>3</v>
          </cell>
          <cell r="C113" t="str">
            <v>2 Chloro Ethanol 99%</v>
          </cell>
          <cell r="D113" t="str">
            <v>Kg</v>
          </cell>
        </row>
        <row r="114">
          <cell r="A114">
            <v>4</v>
          </cell>
          <cell r="B114">
            <v>4</v>
          </cell>
          <cell r="C114" t="str">
            <v>2 Isopropoxy Ethanol Imported</v>
          </cell>
          <cell r="D114" t="str">
            <v>Kg</v>
          </cell>
        </row>
        <row r="115">
          <cell r="A115">
            <v>5</v>
          </cell>
          <cell r="B115">
            <v>5</v>
          </cell>
          <cell r="C115" t="str">
            <v>2,4 Dinitro Aniline</v>
          </cell>
          <cell r="D115" t="str">
            <v>Kg</v>
          </cell>
        </row>
        <row r="116">
          <cell r="A116">
            <v>6</v>
          </cell>
          <cell r="B116">
            <v>6</v>
          </cell>
          <cell r="C116" t="str">
            <v>2,6 Dichloro Aniline</v>
          </cell>
          <cell r="D116" t="str">
            <v>Kg</v>
          </cell>
        </row>
        <row r="117">
          <cell r="A117">
            <v>7</v>
          </cell>
          <cell r="B117">
            <v>7</v>
          </cell>
          <cell r="C117" t="str">
            <v>3 Amino Acetophenone</v>
          </cell>
          <cell r="D117" t="str">
            <v>Kg</v>
          </cell>
        </row>
        <row r="118">
          <cell r="A118">
            <v>8</v>
          </cell>
          <cell r="B118">
            <v>8</v>
          </cell>
          <cell r="C118" t="str">
            <v>3 Amino Benzo Trifluoride</v>
          </cell>
          <cell r="D118" t="str">
            <v>Kg</v>
          </cell>
        </row>
        <row r="119">
          <cell r="A119">
            <v>9</v>
          </cell>
          <cell r="B119">
            <v>9</v>
          </cell>
          <cell r="C119" t="str">
            <v>3 Methoxy 2,4,5 Trifluoro Benzo Acid</v>
          </cell>
          <cell r="D119" t="str">
            <v>Kg</v>
          </cell>
        </row>
        <row r="120">
          <cell r="A120">
            <v>10</v>
          </cell>
          <cell r="B120">
            <v>10</v>
          </cell>
          <cell r="C120" t="str">
            <v>4 Amino 2 Chloro Dimethoxy</v>
          </cell>
          <cell r="D120" t="str">
            <v>Kg</v>
          </cell>
        </row>
        <row r="121">
          <cell r="A121">
            <v>11</v>
          </cell>
          <cell r="B121">
            <v>11</v>
          </cell>
          <cell r="C121" t="str">
            <v>4 Amino 5, Chloro, 2,1,3 Benzo</v>
          </cell>
          <cell r="D121" t="str">
            <v>Kg</v>
          </cell>
        </row>
        <row r="122">
          <cell r="A122">
            <v>12</v>
          </cell>
          <cell r="B122">
            <v>12</v>
          </cell>
          <cell r="C122" t="str">
            <v>4 Chloro Benzydryl Piperazine</v>
          </cell>
          <cell r="D122" t="str">
            <v>Kg</v>
          </cell>
        </row>
        <row r="123">
          <cell r="A123">
            <v>13</v>
          </cell>
          <cell r="B123">
            <v>13</v>
          </cell>
          <cell r="C123" t="str">
            <v>4 Methyl Acetophenone</v>
          </cell>
          <cell r="D123" t="str">
            <v>Kg</v>
          </cell>
        </row>
        <row r="124">
          <cell r="A124">
            <v>14</v>
          </cell>
          <cell r="B124">
            <v>14</v>
          </cell>
          <cell r="C124" t="str">
            <v>4 Methyl Morpholine N Oxide</v>
          </cell>
          <cell r="D124" t="str">
            <v>Kg</v>
          </cell>
        </row>
        <row r="125">
          <cell r="A125">
            <v>15</v>
          </cell>
          <cell r="B125">
            <v>15</v>
          </cell>
          <cell r="C125" t="str">
            <v>4 Methyl Sulphonyl Acetophenon</v>
          </cell>
          <cell r="D125" t="str">
            <v>Kg</v>
          </cell>
        </row>
        <row r="126">
          <cell r="A126">
            <v>16</v>
          </cell>
          <cell r="B126">
            <v>16</v>
          </cell>
          <cell r="C126" t="str">
            <v>4(2 Piperid.Ethoxy) Benzoic Acid</v>
          </cell>
          <cell r="D126" t="str">
            <v>Kg</v>
          </cell>
        </row>
        <row r="127">
          <cell r="A127">
            <v>17</v>
          </cell>
          <cell r="C127" t="str">
            <v>4 Amino 6 Chloro 1:3 Benzene Disulp</v>
          </cell>
          <cell r="D127" t="str">
            <v>Kg</v>
          </cell>
        </row>
        <row r="128">
          <cell r="A128">
            <v>18</v>
          </cell>
          <cell r="B128">
            <v>17</v>
          </cell>
          <cell r="C128" t="str">
            <v xml:space="preserve">5-Nitro Indole </v>
          </cell>
          <cell r="D128" t="str">
            <v>Kg</v>
          </cell>
        </row>
        <row r="129">
          <cell r="A129">
            <v>19</v>
          </cell>
          <cell r="B129">
            <v>18</v>
          </cell>
          <cell r="C129" t="str">
            <v>6 Methoxy 2 Benzo Thiophene</v>
          </cell>
          <cell r="D129" t="str">
            <v>Kg</v>
          </cell>
        </row>
        <row r="130">
          <cell r="A130">
            <v>20</v>
          </cell>
          <cell r="C130" t="str">
            <v>6 Methoxy -2(4-Methoxy Phenyl</v>
          </cell>
          <cell r="D130" t="str">
            <v>Kg</v>
          </cell>
        </row>
        <row r="131">
          <cell r="A131">
            <v>21</v>
          </cell>
          <cell r="B131">
            <v>19</v>
          </cell>
          <cell r="C131" t="str">
            <v>Acetaldehyde</v>
          </cell>
          <cell r="D131" t="str">
            <v>Kg</v>
          </cell>
        </row>
        <row r="132">
          <cell r="A132">
            <v>22</v>
          </cell>
          <cell r="B132">
            <v>20</v>
          </cell>
          <cell r="C132" t="str">
            <v>Acetic Acid Glacial</v>
          </cell>
          <cell r="D132" t="str">
            <v>Kg</v>
          </cell>
        </row>
        <row r="133">
          <cell r="A133">
            <v>23</v>
          </cell>
          <cell r="C133" t="str">
            <v>Acetic Acid Glacial Plant 3,4</v>
          </cell>
          <cell r="D133" t="str">
            <v>Kg</v>
          </cell>
        </row>
        <row r="134">
          <cell r="A134">
            <v>24</v>
          </cell>
          <cell r="B134">
            <v>21</v>
          </cell>
          <cell r="C134" t="str">
            <v>Acetic Anhydride</v>
          </cell>
          <cell r="D134" t="str">
            <v>Kg</v>
          </cell>
        </row>
        <row r="135">
          <cell r="A135">
            <v>25</v>
          </cell>
          <cell r="B135">
            <v>22</v>
          </cell>
          <cell r="C135" t="str">
            <v>Acetone</v>
          </cell>
          <cell r="D135" t="str">
            <v>Kg</v>
          </cell>
        </row>
        <row r="136">
          <cell r="A136">
            <v>26</v>
          </cell>
          <cell r="B136">
            <v>23</v>
          </cell>
          <cell r="C136" t="str">
            <v>Acetone Lab Grade</v>
          </cell>
          <cell r="D136" t="str">
            <v>Kg</v>
          </cell>
        </row>
        <row r="137">
          <cell r="A137">
            <v>27</v>
          </cell>
          <cell r="B137">
            <v>24</v>
          </cell>
          <cell r="C137" t="str">
            <v>Acetonitrile</v>
          </cell>
          <cell r="D137" t="str">
            <v>Kg</v>
          </cell>
        </row>
        <row r="138">
          <cell r="A138">
            <v>28</v>
          </cell>
          <cell r="B138">
            <v>25</v>
          </cell>
          <cell r="C138" t="str">
            <v>Acetonitrile Lab Grade</v>
          </cell>
          <cell r="D138" t="str">
            <v>Kg</v>
          </cell>
        </row>
        <row r="139">
          <cell r="A139">
            <v>29</v>
          </cell>
          <cell r="B139">
            <v>26</v>
          </cell>
          <cell r="C139" t="str">
            <v>Acetyl Chloride</v>
          </cell>
          <cell r="D139" t="str">
            <v>Kg</v>
          </cell>
        </row>
        <row r="140">
          <cell r="A140">
            <v>30</v>
          </cell>
          <cell r="C140" t="str">
            <v>Activated Charcoal - Acidic</v>
          </cell>
          <cell r="D140" t="str">
            <v>Kg</v>
          </cell>
        </row>
        <row r="141">
          <cell r="A141">
            <v>31</v>
          </cell>
          <cell r="C141" t="str">
            <v>Activated Charcoal - Alkaline</v>
          </cell>
          <cell r="D141" t="str">
            <v>Kg</v>
          </cell>
        </row>
        <row r="142">
          <cell r="A142">
            <v>32</v>
          </cell>
          <cell r="B142">
            <v>27</v>
          </cell>
          <cell r="C142" t="str">
            <v>Activated Charcoal - Neutral</v>
          </cell>
          <cell r="D142" t="str">
            <v>Kg</v>
          </cell>
        </row>
        <row r="143">
          <cell r="A143">
            <v>33</v>
          </cell>
          <cell r="B143">
            <v>28</v>
          </cell>
          <cell r="C143" t="str">
            <v>Aerosil</v>
          </cell>
          <cell r="D143" t="str">
            <v>Kg</v>
          </cell>
        </row>
        <row r="144">
          <cell r="A144">
            <v>34</v>
          </cell>
          <cell r="B144">
            <v>29</v>
          </cell>
          <cell r="C144" t="str">
            <v>Alcohol With 5% Acetone</v>
          </cell>
          <cell r="D144" t="str">
            <v>Litre</v>
          </cell>
        </row>
        <row r="145">
          <cell r="A145">
            <v>35</v>
          </cell>
          <cell r="B145">
            <v>30</v>
          </cell>
          <cell r="C145" t="str">
            <v>Allumina Neutral</v>
          </cell>
          <cell r="D145" t="str">
            <v>Kg</v>
          </cell>
        </row>
        <row r="146">
          <cell r="A146">
            <v>36</v>
          </cell>
          <cell r="B146">
            <v>31</v>
          </cell>
          <cell r="C146" t="str">
            <v>Alluminium Chloride Anhydrous</v>
          </cell>
          <cell r="D146" t="str">
            <v>Kg</v>
          </cell>
        </row>
        <row r="147">
          <cell r="A147">
            <v>37</v>
          </cell>
          <cell r="B147">
            <v>32</v>
          </cell>
          <cell r="C147" t="str">
            <v>Amberlyst 15</v>
          </cell>
          <cell r="D147" t="str">
            <v>Kg</v>
          </cell>
        </row>
        <row r="148">
          <cell r="A148">
            <v>38</v>
          </cell>
          <cell r="B148">
            <v>33</v>
          </cell>
          <cell r="C148" t="str">
            <v>Amide Purchased</v>
          </cell>
          <cell r="D148" t="str">
            <v>Kg</v>
          </cell>
        </row>
        <row r="149">
          <cell r="A149">
            <v>39</v>
          </cell>
          <cell r="B149">
            <v>34</v>
          </cell>
          <cell r="C149" t="str">
            <v>Ammonia - Bendro Amide</v>
          </cell>
          <cell r="D149" t="str">
            <v>Kg</v>
          </cell>
        </row>
        <row r="150">
          <cell r="A150">
            <v>40</v>
          </cell>
          <cell r="B150">
            <v>35</v>
          </cell>
          <cell r="C150" t="str">
            <v xml:space="preserve">Ammonia Gas </v>
          </cell>
          <cell r="D150" t="str">
            <v>Kg</v>
          </cell>
        </row>
        <row r="151">
          <cell r="A151">
            <v>41</v>
          </cell>
          <cell r="B151">
            <v>36</v>
          </cell>
          <cell r="C151" t="str">
            <v>Ammonia Liquor 25%</v>
          </cell>
          <cell r="D151" t="str">
            <v>Kg</v>
          </cell>
        </row>
        <row r="152">
          <cell r="A152">
            <v>42</v>
          </cell>
          <cell r="B152">
            <v>37</v>
          </cell>
          <cell r="C152" t="str">
            <v>Ammonium Chloride</v>
          </cell>
          <cell r="D152" t="str">
            <v>Kg</v>
          </cell>
        </row>
        <row r="153">
          <cell r="A153">
            <v>43</v>
          </cell>
          <cell r="B153">
            <v>38</v>
          </cell>
          <cell r="C153" t="str">
            <v>Ammonium Thiocynate Imported</v>
          </cell>
          <cell r="D153" t="str">
            <v>Kg</v>
          </cell>
        </row>
        <row r="154">
          <cell r="A154">
            <v>44</v>
          </cell>
          <cell r="B154">
            <v>39</v>
          </cell>
          <cell r="C154" t="str">
            <v>Ammonium Thiocynate Local</v>
          </cell>
          <cell r="D154" t="str">
            <v>Kg</v>
          </cell>
        </row>
        <row r="155">
          <cell r="A155">
            <v>45</v>
          </cell>
          <cell r="B155">
            <v>40</v>
          </cell>
          <cell r="C155" t="str">
            <v>Benzene</v>
          </cell>
          <cell r="D155" t="str">
            <v>Kg</v>
          </cell>
        </row>
        <row r="156">
          <cell r="B156">
            <v>41</v>
          </cell>
          <cell r="C156" t="str">
            <v>Benzene - TNZ</v>
          </cell>
          <cell r="D156" t="str">
            <v>Kg</v>
          </cell>
        </row>
        <row r="157">
          <cell r="A157">
            <v>46</v>
          </cell>
          <cell r="B157">
            <v>42</v>
          </cell>
          <cell r="C157" t="str">
            <v>Benzene Sulphonic Acid</v>
          </cell>
          <cell r="D157" t="str">
            <v>Kg</v>
          </cell>
        </row>
        <row r="158">
          <cell r="A158">
            <v>47</v>
          </cell>
          <cell r="B158">
            <v>43</v>
          </cell>
          <cell r="C158" t="str">
            <v>Benzoyl Chloride</v>
          </cell>
          <cell r="D158" t="str">
            <v>Kg</v>
          </cell>
        </row>
        <row r="159">
          <cell r="A159">
            <v>49</v>
          </cell>
          <cell r="B159">
            <v>44</v>
          </cell>
          <cell r="C159" t="str">
            <v>Benzyl Triethyl Ammonium Chloride</v>
          </cell>
          <cell r="D159" t="str">
            <v>Kg</v>
          </cell>
        </row>
        <row r="160">
          <cell r="A160">
            <v>50</v>
          </cell>
          <cell r="B160">
            <v>45</v>
          </cell>
          <cell r="C160" t="str">
            <v>Bromo Benzene</v>
          </cell>
          <cell r="D160" t="str">
            <v>Kg</v>
          </cell>
        </row>
        <row r="161">
          <cell r="A161">
            <v>51</v>
          </cell>
          <cell r="B161">
            <v>46</v>
          </cell>
          <cell r="C161" t="str">
            <v>Bromo Ketone</v>
          </cell>
          <cell r="D161" t="str">
            <v>Kg</v>
          </cell>
        </row>
        <row r="162">
          <cell r="A162">
            <v>52</v>
          </cell>
          <cell r="B162">
            <v>47</v>
          </cell>
          <cell r="C162" t="str">
            <v>Butylated Hydroxy Toluene</v>
          </cell>
          <cell r="D162" t="str">
            <v>Kg</v>
          </cell>
        </row>
        <row r="163">
          <cell r="A163">
            <v>53</v>
          </cell>
          <cell r="B163">
            <v>48</v>
          </cell>
          <cell r="C163" t="str">
            <v>Calcium Chloride Commercial</v>
          </cell>
          <cell r="D163" t="str">
            <v>Kg</v>
          </cell>
        </row>
        <row r="164">
          <cell r="A164">
            <v>54</v>
          </cell>
          <cell r="B164">
            <v>49</v>
          </cell>
          <cell r="C164" t="str">
            <v>Carbon Tetra Chloride</v>
          </cell>
          <cell r="D164" t="str">
            <v>Kg</v>
          </cell>
        </row>
        <row r="165">
          <cell r="A165">
            <v>55</v>
          </cell>
          <cell r="B165">
            <v>50</v>
          </cell>
          <cell r="C165" t="str">
            <v>Catalyst C</v>
          </cell>
          <cell r="D165" t="str">
            <v>Kg</v>
          </cell>
        </row>
        <row r="166">
          <cell r="A166">
            <v>56</v>
          </cell>
          <cell r="B166">
            <v>51</v>
          </cell>
          <cell r="C166" t="str">
            <v>Catalyst D</v>
          </cell>
          <cell r="D166" t="str">
            <v>Kg</v>
          </cell>
        </row>
        <row r="167">
          <cell r="A167">
            <v>57</v>
          </cell>
          <cell r="B167">
            <v>52</v>
          </cell>
          <cell r="C167" t="str">
            <v>Catalyst TBAB</v>
          </cell>
          <cell r="D167" t="str">
            <v>Kg</v>
          </cell>
        </row>
        <row r="168">
          <cell r="A168">
            <v>58</v>
          </cell>
          <cell r="B168">
            <v>53</v>
          </cell>
          <cell r="C168" t="str">
            <v>Catalyst TXL</v>
          </cell>
          <cell r="D168" t="str">
            <v>Kg</v>
          </cell>
        </row>
        <row r="169">
          <cell r="A169">
            <v>59</v>
          </cell>
          <cell r="B169">
            <v>54</v>
          </cell>
          <cell r="C169" t="str">
            <v>Catalyst ZA</v>
          </cell>
          <cell r="D169" t="str">
            <v>Kg</v>
          </cell>
        </row>
        <row r="170">
          <cell r="A170">
            <v>60</v>
          </cell>
          <cell r="B170">
            <v>55</v>
          </cell>
          <cell r="C170" t="str">
            <v>Catalyst ZB</v>
          </cell>
          <cell r="D170" t="str">
            <v>Kg</v>
          </cell>
        </row>
        <row r="171">
          <cell r="A171">
            <v>61</v>
          </cell>
          <cell r="B171">
            <v>56</v>
          </cell>
          <cell r="C171" t="str">
            <v>Catalyst ZC</v>
          </cell>
          <cell r="D171" t="str">
            <v>Kg</v>
          </cell>
        </row>
        <row r="172">
          <cell r="A172">
            <v>62</v>
          </cell>
          <cell r="B172">
            <v>57</v>
          </cell>
          <cell r="C172" t="str">
            <v>Catalyst ZD</v>
          </cell>
          <cell r="D172" t="str">
            <v>Kg</v>
          </cell>
        </row>
        <row r="173">
          <cell r="A173">
            <v>63</v>
          </cell>
          <cell r="B173">
            <v>58</v>
          </cell>
          <cell r="C173" t="str">
            <v>Caustic Potash</v>
          </cell>
          <cell r="D173" t="str">
            <v>Kg</v>
          </cell>
        </row>
        <row r="174">
          <cell r="A174">
            <v>64</v>
          </cell>
          <cell r="B174">
            <v>59</v>
          </cell>
          <cell r="C174" t="str">
            <v>Caustic Soda Flakes</v>
          </cell>
          <cell r="D174" t="str">
            <v>Kg</v>
          </cell>
        </row>
        <row r="175">
          <cell r="A175">
            <v>65</v>
          </cell>
          <cell r="B175">
            <v>60</v>
          </cell>
          <cell r="C175" t="str">
            <v>Caustic Soda Lye</v>
          </cell>
          <cell r="D175" t="str">
            <v>Kg</v>
          </cell>
        </row>
        <row r="176">
          <cell r="A176">
            <v>66</v>
          </cell>
          <cell r="C176" t="str">
            <v>Caustic Soda Lye Plant 3,4</v>
          </cell>
          <cell r="D176" t="str">
            <v>Kg</v>
          </cell>
        </row>
        <row r="177">
          <cell r="A177">
            <v>67</v>
          </cell>
          <cell r="B177">
            <v>61</v>
          </cell>
          <cell r="C177" t="str">
            <v>Cetrimide</v>
          </cell>
          <cell r="D177" t="str">
            <v>Kg</v>
          </cell>
        </row>
        <row r="178">
          <cell r="A178">
            <v>68</v>
          </cell>
          <cell r="B178">
            <v>62</v>
          </cell>
          <cell r="C178" t="str">
            <v>Chloroform</v>
          </cell>
          <cell r="D178" t="str">
            <v>Kg</v>
          </cell>
        </row>
        <row r="179">
          <cell r="A179">
            <v>69</v>
          </cell>
          <cell r="B179">
            <v>63</v>
          </cell>
          <cell r="C179" t="str">
            <v>Chlorosulphonic Acid</v>
          </cell>
          <cell r="D179" t="str">
            <v>Kg</v>
          </cell>
        </row>
        <row r="180">
          <cell r="A180">
            <v>70</v>
          </cell>
          <cell r="B180">
            <v>64</v>
          </cell>
          <cell r="C180" t="str">
            <v>Cummene Hydro Peroxide</v>
          </cell>
          <cell r="D180" t="str">
            <v>Kg</v>
          </cell>
        </row>
        <row r="181">
          <cell r="A181">
            <v>71</v>
          </cell>
          <cell r="B181">
            <v>65</v>
          </cell>
          <cell r="C181" t="str">
            <v>Cyclo Pentanol</v>
          </cell>
          <cell r="D181" t="str">
            <v>Kg</v>
          </cell>
        </row>
        <row r="182">
          <cell r="A182">
            <v>72</v>
          </cell>
          <cell r="B182">
            <v>66</v>
          </cell>
          <cell r="C182" t="str">
            <v>Cyclohexane</v>
          </cell>
          <cell r="D182" t="str">
            <v>Kg</v>
          </cell>
        </row>
        <row r="183">
          <cell r="A183">
            <v>73</v>
          </cell>
          <cell r="B183">
            <v>67</v>
          </cell>
          <cell r="C183" t="str">
            <v>Cyclohexanone</v>
          </cell>
          <cell r="D183" t="str">
            <v>Kg</v>
          </cell>
        </row>
        <row r="184">
          <cell r="A184">
            <v>74</v>
          </cell>
          <cell r="B184">
            <v>68</v>
          </cell>
          <cell r="C184" t="str">
            <v>Cyclopropyl Amine</v>
          </cell>
          <cell r="D184" t="str">
            <v>Kg</v>
          </cell>
        </row>
        <row r="185">
          <cell r="A185">
            <v>75</v>
          </cell>
          <cell r="B185">
            <v>69</v>
          </cell>
          <cell r="C185" t="str">
            <v>Cyclopropyl Methyl Bromide</v>
          </cell>
          <cell r="D185" t="str">
            <v>Kg</v>
          </cell>
        </row>
        <row r="186">
          <cell r="A186">
            <v>76</v>
          </cell>
          <cell r="B186">
            <v>70</v>
          </cell>
          <cell r="C186" t="str">
            <v>Cynogen Bromide</v>
          </cell>
          <cell r="D186" t="str">
            <v>Kg</v>
          </cell>
        </row>
        <row r="187">
          <cell r="A187">
            <v>78</v>
          </cell>
          <cell r="B187">
            <v>71</v>
          </cell>
          <cell r="C187" t="str">
            <v>Di Ehtyl Ether</v>
          </cell>
          <cell r="D187" t="str">
            <v>Kg</v>
          </cell>
        </row>
        <row r="188">
          <cell r="A188">
            <v>79</v>
          </cell>
          <cell r="B188">
            <v>72</v>
          </cell>
          <cell r="C188" t="str">
            <v>Di Isopropyl Amine</v>
          </cell>
          <cell r="D188" t="str">
            <v>Kg</v>
          </cell>
        </row>
        <row r="189">
          <cell r="A189">
            <v>80</v>
          </cell>
          <cell r="B189">
            <v>73</v>
          </cell>
          <cell r="C189" t="str">
            <v>Di Methyl Glutarate Imported</v>
          </cell>
          <cell r="D189" t="str">
            <v>Kg</v>
          </cell>
        </row>
        <row r="190">
          <cell r="A190">
            <v>81</v>
          </cell>
          <cell r="B190">
            <v>74</v>
          </cell>
          <cell r="C190" t="str">
            <v>Dibromo Dimethyl Hydnation</v>
          </cell>
          <cell r="D190" t="str">
            <v>Kg</v>
          </cell>
        </row>
        <row r="191">
          <cell r="A191">
            <v>82</v>
          </cell>
          <cell r="B191">
            <v>75</v>
          </cell>
          <cell r="C191" t="str">
            <v>Di-Ethyl Amine</v>
          </cell>
          <cell r="D191" t="str">
            <v>Kg</v>
          </cell>
        </row>
        <row r="192">
          <cell r="A192">
            <v>83</v>
          </cell>
          <cell r="B192">
            <v>76</v>
          </cell>
          <cell r="C192" t="str">
            <v>Diethylene Glycol</v>
          </cell>
          <cell r="D192" t="str">
            <v>Kg</v>
          </cell>
        </row>
        <row r="193">
          <cell r="A193">
            <v>84</v>
          </cell>
          <cell r="B193">
            <v>77</v>
          </cell>
          <cell r="C193" t="str">
            <v>Dimethyl Formamide</v>
          </cell>
          <cell r="D193" t="str">
            <v>Kg</v>
          </cell>
        </row>
        <row r="194">
          <cell r="A194">
            <v>85</v>
          </cell>
          <cell r="B194">
            <v>78</v>
          </cell>
          <cell r="C194" t="str">
            <v>Dimethyl Sulphate</v>
          </cell>
          <cell r="D194" t="str">
            <v>Kg</v>
          </cell>
        </row>
        <row r="195">
          <cell r="A195">
            <v>86</v>
          </cell>
          <cell r="B195">
            <v>79</v>
          </cell>
          <cell r="C195" t="str">
            <v>Dimethyl Sulphoxide</v>
          </cell>
          <cell r="D195" t="str">
            <v>Kg</v>
          </cell>
        </row>
        <row r="196">
          <cell r="A196">
            <v>87</v>
          </cell>
          <cell r="B196">
            <v>80</v>
          </cell>
          <cell r="C196" t="str">
            <v>EDTA Lab Grade</v>
          </cell>
          <cell r="D196" t="str">
            <v>Kg</v>
          </cell>
        </row>
        <row r="197">
          <cell r="A197">
            <v>88</v>
          </cell>
          <cell r="B197">
            <v>81</v>
          </cell>
          <cell r="C197" t="str">
            <v>Epichloro Hydrine</v>
          </cell>
          <cell r="D197" t="str">
            <v>Kg</v>
          </cell>
        </row>
        <row r="198">
          <cell r="A198">
            <v>89</v>
          </cell>
          <cell r="B198">
            <v>82</v>
          </cell>
          <cell r="C198" t="str">
            <v>Ethanethiol - Scentinal A</v>
          </cell>
          <cell r="D198" t="str">
            <v>Kg</v>
          </cell>
        </row>
        <row r="199">
          <cell r="A199">
            <v>90</v>
          </cell>
          <cell r="B199">
            <v>83</v>
          </cell>
          <cell r="C199" t="str">
            <v>Ethanol AR</v>
          </cell>
          <cell r="D199" t="str">
            <v>Kg</v>
          </cell>
        </row>
        <row r="200">
          <cell r="A200">
            <v>91</v>
          </cell>
          <cell r="B200">
            <v>84</v>
          </cell>
          <cell r="C200" t="str">
            <v>Ethyl Acetate</v>
          </cell>
          <cell r="D200" t="str">
            <v>Kg</v>
          </cell>
        </row>
        <row r="201">
          <cell r="A201">
            <v>92</v>
          </cell>
          <cell r="B201">
            <v>85</v>
          </cell>
          <cell r="C201" t="str">
            <v>Ethyl Aceto Acetate</v>
          </cell>
          <cell r="D201" t="str">
            <v>Kg</v>
          </cell>
        </row>
        <row r="202">
          <cell r="A202">
            <v>93</v>
          </cell>
          <cell r="B202">
            <v>86</v>
          </cell>
          <cell r="C202" t="str">
            <v>Ethyl Thio Ethanol - LL</v>
          </cell>
          <cell r="D202" t="str">
            <v>Kg</v>
          </cell>
        </row>
        <row r="203">
          <cell r="A203">
            <v>94</v>
          </cell>
          <cell r="B203">
            <v>87</v>
          </cell>
          <cell r="C203" t="str">
            <v>Ethyl Thio Ethanol - Local</v>
          </cell>
          <cell r="D203" t="str">
            <v>Kg</v>
          </cell>
        </row>
        <row r="204">
          <cell r="A204">
            <v>95</v>
          </cell>
          <cell r="B204">
            <v>88</v>
          </cell>
          <cell r="C204" t="str">
            <v>Ethyl Thio Ethanol -Import</v>
          </cell>
          <cell r="D204" t="str">
            <v>Kg</v>
          </cell>
        </row>
        <row r="205">
          <cell r="A205">
            <v>96</v>
          </cell>
          <cell r="B205">
            <v>89</v>
          </cell>
          <cell r="C205" t="str">
            <v>Ethylene Di Amine AR Grade</v>
          </cell>
          <cell r="D205" t="str">
            <v>Kg</v>
          </cell>
        </row>
        <row r="206">
          <cell r="A206">
            <v>97</v>
          </cell>
          <cell r="B206">
            <v>90</v>
          </cell>
          <cell r="C206" t="str">
            <v>Ethylene Di Chloride</v>
          </cell>
          <cell r="D206" t="str">
            <v>Kg</v>
          </cell>
        </row>
        <row r="207">
          <cell r="A207">
            <v>98</v>
          </cell>
          <cell r="B207">
            <v>91</v>
          </cell>
          <cell r="C207" t="str">
            <v>Ethylene Oxide</v>
          </cell>
          <cell r="D207" t="str">
            <v>Kg</v>
          </cell>
        </row>
        <row r="208">
          <cell r="A208">
            <v>99</v>
          </cell>
          <cell r="B208">
            <v>92</v>
          </cell>
          <cell r="C208" t="str">
            <v>Fluoro Benzene Imported</v>
          </cell>
          <cell r="D208" t="str">
            <v>Kg</v>
          </cell>
        </row>
        <row r="209">
          <cell r="A209">
            <v>100</v>
          </cell>
          <cell r="B209">
            <v>93</v>
          </cell>
          <cell r="C209" t="str">
            <v>Fluoro Benzene Local</v>
          </cell>
          <cell r="D209" t="str">
            <v>Kg</v>
          </cell>
        </row>
        <row r="210">
          <cell r="A210">
            <v>101</v>
          </cell>
          <cell r="B210">
            <v>94</v>
          </cell>
          <cell r="C210" t="str">
            <v>Flutamide</v>
          </cell>
          <cell r="D210" t="str">
            <v>Kg</v>
          </cell>
        </row>
        <row r="211">
          <cell r="A211">
            <v>102</v>
          </cell>
          <cell r="B211">
            <v>95</v>
          </cell>
          <cell r="C211" t="str">
            <v>Formaldehyde</v>
          </cell>
          <cell r="D211" t="str">
            <v>Kg</v>
          </cell>
        </row>
        <row r="212">
          <cell r="A212">
            <v>103</v>
          </cell>
          <cell r="B212">
            <v>96</v>
          </cell>
          <cell r="C212" t="str">
            <v>Formic Acid Imported 85% ag Adv Lic</v>
          </cell>
          <cell r="D212" t="str">
            <v>Kg</v>
          </cell>
        </row>
        <row r="213">
          <cell r="A213">
            <v>104</v>
          </cell>
          <cell r="B213">
            <v>97</v>
          </cell>
          <cell r="C213" t="str">
            <v>Formic Acid Local 85%</v>
          </cell>
          <cell r="D213" t="str">
            <v>Kg</v>
          </cell>
        </row>
        <row r="214">
          <cell r="A214">
            <v>105</v>
          </cell>
          <cell r="B214">
            <v>98</v>
          </cell>
          <cell r="C214" t="str">
            <v>Fumeric Acid</v>
          </cell>
          <cell r="D214" t="str">
            <v>Kg</v>
          </cell>
        </row>
        <row r="215">
          <cell r="A215">
            <v>106</v>
          </cell>
          <cell r="B215">
            <v>99</v>
          </cell>
          <cell r="C215" t="str">
            <v>Glyoxal 40% Imported ag Adv Lic</v>
          </cell>
          <cell r="D215" t="str">
            <v>Kg</v>
          </cell>
        </row>
        <row r="216">
          <cell r="A216">
            <v>107</v>
          </cell>
          <cell r="B216">
            <v>100</v>
          </cell>
          <cell r="C216" t="str">
            <v>Glyoxal 40% Local</v>
          </cell>
          <cell r="D216" t="str">
            <v>Kg</v>
          </cell>
        </row>
        <row r="217">
          <cell r="A217">
            <v>108</v>
          </cell>
          <cell r="B217">
            <v>101</v>
          </cell>
          <cell r="C217" t="str">
            <v>Hydrazine Hydrate Imported</v>
          </cell>
          <cell r="D217" t="str">
            <v>Kg</v>
          </cell>
        </row>
        <row r="218">
          <cell r="A218">
            <v>109</v>
          </cell>
          <cell r="B218">
            <v>102</v>
          </cell>
          <cell r="C218" t="str">
            <v>Hydrazine Hydrate Local</v>
          </cell>
          <cell r="D218" t="str">
            <v>Kg</v>
          </cell>
        </row>
        <row r="219">
          <cell r="A219">
            <v>110</v>
          </cell>
          <cell r="B219">
            <v>103</v>
          </cell>
          <cell r="C219" t="str">
            <v>Hydrobromic Acid - Catalyst C</v>
          </cell>
          <cell r="D219" t="str">
            <v>Kg</v>
          </cell>
        </row>
        <row r="220">
          <cell r="A220">
            <v>111</v>
          </cell>
          <cell r="B220">
            <v>104</v>
          </cell>
          <cell r="C220" t="str">
            <v>Hydrochloric Acid  Commercial</v>
          </cell>
          <cell r="D220" t="str">
            <v>Kg</v>
          </cell>
        </row>
        <row r="221">
          <cell r="A221">
            <v>112</v>
          </cell>
          <cell r="B221">
            <v>105</v>
          </cell>
          <cell r="C221" t="str">
            <v>Hydrochloric Acid CP Grade</v>
          </cell>
          <cell r="D221" t="str">
            <v>Kg</v>
          </cell>
        </row>
        <row r="222">
          <cell r="A222">
            <v>113</v>
          </cell>
          <cell r="B222">
            <v>106</v>
          </cell>
          <cell r="C222" t="str">
            <v>Hydrochloric Acid Lab Grade</v>
          </cell>
          <cell r="D222" t="str">
            <v>Kg</v>
          </cell>
        </row>
        <row r="223">
          <cell r="A223">
            <v>114</v>
          </cell>
          <cell r="B223">
            <v>107</v>
          </cell>
          <cell r="C223" t="str">
            <v>Hydrochloric Acid - Yash</v>
          </cell>
          <cell r="D223" t="str">
            <v>Kg</v>
          </cell>
        </row>
        <row r="224">
          <cell r="A224">
            <v>115</v>
          </cell>
          <cell r="B224">
            <v>108</v>
          </cell>
          <cell r="C224" t="str">
            <v>Hydrogen Gas</v>
          </cell>
          <cell r="D224" t="str">
            <v>Kg</v>
          </cell>
        </row>
        <row r="225">
          <cell r="A225">
            <v>116</v>
          </cell>
          <cell r="B225">
            <v>109</v>
          </cell>
          <cell r="C225" t="str">
            <v>Hydrogen Peroxide</v>
          </cell>
          <cell r="D225" t="str">
            <v>Kg</v>
          </cell>
        </row>
        <row r="226">
          <cell r="A226">
            <v>117</v>
          </cell>
          <cell r="B226">
            <v>110</v>
          </cell>
          <cell r="C226" t="str">
            <v>Hydrogen Peroxide - Yash</v>
          </cell>
          <cell r="D226" t="str">
            <v>Kg</v>
          </cell>
        </row>
        <row r="227">
          <cell r="A227">
            <v>118</v>
          </cell>
          <cell r="B227">
            <v>111</v>
          </cell>
          <cell r="C227" t="str">
            <v>Hydroquinone</v>
          </cell>
          <cell r="D227" t="str">
            <v>Kg</v>
          </cell>
        </row>
        <row r="228">
          <cell r="A228">
            <v>119</v>
          </cell>
          <cell r="B228">
            <v>112</v>
          </cell>
          <cell r="C228" t="str">
            <v>Hydroxal Amine Sulphate</v>
          </cell>
          <cell r="D228" t="str">
            <v>Kg</v>
          </cell>
        </row>
        <row r="229">
          <cell r="A229">
            <v>120</v>
          </cell>
          <cell r="B229">
            <v>113</v>
          </cell>
          <cell r="C229" t="str">
            <v>Hyflow Supercell</v>
          </cell>
          <cell r="D229" t="str">
            <v>Kg</v>
          </cell>
        </row>
        <row r="230">
          <cell r="A230">
            <v>121</v>
          </cell>
          <cell r="B230">
            <v>114</v>
          </cell>
          <cell r="C230" t="str">
            <v>Iodine</v>
          </cell>
          <cell r="D230" t="str">
            <v>Kg</v>
          </cell>
        </row>
        <row r="231">
          <cell r="A231">
            <v>122</v>
          </cell>
          <cell r="B231">
            <v>115</v>
          </cell>
          <cell r="C231" t="str">
            <v>Iso Amyl Alcohol</v>
          </cell>
          <cell r="D231" t="str">
            <v>Kg</v>
          </cell>
        </row>
        <row r="232">
          <cell r="A232">
            <v>123</v>
          </cell>
          <cell r="B232">
            <v>116</v>
          </cell>
          <cell r="C232" t="str">
            <v>Iso Butric Acid</v>
          </cell>
          <cell r="D232" t="str">
            <v>Kg</v>
          </cell>
        </row>
        <row r="233">
          <cell r="A233">
            <v>124</v>
          </cell>
          <cell r="B233">
            <v>117</v>
          </cell>
          <cell r="C233" t="str">
            <v>Iso Propyl Alcohol</v>
          </cell>
          <cell r="D233" t="str">
            <v>Kg</v>
          </cell>
        </row>
        <row r="234">
          <cell r="A234">
            <v>125</v>
          </cell>
          <cell r="B234">
            <v>118</v>
          </cell>
          <cell r="C234" t="str">
            <v>Iso Propyl Alcohol in Hcl 25%</v>
          </cell>
          <cell r="D234" t="str">
            <v>Kg</v>
          </cell>
        </row>
        <row r="235">
          <cell r="A235">
            <v>126</v>
          </cell>
          <cell r="B235">
            <v>119</v>
          </cell>
          <cell r="C235" t="str">
            <v>Iso Propyl ALcohol Lab Grade</v>
          </cell>
          <cell r="D235" t="str">
            <v>Kg</v>
          </cell>
        </row>
        <row r="236">
          <cell r="A236">
            <v>127</v>
          </cell>
          <cell r="B236">
            <v>120</v>
          </cell>
          <cell r="C236" t="str">
            <v>Liquid Bromine</v>
          </cell>
          <cell r="D236" t="str">
            <v>Kg</v>
          </cell>
        </row>
        <row r="237">
          <cell r="A237">
            <v>128</v>
          </cell>
          <cell r="B237">
            <v>121</v>
          </cell>
          <cell r="C237" t="str">
            <v>Lithium Hydroxide</v>
          </cell>
          <cell r="D237" t="str">
            <v>Kg</v>
          </cell>
        </row>
        <row r="238">
          <cell r="A238">
            <v>129</v>
          </cell>
          <cell r="B238">
            <v>122</v>
          </cell>
          <cell r="C238" t="str">
            <v>Magnessium Metal</v>
          </cell>
          <cell r="D238" t="str">
            <v>Kg</v>
          </cell>
        </row>
        <row r="239">
          <cell r="A239">
            <v>130</v>
          </cell>
          <cell r="B239">
            <v>123</v>
          </cell>
          <cell r="C239" t="str">
            <v>Magnessium sulfate</v>
          </cell>
          <cell r="D239" t="str">
            <v>Kg</v>
          </cell>
        </row>
        <row r="240">
          <cell r="A240">
            <v>131</v>
          </cell>
          <cell r="B240">
            <v>124</v>
          </cell>
          <cell r="C240" t="str">
            <v>Maleic Acid Bp</v>
          </cell>
          <cell r="D240" t="str">
            <v>Kg</v>
          </cell>
        </row>
        <row r="241">
          <cell r="A241">
            <v>132</v>
          </cell>
          <cell r="B241">
            <v>125</v>
          </cell>
          <cell r="C241" t="str">
            <v>Malenonitrile</v>
          </cell>
          <cell r="D241" t="str">
            <v>Kg</v>
          </cell>
        </row>
        <row r="242">
          <cell r="A242">
            <v>133</v>
          </cell>
          <cell r="B242">
            <v>126</v>
          </cell>
          <cell r="C242" t="str">
            <v>Mercury Metal</v>
          </cell>
          <cell r="D242" t="str">
            <v>Kg</v>
          </cell>
        </row>
        <row r="243">
          <cell r="A243">
            <v>134</v>
          </cell>
          <cell r="B243">
            <v>127</v>
          </cell>
          <cell r="C243" t="str">
            <v>Meta Chloro Aniline</v>
          </cell>
          <cell r="D243" t="str">
            <v>Kg</v>
          </cell>
        </row>
        <row r="244">
          <cell r="A244">
            <v>135</v>
          </cell>
          <cell r="B244">
            <v>128</v>
          </cell>
          <cell r="C244" t="str">
            <v>Methanol</v>
          </cell>
          <cell r="D244" t="str">
            <v>Kg</v>
          </cell>
        </row>
        <row r="245">
          <cell r="A245">
            <v>136</v>
          </cell>
          <cell r="B245">
            <v>129</v>
          </cell>
          <cell r="C245" t="str">
            <v>Methanol LR Grade</v>
          </cell>
          <cell r="D245" t="str">
            <v>Kg</v>
          </cell>
        </row>
        <row r="246">
          <cell r="A246">
            <v>137</v>
          </cell>
          <cell r="B246">
            <v>130</v>
          </cell>
          <cell r="C246" t="str">
            <v>Methyl 4 Bromomethyl</v>
          </cell>
          <cell r="D246" t="str">
            <v>Kg</v>
          </cell>
        </row>
        <row r="247">
          <cell r="A247">
            <v>138</v>
          </cell>
          <cell r="B247">
            <v>131</v>
          </cell>
          <cell r="C247" t="str">
            <v>Methyl Benzo Isopropyl Easter</v>
          </cell>
          <cell r="D247" t="str">
            <v>Kg</v>
          </cell>
        </row>
        <row r="248">
          <cell r="A248">
            <v>139</v>
          </cell>
          <cell r="B248">
            <v>132</v>
          </cell>
          <cell r="C248" t="str">
            <v>Methyl Cinnamate</v>
          </cell>
          <cell r="D248" t="str">
            <v>Kg</v>
          </cell>
        </row>
        <row r="249">
          <cell r="A249">
            <v>140</v>
          </cell>
          <cell r="B249">
            <v>133</v>
          </cell>
          <cell r="C249" t="str">
            <v>Methyl Imidazole Imported</v>
          </cell>
          <cell r="D249" t="str">
            <v>Kg</v>
          </cell>
        </row>
        <row r="250">
          <cell r="A250">
            <v>141</v>
          </cell>
          <cell r="B250">
            <v>134</v>
          </cell>
          <cell r="C250" t="str">
            <v>Methyl Imidazole purchased</v>
          </cell>
          <cell r="D250" t="str">
            <v>Kg</v>
          </cell>
        </row>
        <row r="251">
          <cell r="A251">
            <v>142</v>
          </cell>
          <cell r="B251">
            <v>135</v>
          </cell>
          <cell r="C251" t="str">
            <v>Methyl Iodide</v>
          </cell>
          <cell r="D251" t="str">
            <v>Kg</v>
          </cell>
        </row>
        <row r="252">
          <cell r="A252">
            <v>143</v>
          </cell>
          <cell r="B252">
            <v>136</v>
          </cell>
          <cell r="C252" t="str">
            <v>Methyl Iso Butyl Ketone</v>
          </cell>
          <cell r="D252" t="str">
            <v>Kg</v>
          </cell>
        </row>
        <row r="253">
          <cell r="A253">
            <v>144</v>
          </cell>
          <cell r="B253">
            <v>137</v>
          </cell>
          <cell r="C253" t="str">
            <v>Methyl Vinyl Ketone</v>
          </cell>
          <cell r="D253" t="str">
            <v>Kg</v>
          </cell>
        </row>
        <row r="254">
          <cell r="A254">
            <v>145</v>
          </cell>
          <cell r="B254">
            <v>138</v>
          </cell>
          <cell r="C254" t="str">
            <v>Methyl-3-Methoxy-4-Methylbenzo</v>
          </cell>
          <cell r="D254" t="str">
            <v>Kg</v>
          </cell>
        </row>
        <row r="255">
          <cell r="A255">
            <v>146</v>
          </cell>
          <cell r="B255">
            <v>139</v>
          </cell>
          <cell r="C255" t="str">
            <v>Methylene Di Chloride</v>
          </cell>
          <cell r="D255" t="str">
            <v>Kg</v>
          </cell>
        </row>
        <row r="256">
          <cell r="A256">
            <v>147</v>
          </cell>
          <cell r="B256">
            <v>140</v>
          </cell>
          <cell r="C256" t="str">
            <v>Metronidazole Imp thru Adv Lic</v>
          </cell>
          <cell r="D256" t="str">
            <v>Kg</v>
          </cell>
        </row>
        <row r="257">
          <cell r="A257">
            <v>148</v>
          </cell>
          <cell r="B257">
            <v>141</v>
          </cell>
          <cell r="C257" t="str">
            <v>Metronidazole Imported</v>
          </cell>
          <cell r="D257" t="str">
            <v>Kg</v>
          </cell>
        </row>
        <row r="258">
          <cell r="A258">
            <v>149</v>
          </cell>
          <cell r="B258">
            <v>142</v>
          </cell>
          <cell r="C258" t="str">
            <v>Mono Chloro Benzene</v>
          </cell>
          <cell r="D258" t="str">
            <v>Kg</v>
          </cell>
        </row>
        <row r="259">
          <cell r="A259">
            <v>150</v>
          </cell>
          <cell r="B259">
            <v>143</v>
          </cell>
          <cell r="C259" t="str">
            <v>Mono Ethylene Glycol</v>
          </cell>
          <cell r="D259" t="str">
            <v>Kg</v>
          </cell>
        </row>
        <row r="260">
          <cell r="A260">
            <v>151</v>
          </cell>
          <cell r="B260">
            <v>144</v>
          </cell>
          <cell r="C260" t="str">
            <v>Mono Iso Propyl Amine</v>
          </cell>
          <cell r="D260" t="str">
            <v>Kg</v>
          </cell>
        </row>
        <row r="261">
          <cell r="A261">
            <v>152</v>
          </cell>
          <cell r="B261">
            <v>145</v>
          </cell>
          <cell r="C261" t="str">
            <v>Mono Methyl Amine 40%</v>
          </cell>
          <cell r="D261" t="str">
            <v>Kg</v>
          </cell>
        </row>
        <row r="262">
          <cell r="A262">
            <v>153</v>
          </cell>
          <cell r="B262">
            <v>146</v>
          </cell>
          <cell r="C262" t="str">
            <v>N Hexane</v>
          </cell>
          <cell r="D262" t="str">
            <v>Kg</v>
          </cell>
        </row>
        <row r="263">
          <cell r="A263">
            <v>154</v>
          </cell>
          <cell r="B263">
            <v>147</v>
          </cell>
          <cell r="C263" t="str">
            <v>N Hexane LR</v>
          </cell>
          <cell r="D263" t="str">
            <v>Kg</v>
          </cell>
        </row>
        <row r="264">
          <cell r="A264">
            <v>155</v>
          </cell>
          <cell r="B264">
            <v>148</v>
          </cell>
          <cell r="C264" t="str">
            <v>N Methyl Morpoline</v>
          </cell>
          <cell r="D264" t="str">
            <v>Kg</v>
          </cell>
        </row>
        <row r="265">
          <cell r="A265">
            <v>156</v>
          </cell>
          <cell r="B265">
            <v>149</v>
          </cell>
          <cell r="C265" t="str">
            <v>N Methyl Morpoline N Oxide Imported</v>
          </cell>
          <cell r="D265" t="str">
            <v>Kg</v>
          </cell>
        </row>
        <row r="266">
          <cell r="A266">
            <v>157</v>
          </cell>
          <cell r="B266">
            <v>150</v>
          </cell>
          <cell r="C266" t="str">
            <v>N Methyl Piperazine</v>
          </cell>
          <cell r="D266" t="str">
            <v>Kg</v>
          </cell>
        </row>
        <row r="267">
          <cell r="A267">
            <v>158</v>
          </cell>
          <cell r="B267">
            <v>151</v>
          </cell>
          <cell r="C267" t="str">
            <v>N N Diisopropyl Ethylamine</v>
          </cell>
          <cell r="D267" t="str">
            <v>Kg</v>
          </cell>
        </row>
        <row r="268">
          <cell r="A268">
            <v>159</v>
          </cell>
          <cell r="C268" t="str">
            <v>N Butyric Acid</v>
          </cell>
          <cell r="D268" t="str">
            <v>Kg</v>
          </cell>
        </row>
        <row r="269">
          <cell r="A269">
            <v>160</v>
          </cell>
          <cell r="B269">
            <v>152</v>
          </cell>
          <cell r="C269" t="str">
            <v>Nitric Acid Fuming 98%</v>
          </cell>
          <cell r="D269" t="str">
            <v>Kg</v>
          </cell>
        </row>
        <row r="270">
          <cell r="A270">
            <v>161</v>
          </cell>
          <cell r="B270">
            <v>153</v>
          </cell>
          <cell r="C270" t="str">
            <v>Nitrogen Gas</v>
          </cell>
          <cell r="D270" t="str">
            <v>Kg</v>
          </cell>
        </row>
        <row r="271">
          <cell r="A271">
            <v>162</v>
          </cell>
          <cell r="B271">
            <v>154</v>
          </cell>
          <cell r="C271" t="str">
            <v>Oleum - Bendro Amide</v>
          </cell>
          <cell r="D271" t="str">
            <v>Kg</v>
          </cell>
        </row>
        <row r="272">
          <cell r="A272">
            <v>163</v>
          </cell>
          <cell r="B272">
            <v>155</v>
          </cell>
          <cell r="C272" t="str">
            <v>Oleum 65%</v>
          </cell>
          <cell r="D272" t="str">
            <v>Kg</v>
          </cell>
        </row>
        <row r="273">
          <cell r="A273">
            <v>164</v>
          </cell>
          <cell r="B273">
            <v>156</v>
          </cell>
          <cell r="C273" t="str">
            <v>Omeprazole Sulphide</v>
          </cell>
          <cell r="D273" t="str">
            <v>Kg</v>
          </cell>
        </row>
        <row r="274">
          <cell r="A274">
            <v>165</v>
          </cell>
          <cell r="B274">
            <v>157</v>
          </cell>
          <cell r="C274" t="str">
            <v>Ortho Di Chloro Benzene</v>
          </cell>
          <cell r="D274" t="str">
            <v>Kg</v>
          </cell>
        </row>
        <row r="275">
          <cell r="A275">
            <v>166</v>
          </cell>
          <cell r="B275">
            <v>158</v>
          </cell>
          <cell r="C275" t="str">
            <v>Ortho Fluro Nitro Benzene</v>
          </cell>
          <cell r="D275" t="str">
            <v>Kg</v>
          </cell>
        </row>
        <row r="276">
          <cell r="A276">
            <v>167</v>
          </cell>
          <cell r="B276">
            <v>159</v>
          </cell>
          <cell r="C276" t="str">
            <v>Ortho Phenyl Di Amine</v>
          </cell>
          <cell r="D276" t="str">
            <v>Kg</v>
          </cell>
        </row>
        <row r="277">
          <cell r="A277">
            <v>168</v>
          </cell>
          <cell r="B277">
            <v>160</v>
          </cell>
          <cell r="C277" t="str">
            <v>Ortho Toluene Sulfanilamide</v>
          </cell>
          <cell r="D277" t="str">
            <v>Kg</v>
          </cell>
        </row>
        <row r="278">
          <cell r="A278">
            <v>169</v>
          </cell>
          <cell r="B278">
            <v>161</v>
          </cell>
          <cell r="C278" t="str">
            <v>Orthoxylene</v>
          </cell>
          <cell r="D278" t="str">
            <v>Kg</v>
          </cell>
        </row>
        <row r="279">
          <cell r="A279">
            <v>170</v>
          </cell>
          <cell r="B279">
            <v>162</v>
          </cell>
          <cell r="C279" t="str">
            <v>Orthoxylene - Yash</v>
          </cell>
          <cell r="D279" t="str">
            <v>Kg</v>
          </cell>
        </row>
        <row r="280">
          <cell r="A280">
            <v>171</v>
          </cell>
          <cell r="B280">
            <v>163</v>
          </cell>
          <cell r="C280" t="str">
            <v>Osmium Tetraoxide</v>
          </cell>
          <cell r="D280" t="str">
            <v>Kg</v>
          </cell>
        </row>
        <row r="281">
          <cell r="A281">
            <v>172</v>
          </cell>
          <cell r="B281">
            <v>164</v>
          </cell>
          <cell r="C281" t="str">
            <v>P.Hydroxy Benzaldehyde</v>
          </cell>
          <cell r="D281" t="str">
            <v>Kg</v>
          </cell>
        </row>
        <row r="282">
          <cell r="A282">
            <v>173</v>
          </cell>
          <cell r="B282">
            <v>165</v>
          </cell>
          <cell r="C282" t="str">
            <v>Palladium Charcoal 10%</v>
          </cell>
          <cell r="D282" t="str">
            <v>Kg</v>
          </cell>
        </row>
        <row r="283">
          <cell r="A283">
            <v>174</v>
          </cell>
          <cell r="B283">
            <v>166</v>
          </cell>
          <cell r="C283" t="str">
            <v>Palladium Charcoal 10% Regenerated</v>
          </cell>
          <cell r="D283" t="str">
            <v>Kg</v>
          </cell>
        </row>
        <row r="284">
          <cell r="A284">
            <v>175</v>
          </cell>
          <cell r="B284">
            <v>167</v>
          </cell>
          <cell r="C284" t="str">
            <v>Palladium Charcoal 5%</v>
          </cell>
          <cell r="D284" t="str">
            <v>Kg</v>
          </cell>
        </row>
        <row r="285">
          <cell r="A285">
            <v>176</v>
          </cell>
          <cell r="B285">
            <v>168</v>
          </cell>
          <cell r="C285" t="str">
            <v>Palladium Chloride</v>
          </cell>
          <cell r="D285" t="str">
            <v>Kg</v>
          </cell>
        </row>
        <row r="286">
          <cell r="A286">
            <v>177</v>
          </cell>
          <cell r="B286">
            <v>169</v>
          </cell>
          <cell r="C286" t="str">
            <v>Para Chloro Ortho Nitro Anilin</v>
          </cell>
          <cell r="D286" t="str">
            <v>Kg</v>
          </cell>
        </row>
        <row r="287">
          <cell r="A287">
            <v>178</v>
          </cell>
          <cell r="B287">
            <v>170</v>
          </cell>
          <cell r="C287" t="str">
            <v>Para Methoxy Phenyl Acetonitrile</v>
          </cell>
          <cell r="D287" t="str">
            <v>Kg</v>
          </cell>
        </row>
        <row r="288">
          <cell r="A288">
            <v>179</v>
          </cell>
          <cell r="B288">
            <v>171</v>
          </cell>
          <cell r="C288" t="str">
            <v>Para Nitro Tolune</v>
          </cell>
          <cell r="D288" t="str">
            <v>Kg</v>
          </cell>
        </row>
        <row r="289">
          <cell r="A289">
            <v>180</v>
          </cell>
          <cell r="B289">
            <v>172</v>
          </cell>
          <cell r="C289" t="str">
            <v>Para Trifluoro Methyl Aniline</v>
          </cell>
          <cell r="D289" t="str">
            <v>Kg</v>
          </cell>
        </row>
        <row r="290">
          <cell r="A290">
            <v>181</v>
          </cell>
          <cell r="B290">
            <v>173</v>
          </cell>
          <cell r="C290" t="str">
            <v>Paradimethylamino pyridine</v>
          </cell>
          <cell r="D290" t="str">
            <v>Kg</v>
          </cell>
        </row>
        <row r="291">
          <cell r="A291">
            <v>182</v>
          </cell>
          <cell r="B291">
            <v>174</v>
          </cell>
          <cell r="C291" t="str">
            <v>Paraformaldehyde 96%</v>
          </cell>
          <cell r="D291" t="str">
            <v>Kg</v>
          </cell>
        </row>
        <row r="292">
          <cell r="A292">
            <v>183</v>
          </cell>
          <cell r="B292">
            <v>175</v>
          </cell>
          <cell r="C292" t="str">
            <v>Petroleum Ether</v>
          </cell>
          <cell r="D292" t="str">
            <v>Kg</v>
          </cell>
        </row>
        <row r="293">
          <cell r="A293">
            <v>184</v>
          </cell>
          <cell r="B293">
            <v>176</v>
          </cell>
          <cell r="C293" t="str">
            <v>Phenyl Acetaldehyde Dimethylacetal</v>
          </cell>
          <cell r="D293" t="str">
            <v>Kg</v>
          </cell>
        </row>
        <row r="294">
          <cell r="A294">
            <v>185</v>
          </cell>
          <cell r="B294">
            <v>177</v>
          </cell>
          <cell r="C294" t="str">
            <v>Phenyl Acetic Acid</v>
          </cell>
          <cell r="D294" t="str">
            <v>Kg</v>
          </cell>
        </row>
        <row r="295">
          <cell r="A295">
            <v>186</v>
          </cell>
          <cell r="B295">
            <v>178</v>
          </cell>
          <cell r="C295" t="str">
            <v>Phenyl Acetyl Chloride</v>
          </cell>
          <cell r="D295" t="str">
            <v>Kg</v>
          </cell>
        </row>
        <row r="296">
          <cell r="A296">
            <v>187</v>
          </cell>
          <cell r="B296">
            <v>179</v>
          </cell>
          <cell r="C296" t="str">
            <v>Phenylphrine Hcl purchased</v>
          </cell>
          <cell r="D296" t="str">
            <v>Kg</v>
          </cell>
        </row>
        <row r="297">
          <cell r="A297">
            <v>188</v>
          </cell>
          <cell r="B297">
            <v>180</v>
          </cell>
          <cell r="C297" t="str">
            <v>Phosphoric Acid</v>
          </cell>
          <cell r="D297" t="str">
            <v>Kg</v>
          </cell>
        </row>
        <row r="298">
          <cell r="A298">
            <v>189</v>
          </cell>
          <cell r="B298">
            <v>181</v>
          </cell>
          <cell r="C298" t="str">
            <v>Phosphorus Oxychloride</v>
          </cell>
          <cell r="D298" t="str">
            <v>Kg</v>
          </cell>
        </row>
        <row r="299">
          <cell r="A299">
            <v>190</v>
          </cell>
          <cell r="C299" t="str">
            <v>Phosphorus Pentoxide</v>
          </cell>
          <cell r="D299" t="str">
            <v>Kg</v>
          </cell>
        </row>
        <row r="300">
          <cell r="A300">
            <v>191</v>
          </cell>
          <cell r="C300" t="str">
            <v>Poly Phosphoric Acid</v>
          </cell>
          <cell r="D300" t="str">
            <v>Kg</v>
          </cell>
        </row>
        <row r="301">
          <cell r="A301">
            <v>192</v>
          </cell>
          <cell r="B301">
            <v>182</v>
          </cell>
          <cell r="C301" t="str">
            <v>Potassium Carbonate</v>
          </cell>
          <cell r="D301" t="str">
            <v>Kg</v>
          </cell>
        </row>
        <row r="302">
          <cell r="A302">
            <v>193</v>
          </cell>
          <cell r="B302">
            <v>183</v>
          </cell>
          <cell r="C302" t="str">
            <v>Potassium Carbonate Anhydrous</v>
          </cell>
          <cell r="D302" t="str">
            <v>Kg</v>
          </cell>
        </row>
        <row r="303">
          <cell r="A303">
            <v>194</v>
          </cell>
          <cell r="B303">
            <v>184</v>
          </cell>
          <cell r="C303" t="str">
            <v>Potassium Hydroxide Pallets</v>
          </cell>
          <cell r="D303" t="str">
            <v>Kg</v>
          </cell>
        </row>
        <row r="304">
          <cell r="A304">
            <v>195</v>
          </cell>
          <cell r="B304">
            <v>185</v>
          </cell>
          <cell r="C304" t="str">
            <v>Propionaldehyde</v>
          </cell>
          <cell r="D304" t="str">
            <v>Kg</v>
          </cell>
        </row>
        <row r="305">
          <cell r="A305">
            <v>196</v>
          </cell>
          <cell r="B305">
            <v>186</v>
          </cell>
          <cell r="C305" t="str">
            <v>Propiphenone Derivative</v>
          </cell>
          <cell r="D305" t="str">
            <v>Kg</v>
          </cell>
        </row>
        <row r="306">
          <cell r="A306">
            <v>197</v>
          </cell>
          <cell r="B306">
            <v>187</v>
          </cell>
          <cell r="C306" t="str">
            <v>Propylene Oxide</v>
          </cell>
          <cell r="D306" t="str">
            <v>Kg</v>
          </cell>
        </row>
        <row r="307">
          <cell r="A307">
            <v>198</v>
          </cell>
          <cell r="B307">
            <v>188</v>
          </cell>
          <cell r="C307" t="str">
            <v>Propyline Glycole</v>
          </cell>
          <cell r="D307" t="str">
            <v>Kg</v>
          </cell>
        </row>
        <row r="308">
          <cell r="A308">
            <v>199</v>
          </cell>
          <cell r="B308">
            <v>189</v>
          </cell>
          <cell r="C308" t="str">
            <v>Pthalic Anhydride</v>
          </cell>
          <cell r="D308" t="str">
            <v>Kg</v>
          </cell>
        </row>
        <row r="309">
          <cell r="A309">
            <v>200</v>
          </cell>
          <cell r="B309">
            <v>190</v>
          </cell>
          <cell r="C309" t="str">
            <v>Pthylol Amlodipine</v>
          </cell>
          <cell r="D309" t="str">
            <v>Kg</v>
          </cell>
        </row>
        <row r="310">
          <cell r="A310">
            <v>201</v>
          </cell>
          <cell r="B310">
            <v>191</v>
          </cell>
          <cell r="C310" t="str">
            <v>PTSA Commercial</v>
          </cell>
          <cell r="D310" t="str">
            <v>Kg</v>
          </cell>
        </row>
        <row r="311">
          <cell r="A311">
            <v>202</v>
          </cell>
          <cell r="B311">
            <v>192</v>
          </cell>
          <cell r="C311" t="str">
            <v>PTSA SF Grade</v>
          </cell>
          <cell r="D311" t="str">
            <v>Kg</v>
          </cell>
        </row>
        <row r="312">
          <cell r="A312">
            <v>203</v>
          </cell>
          <cell r="B312">
            <v>193</v>
          </cell>
          <cell r="C312" t="str">
            <v>R Mandelic Acid</v>
          </cell>
          <cell r="D312" t="str">
            <v>Kg</v>
          </cell>
        </row>
        <row r="313">
          <cell r="A313">
            <v>204</v>
          </cell>
          <cell r="B313">
            <v>194</v>
          </cell>
          <cell r="C313" t="str">
            <v>Racemic Sertraline</v>
          </cell>
          <cell r="D313" t="str">
            <v>Kg</v>
          </cell>
        </row>
        <row r="314">
          <cell r="A314">
            <v>205</v>
          </cell>
          <cell r="B314">
            <v>195</v>
          </cell>
          <cell r="C314" t="str">
            <v>Raney Nickel Catalyst</v>
          </cell>
          <cell r="D314" t="str">
            <v>Kg</v>
          </cell>
        </row>
        <row r="315">
          <cell r="A315">
            <v>206</v>
          </cell>
          <cell r="B315">
            <v>196</v>
          </cell>
          <cell r="C315" t="str">
            <v>S S ( -) Diethyl Tartrate</v>
          </cell>
          <cell r="D315" t="str">
            <v>Kg</v>
          </cell>
        </row>
        <row r="316">
          <cell r="A316">
            <v>207</v>
          </cell>
          <cell r="B316">
            <v>197</v>
          </cell>
          <cell r="C316" t="str">
            <v>Sildhanafil citrate</v>
          </cell>
          <cell r="D316" t="str">
            <v>Kg</v>
          </cell>
        </row>
        <row r="317">
          <cell r="A317">
            <v>208</v>
          </cell>
          <cell r="B317">
            <v>198</v>
          </cell>
          <cell r="C317" t="str">
            <v>Silver Oxide</v>
          </cell>
          <cell r="D317" t="str">
            <v>Kg</v>
          </cell>
        </row>
        <row r="318">
          <cell r="A318">
            <v>209</v>
          </cell>
          <cell r="B318">
            <v>199</v>
          </cell>
          <cell r="C318" t="str">
            <v>Soda Ash</v>
          </cell>
          <cell r="D318" t="str">
            <v>Kg</v>
          </cell>
        </row>
        <row r="319">
          <cell r="A319">
            <v>210</v>
          </cell>
          <cell r="B319">
            <v>200</v>
          </cell>
          <cell r="C319" t="str">
            <v>Sodium Acetate Trihydrate</v>
          </cell>
          <cell r="D319" t="str">
            <v>Kg</v>
          </cell>
        </row>
        <row r="320">
          <cell r="A320">
            <v>211</v>
          </cell>
          <cell r="B320">
            <v>201</v>
          </cell>
          <cell r="C320" t="str">
            <v>Sodium Azide</v>
          </cell>
          <cell r="D320" t="str">
            <v>Kg</v>
          </cell>
        </row>
        <row r="321">
          <cell r="A321">
            <v>212</v>
          </cell>
          <cell r="B321">
            <v>202</v>
          </cell>
          <cell r="C321" t="str">
            <v>Sodium Bicarbonate</v>
          </cell>
          <cell r="D321" t="str">
            <v>Kg</v>
          </cell>
        </row>
        <row r="322">
          <cell r="A322">
            <v>213</v>
          </cell>
          <cell r="B322">
            <v>203</v>
          </cell>
          <cell r="C322" t="str">
            <v>Sodium Bisulphite</v>
          </cell>
          <cell r="D322" t="str">
            <v>Kg</v>
          </cell>
        </row>
        <row r="323">
          <cell r="A323">
            <v>214</v>
          </cell>
          <cell r="B323">
            <v>204</v>
          </cell>
          <cell r="C323" t="str">
            <v>Sodium Boro Hydride</v>
          </cell>
          <cell r="D323" t="str">
            <v>Kg</v>
          </cell>
        </row>
        <row r="324">
          <cell r="A324">
            <v>215</v>
          </cell>
          <cell r="B324">
            <v>205</v>
          </cell>
          <cell r="C324" t="str">
            <v>Sodium Chloride</v>
          </cell>
          <cell r="D324" t="str">
            <v>Kg</v>
          </cell>
        </row>
        <row r="325">
          <cell r="A325">
            <v>216</v>
          </cell>
          <cell r="B325">
            <v>206</v>
          </cell>
          <cell r="C325" t="str">
            <v>Sodium Chloride Crystal</v>
          </cell>
          <cell r="D325" t="str">
            <v>Kg</v>
          </cell>
        </row>
        <row r="326">
          <cell r="A326">
            <v>217</v>
          </cell>
          <cell r="B326">
            <v>207</v>
          </cell>
          <cell r="C326" t="str">
            <v>Sodium Hydride</v>
          </cell>
          <cell r="D326" t="str">
            <v>Kg</v>
          </cell>
        </row>
        <row r="327">
          <cell r="A327">
            <v>218</v>
          </cell>
          <cell r="B327">
            <v>208</v>
          </cell>
          <cell r="C327" t="str">
            <v>Sodium Hydroxide</v>
          </cell>
          <cell r="D327" t="str">
            <v>Kg</v>
          </cell>
        </row>
        <row r="328">
          <cell r="A328">
            <v>219</v>
          </cell>
          <cell r="B328">
            <v>209</v>
          </cell>
          <cell r="C328" t="str">
            <v>Sodium Hydroxide - Bendro Amide</v>
          </cell>
          <cell r="D328" t="str">
            <v>Kg</v>
          </cell>
        </row>
        <row r="329">
          <cell r="A329">
            <v>220</v>
          </cell>
          <cell r="B329">
            <v>210</v>
          </cell>
          <cell r="C329" t="str">
            <v>Sodium Hydroxide Pallets</v>
          </cell>
          <cell r="D329" t="str">
            <v>Kg</v>
          </cell>
        </row>
        <row r="330">
          <cell r="A330">
            <v>221</v>
          </cell>
          <cell r="B330">
            <v>211</v>
          </cell>
          <cell r="C330" t="str">
            <v>Sodium Iodide</v>
          </cell>
          <cell r="D330" t="str">
            <v>Kg</v>
          </cell>
        </row>
        <row r="331">
          <cell r="A331">
            <v>222</v>
          </cell>
          <cell r="B331">
            <v>212</v>
          </cell>
          <cell r="C331" t="str">
            <v>Sodium Meta Bi Sulphate</v>
          </cell>
          <cell r="D331" t="str">
            <v>Kg</v>
          </cell>
        </row>
        <row r="332">
          <cell r="A332">
            <v>223</v>
          </cell>
          <cell r="B332">
            <v>213</v>
          </cell>
          <cell r="C332" t="str">
            <v>Sodium Metal Sds</v>
          </cell>
          <cell r="D332" t="str">
            <v>Kg</v>
          </cell>
        </row>
        <row r="333">
          <cell r="A333">
            <v>224</v>
          </cell>
          <cell r="B333">
            <v>214</v>
          </cell>
          <cell r="C333" t="str">
            <v>Sodium Methoxide</v>
          </cell>
          <cell r="D333" t="str">
            <v>Kg</v>
          </cell>
        </row>
        <row r="334">
          <cell r="A334">
            <v>225</v>
          </cell>
          <cell r="B334">
            <v>215</v>
          </cell>
          <cell r="C334" t="str">
            <v>Sodium Mono Chloro Acetate</v>
          </cell>
          <cell r="D334" t="str">
            <v>Kg</v>
          </cell>
        </row>
        <row r="335">
          <cell r="A335">
            <v>226</v>
          </cell>
          <cell r="B335">
            <v>216</v>
          </cell>
          <cell r="C335" t="str">
            <v>Sodium Nitrate</v>
          </cell>
          <cell r="D335" t="str">
            <v>Kg</v>
          </cell>
        </row>
        <row r="336">
          <cell r="A336">
            <v>227</v>
          </cell>
          <cell r="B336">
            <v>217</v>
          </cell>
          <cell r="C336" t="str">
            <v>Sodium Nitrite</v>
          </cell>
          <cell r="D336" t="str">
            <v>Kg</v>
          </cell>
        </row>
        <row r="337">
          <cell r="A337">
            <v>228</v>
          </cell>
          <cell r="B337">
            <v>218</v>
          </cell>
          <cell r="C337" t="str">
            <v>Sodium Sulphate</v>
          </cell>
          <cell r="D337" t="str">
            <v>Kg</v>
          </cell>
        </row>
        <row r="338">
          <cell r="A338">
            <v>229</v>
          </cell>
          <cell r="B338">
            <v>219</v>
          </cell>
          <cell r="C338" t="str">
            <v>Sodium Sulphate Anhydrous</v>
          </cell>
          <cell r="D338" t="str">
            <v>Kg</v>
          </cell>
        </row>
        <row r="339">
          <cell r="A339">
            <v>230</v>
          </cell>
          <cell r="B339">
            <v>220</v>
          </cell>
          <cell r="C339" t="str">
            <v>Sodium Sulphite Anhydrous</v>
          </cell>
          <cell r="D339" t="str">
            <v>Kg</v>
          </cell>
        </row>
        <row r="340">
          <cell r="A340">
            <v>231</v>
          </cell>
          <cell r="B340">
            <v>221</v>
          </cell>
          <cell r="C340" t="str">
            <v>Sodium Thiosulphate</v>
          </cell>
          <cell r="D340" t="str">
            <v>Kg</v>
          </cell>
        </row>
        <row r="341">
          <cell r="A341">
            <v>232</v>
          </cell>
          <cell r="B341">
            <v>222</v>
          </cell>
          <cell r="C341" t="str">
            <v xml:space="preserve">Sodium Tungstate </v>
          </cell>
          <cell r="D341" t="str">
            <v>Kg</v>
          </cell>
        </row>
        <row r="342">
          <cell r="A342">
            <v>233</v>
          </cell>
          <cell r="B342">
            <v>223</v>
          </cell>
          <cell r="C342" t="str">
            <v>Sodium Tungstate - Yash</v>
          </cell>
          <cell r="D342" t="str">
            <v>Kg</v>
          </cell>
        </row>
        <row r="343">
          <cell r="A343">
            <v>234</v>
          </cell>
          <cell r="B343">
            <v>224</v>
          </cell>
          <cell r="C343" t="str">
            <v>Stannous Chloride Dihydrate</v>
          </cell>
          <cell r="D343" t="str">
            <v>Kg</v>
          </cell>
        </row>
        <row r="344">
          <cell r="A344">
            <v>235</v>
          </cell>
          <cell r="B344">
            <v>225</v>
          </cell>
          <cell r="C344" t="str">
            <v>Sulfanilamide TG</v>
          </cell>
          <cell r="D344" t="str">
            <v>Kg</v>
          </cell>
        </row>
        <row r="345">
          <cell r="A345">
            <v>236</v>
          </cell>
          <cell r="B345">
            <v>226</v>
          </cell>
          <cell r="C345" t="str">
            <v>Sulphur</v>
          </cell>
          <cell r="D345" t="str">
            <v>Kg</v>
          </cell>
        </row>
        <row r="346">
          <cell r="A346">
            <v>237</v>
          </cell>
          <cell r="B346">
            <v>227</v>
          </cell>
          <cell r="C346" t="str">
            <v>Sulphuric Acid - Bendro Amide</v>
          </cell>
          <cell r="D346" t="str">
            <v>Kg</v>
          </cell>
        </row>
        <row r="347">
          <cell r="A347">
            <v>238</v>
          </cell>
          <cell r="B347">
            <v>228</v>
          </cell>
          <cell r="C347" t="str">
            <v>Sulphuric Acid 98%</v>
          </cell>
          <cell r="D347" t="str">
            <v>Kg</v>
          </cell>
        </row>
        <row r="348">
          <cell r="A348">
            <v>239</v>
          </cell>
          <cell r="C348" t="str">
            <v>Sulphuric Acid 98% Plant 3,4</v>
          </cell>
          <cell r="D348" t="str">
            <v>Kg</v>
          </cell>
        </row>
        <row r="349">
          <cell r="A349">
            <v>240</v>
          </cell>
          <cell r="B349">
            <v>229</v>
          </cell>
          <cell r="C349" t="str">
            <v>Sulphuric Acid 98% - Yash</v>
          </cell>
          <cell r="D349" t="str">
            <v>Kg</v>
          </cell>
        </row>
        <row r="350">
          <cell r="A350">
            <v>241</v>
          </cell>
          <cell r="B350">
            <v>230</v>
          </cell>
          <cell r="C350" t="str">
            <v>Sulphuric Acid CP Grade</v>
          </cell>
          <cell r="D350" t="str">
            <v>Kg</v>
          </cell>
        </row>
        <row r="351">
          <cell r="A351">
            <v>242</v>
          </cell>
          <cell r="B351">
            <v>231</v>
          </cell>
          <cell r="C351" t="str">
            <v>Sulphuric Acid Lab Grade</v>
          </cell>
          <cell r="D351" t="str">
            <v>Kg</v>
          </cell>
        </row>
        <row r="352">
          <cell r="A352">
            <v>243</v>
          </cell>
          <cell r="B352">
            <v>232</v>
          </cell>
          <cell r="C352" t="str">
            <v>Tartaric Acid</v>
          </cell>
          <cell r="D352" t="str">
            <v>Kg</v>
          </cell>
        </row>
        <row r="353">
          <cell r="A353">
            <v>244</v>
          </cell>
          <cell r="B353">
            <v>233</v>
          </cell>
          <cell r="C353" t="str">
            <v>Tertiary Butyl Alcohol</v>
          </cell>
          <cell r="D353" t="str">
            <v>Kg</v>
          </cell>
        </row>
        <row r="354">
          <cell r="A354">
            <v>245</v>
          </cell>
          <cell r="B354">
            <v>234</v>
          </cell>
          <cell r="C354" t="str">
            <v>Tetra Butyl Amm Hydro Sulphate</v>
          </cell>
          <cell r="D354" t="str">
            <v>Kg</v>
          </cell>
        </row>
        <row r="355">
          <cell r="A355">
            <v>246</v>
          </cell>
          <cell r="B355">
            <v>235</v>
          </cell>
          <cell r="C355" t="str">
            <v>Tetrahydrofuran</v>
          </cell>
          <cell r="D355" t="str">
            <v>Kg</v>
          </cell>
        </row>
        <row r="356">
          <cell r="A356">
            <v>247</v>
          </cell>
          <cell r="B356">
            <v>236</v>
          </cell>
          <cell r="C356" t="str">
            <v>Thebaine</v>
          </cell>
          <cell r="D356" t="str">
            <v>Kg</v>
          </cell>
        </row>
        <row r="357">
          <cell r="A357">
            <v>248</v>
          </cell>
          <cell r="B357">
            <v>237</v>
          </cell>
          <cell r="C357" t="str">
            <v>Thionyl Chloride</v>
          </cell>
          <cell r="D357" t="str">
            <v>Kg</v>
          </cell>
        </row>
        <row r="358">
          <cell r="A358">
            <v>249</v>
          </cell>
          <cell r="B358">
            <v>238</v>
          </cell>
          <cell r="C358" t="str">
            <v>Thiophenol Imported</v>
          </cell>
          <cell r="D358" t="str">
            <v>Kg</v>
          </cell>
        </row>
        <row r="359">
          <cell r="A359">
            <v>250</v>
          </cell>
          <cell r="B359">
            <v>239</v>
          </cell>
          <cell r="C359" t="str">
            <v>Thiophenol Local</v>
          </cell>
          <cell r="D359" t="str">
            <v>Kg</v>
          </cell>
        </row>
        <row r="360">
          <cell r="A360">
            <v>251</v>
          </cell>
          <cell r="B360">
            <v>240</v>
          </cell>
          <cell r="C360" t="str">
            <v>Tinidazole Purchase</v>
          </cell>
          <cell r="D360" t="str">
            <v>Kg</v>
          </cell>
        </row>
        <row r="361">
          <cell r="A361">
            <v>252</v>
          </cell>
          <cell r="B361">
            <v>241</v>
          </cell>
          <cell r="C361" t="str">
            <v>Titanium (Tetra) Isopropoxi</v>
          </cell>
          <cell r="D361" t="str">
            <v>Kg</v>
          </cell>
        </row>
        <row r="362">
          <cell r="A362">
            <v>253</v>
          </cell>
          <cell r="B362">
            <v>242</v>
          </cell>
          <cell r="C362" t="str">
            <v>Toluene</v>
          </cell>
          <cell r="D362" t="str">
            <v>Kg</v>
          </cell>
        </row>
        <row r="363">
          <cell r="A363">
            <v>254</v>
          </cell>
          <cell r="B363">
            <v>243</v>
          </cell>
          <cell r="C363" t="str">
            <v>Toluene 4 Sulphonyl Chloride</v>
          </cell>
          <cell r="D363" t="str">
            <v>Kg</v>
          </cell>
        </row>
        <row r="364">
          <cell r="A364">
            <v>255</v>
          </cell>
          <cell r="B364">
            <v>244</v>
          </cell>
          <cell r="C364" t="str">
            <v>Tri Capryl Methyl Ammonium Chl</v>
          </cell>
          <cell r="D364" t="str">
            <v>Kg</v>
          </cell>
        </row>
        <row r="365">
          <cell r="A365">
            <v>256</v>
          </cell>
          <cell r="B365">
            <v>245</v>
          </cell>
          <cell r="C365" t="str">
            <v>Tri Ethyl Amine</v>
          </cell>
          <cell r="D365" t="str">
            <v>Kg</v>
          </cell>
        </row>
        <row r="366">
          <cell r="A366">
            <v>257</v>
          </cell>
          <cell r="B366">
            <v>246</v>
          </cell>
          <cell r="C366" t="str">
            <v>Triethyl Ortho Formate</v>
          </cell>
          <cell r="D366" t="str">
            <v>Kg</v>
          </cell>
        </row>
        <row r="367">
          <cell r="A367">
            <v>258</v>
          </cell>
          <cell r="B367">
            <v>247</v>
          </cell>
          <cell r="C367" t="str">
            <v>Trifluoro Acetic Acid</v>
          </cell>
          <cell r="D367" t="str">
            <v>Kg</v>
          </cell>
        </row>
        <row r="368">
          <cell r="A368">
            <v>259</v>
          </cell>
          <cell r="B368">
            <v>248</v>
          </cell>
          <cell r="C368" t="str">
            <v>Trifluoro Acetic Acid (Imp)</v>
          </cell>
          <cell r="D368" t="str">
            <v>Kg</v>
          </cell>
        </row>
        <row r="369">
          <cell r="A369">
            <v>260</v>
          </cell>
          <cell r="B369">
            <v>249</v>
          </cell>
          <cell r="C369" t="str">
            <v>Trifluoro Ethyl Acetate</v>
          </cell>
          <cell r="D369" t="str">
            <v>Kg</v>
          </cell>
        </row>
        <row r="370">
          <cell r="A370">
            <v>261</v>
          </cell>
          <cell r="B370">
            <v>250</v>
          </cell>
          <cell r="C370" t="str">
            <v>Trifluoro Ethyl Acetate Imp</v>
          </cell>
          <cell r="D370" t="str">
            <v>Kg</v>
          </cell>
        </row>
        <row r="371">
          <cell r="A371">
            <v>262</v>
          </cell>
          <cell r="B371">
            <v>251</v>
          </cell>
          <cell r="C371" t="str">
            <v>Triphosgene - Bis Trichloro Methyl</v>
          </cell>
          <cell r="D371" t="str">
            <v>Kg</v>
          </cell>
        </row>
        <row r="372">
          <cell r="A372">
            <v>286</v>
          </cell>
          <cell r="B372">
            <v>252</v>
          </cell>
          <cell r="C372" t="str">
            <v>Amberlyst 15 Imp ag Adv Lic</v>
          </cell>
          <cell r="D372" t="str">
            <v>Kg</v>
          </cell>
        </row>
        <row r="373">
          <cell r="B373">
            <v>253</v>
          </cell>
          <cell r="C373" t="str">
            <v>Methyl Vinyl Ketone Imp</v>
          </cell>
          <cell r="D373" t="str">
            <v>Kg</v>
          </cell>
        </row>
        <row r="374">
          <cell r="B374">
            <v>254</v>
          </cell>
          <cell r="C374" t="str">
            <v>Ethyl Thio Ethanol ag Adv Lic</v>
          </cell>
          <cell r="D374" t="str">
            <v>Kg</v>
          </cell>
        </row>
        <row r="375">
          <cell r="A375">
            <v>48</v>
          </cell>
          <cell r="B375">
            <v>255</v>
          </cell>
          <cell r="C375" t="str">
            <v>Benzoyl Chloride ag Adv Lic</v>
          </cell>
          <cell r="D375" t="str">
            <v>Kg</v>
          </cell>
        </row>
        <row r="376">
          <cell r="B376">
            <v>256</v>
          </cell>
          <cell r="C376" t="str">
            <v>Meta Chloro Aniline ag Adv Lic</v>
          </cell>
          <cell r="D376" t="str">
            <v>Kg</v>
          </cell>
        </row>
        <row r="377">
          <cell r="B377">
            <v>257</v>
          </cell>
          <cell r="C377" t="str">
            <v>Methyl Iso Butyl Ketone ag Adv Lic</v>
          </cell>
          <cell r="D377" t="str">
            <v>Kg</v>
          </cell>
        </row>
        <row r="378">
          <cell r="B378">
            <v>258</v>
          </cell>
          <cell r="C378" t="str">
            <v>Thionyl Chloride ag Adv Lic</v>
          </cell>
          <cell r="D378" t="str">
            <v>Kg</v>
          </cell>
        </row>
        <row r="379">
          <cell r="A379">
            <v>259</v>
          </cell>
          <cell r="B379">
            <v>259</v>
          </cell>
          <cell r="C379" t="str">
            <v>Toluene Imp ag Adv Lic</v>
          </cell>
          <cell r="D379" t="str">
            <v>Kg</v>
          </cell>
        </row>
        <row r="380">
          <cell r="B380">
            <v>260</v>
          </cell>
          <cell r="C380" t="str">
            <v>2 Iso Propoxy Ethanol Imp ag Adv Lic</v>
          </cell>
          <cell r="D380" t="str">
            <v>Kg</v>
          </cell>
        </row>
        <row r="381">
          <cell r="B381">
            <v>261</v>
          </cell>
          <cell r="C381" t="str">
            <v>Epi Chloro Hydrine Imp ag Adv Lic</v>
          </cell>
          <cell r="D381" t="str">
            <v>Kg</v>
          </cell>
        </row>
        <row r="382">
          <cell r="A382">
            <v>300</v>
          </cell>
          <cell r="B382">
            <v>262</v>
          </cell>
          <cell r="C382" t="str">
            <v>3 Amino Benzo Trifluoride Imp ag Adv Lic</v>
          </cell>
          <cell r="D382" t="str">
            <v>Kg</v>
          </cell>
        </row>
        <row r="383">
          <cell r="B383">
            <v>263</v>
          </cell>
          <cell r="C383" t="str">
            <v>Acetone Imp ag Adv Lic</v>
          </cell>
          <cell r="D383" t="str">
            <v>Kg</v>
          </cell>
        </row>
        <row r="384">
          <cell r="B384">
            <v>264</v>
          </cell>
          <cell r="C384" t="str">
            <v>Iso Butric Acid Imp ag Adv Lic</v>
          </cell>
          <cell r="D384" t="str">
            <v>Kg</v>
          </cell>
        </row>
        <row r="385">
          <cell r="B385">
            <v>265</v>
          </cell>
          <cell r="C385" t="str">
            <v>Methylene Di Chloride Imp Ag Adv Lic</v>
          </cell>
          <cell r="D385" t="str">
            <v>Kg</v>
          </cell>
        </row>
        <row r="386">
          <cell r="B386">
            <v>266</v>
          </cell>
          <cell r="C386" t="str">
            <v>Hydrogen Peroxide ag Adv Lic</v>
          </cell>
          <cell r="D386" t="str">
            <v>Kg</v>
          </cell>
        </row>
        <row r="387">
          <cell r="B387">
            <v>267</v>
          </cell>
          <cell r="C387" t="str">
            <v>Chloroform ag Adv Lic</v>
          </cell>
          <cell r="D387" t="str">
            <v>Kg</v>
          </cell>
        </row>
        <row r="388">
          <cell r="A388">
            <v>263</v>
          </cell>
          <cell r="B388">
            <v>268</v>
          </cell>
          <cell r="C388" t="str">
            <v>N Methyl Ortho Phenylene Diamine</v>
          </cell>
          <cell r="D388" t="str">
            <v>Kg</v>
          </cell>
        </row>
        <row r="389">
          <cell r="A389">
            <v>264</v>
          </cell>
          <cell r="B389">
            <v>269</v>
          </cell>
          <cell r="C389" t="str">
            <v>Di Isopropyl Ethyl Amine</v>
          </cell>
          <cell r="D389" t="str">
            <v>Kg</v>
          </cell>
        </row>
        <row r="390">
          <cell r="A390">
            <v>265</v>
          </cell>
          <cell r="B390">
            <v>270</v>
          </cell>
          <cell r="C390" t="str">
            <v>4 Amino 3 Methyl Benzoic Acid M Ester</v>
          </cell>
          <cell r="D390" t="str">
            <v>Kg</v>
          </cell>
        </row>
        <row r="391">
          <cell r="A391">
            <v>266</v>
          </cell>
          <cell r="B391">
            <v>271</v>
          </cell>
          <cell r="C391" t="str">
            <v>2 Methyl Amino M Hydroxy Acetop</v>
          </cell>
          <cell r="D391" t="str">
            <v>Kg</v>
          </cell>
        </row>
        <row r="392">
          <cell r="A392">
            <v>267</v>
          </cell>
          <cell r="B392">
            <v>272</v>
          </cell>
          <cell r="C392" t="str">
            <v>Potassium Tertiary Butoxide</v>
          </cell>
          <cell r="D392" t="str">
            <v>Kg</v>
          </cell>
        </row>
        <row r="393">
          <cell r="A393">
            <v>268</v>
          </cell>
          <cell r="B393">
            <v>273</v>
          </cell>
          <cell r="C393" t="str">
            <v>1-[2-Amino-(4-Methoxyphenyl) Ethyl] Cy</v>
          </cell>
          <cell r="D393" t="str">
            <v>Kg</v>
          </cell>
        </row>
        <row r="394">
          <cell r="A394">
            <v>269</v>
          </cell>
          <cell r="B394">
            <v>274</v>
          </cell>
          <cell r="C394" t="str">
            <v>1N-(4-Trifluromethyl) LEF</v>
          </cell>
          <cell r="D394" t="str">
            <v>Kg</v>
          </cell>
        </row>
        <row r="395">
          <cell r="A395">
            <v>270</v>
          </cell>
          <cell r="B395">
            <v>275</v>
          </cell>
          <cell r="C395" t="str">
            <v>Tert Butyl 4(O-Tolyl) Benzoate Acid</v>
          </cell>
          <cell r="D395" t="str">
            <v>Kg</v>
          </cell>
        </row>
        <row r="396">
          <cell r="A396">
            <v>271</v>
          </cell>
          <cell r="B396">
            <v>276</v>
          </cell>
          <cell r="C396" t="str">
            <v>N-Bromo Succinimide</v>
          </cell>
          <cell r="D396" t="str">
            <v>Kg</v>
          </cell>
        </row>
        <row r="397">
          <cell r="A397">
            <v>275</v>
          </cell>
          <cell r="B397">
            <v>277</v>
          </cell>
          <cell r="C397" t="str">
            <v>A Methylamine M Hydroxy</v>
          </cell>
          <cell r="D397" t="str">
            <v>Kg</v>
          </cell>
        </row>
        <row r="398">
          <cell r="A398">
            <v>272</v>
          </cell>
          <cell r="B398">
            <v>278</v>
          </cell>
          <cell r="C398" t="str">
            <v>Sodium Hydrosulfite</v>
          </cell>
          <cell r="D398" t="str">
            <v>Kg</v>
          </cell>
        </row>
        <row r="399">
          <cell r="A399">
            <v>273</v>
          </cell>
          <cell r="B399">
            <v>279</v>
          </cell>
          <cell r="C399" t="str">
            <v>Azobisisobutyro Nitrile</v>
          </cell>
          <cell r="D399" t="str">
            <v>Kg</v>
          </cell>
        </row>
        <row r="400">
          <cell r="A400">
            <v>274</v>
          </cell>
          <cell r="B400">
            <v>280</v>
          </cell>
          <cell r="C400" t="str">
            <v>N N Dimethyl Aniline</v>
          </cell>
          <cell r="D400" t="str">
            <v>Kg</v>
          </cell>
        </row>
        <row r="401">
          <cell r="A401">
            <v>277</v>
          </cell>
          <cell r="B401">
            <v>281</v>
          </cell>
          <cell r="C401" t="str">
            <v>Absolute Alcohol</v>
          </cell>
          <cell r="D401" t="str">
            <v>Kg</v>
          </cell>
        </row>
        <row r="402">
          <cell r="A402">
            <v>276</v>
          </cell>
          <cell r="B402">
            <v>282</v>
          </cell>
          <cell r="C402" t="str">
            <v>Mono Methyl Amine Gas</v>
          </cell>
          <cell r="D402" t="str">
            <v>Kg</v>
          </cell>
        </row>
        <row r="403">
          <cell r="A403">
            <v>284</v>
          </cell>
          <cell r="B403">
            <v>283</v>
          </cell>
          <cell r="C403" t="str">
            <v>Phthylol Amlodipine Fine Grade</v>
          </cell>
          <cell r="D403" t="str">
            <v>Kg</v>
          </cell>
        </row>
        <row r="404">
          <cell r="A404">
            <v>279</v>
          </cell>
          <cell r="B404">
            <v>284</v>
          </cell>
          <cell r="C404" t="str">
            <v>N-Heptane 99%</v>
          </cell>
          <cell r="D404" t="str">
            <v>Kg</v>
          </cell>
        </row>
        <row r="405">
          <cell r="A405">
            <v>278</v>
          </cell>
          <cell r="B405">
            <v>285</v>
          </cell>
          <cell r="C405" t="str">
            <v>O-4-Tolyl Benzoic Acid Tert Butyl Ester</v>
          </cell>
          <cell r="D405" t="str">
            <v>Kg</v>
          </cell>
        </row>
        <row r="406">
          <cell r="A406">
            <v>280</v>
          </cell>
          <cell r="B406">
            <v>286</v>
          </cell>
          <cell r="C406" t="str">
            <v>TNZ - Elppe</v>
          </cell>
          <cell r="D406" t="str">
            <v>Kg</v>
          </cell>
        </row>
        <row r="407">
          <cell r="A407">
            <v>281</v>
          </cell>
          <cell r="B407">
            <v>287</v>
          </cell>
          <cell r="C407" t="str">
            <v>TNZ - Yash</v>
          </cell>
          <cell r="D407" t="str">
            <v>Kg</v>
          </cell>
        </row>
        <row r="408">
          <cell r="A408">
            <v>282</v>
          </cell>
          <cell r="B408">
            <v>288</v>
          </cell>
          <cell r="C408" t="str">
            <v>TNZ - Malwa</v>
          </cell>
          <cell r="D408" t="str">
            <v>Kg</v>
          </cell>
        </row>
        <row r="409">
          <cell r="A409">
            <v>283</v>
          </cell>
          <cell r="B409">
            <v>289</v>
          </cell>
          <cell r="C409" t="str">
            <v>TNZ - Simran</v>
          </cell>
          <cell r="D409" t="str">
            <v>Kg</v>
          </cell>
        </row>
        <row r="410">
          <cell r="A410">
            <v>285</v>
          </cell>
          <cell r="B410">
            <v>290</v>
          </cell>
          <cell r="C410" t="str">
            <v>Dry Amide - Abhinandan</v>
          </cell>
          <cell r="D410" t="str">
            <v>Kg</v>
          </cell>
        </row>
        <row r="411">
          <cell r="B411">
            <v>291</v>
          </cell>
          <cell r="D411" t="str">
            <v>Kg</v>
          </cell>
        </row>
        <row r="412">
          <cell r="A412">
            <v>287</v>
          </cell>
          <cell r="B412">
            <v>292</v>
          </cell>
          <cell r="C412" t="str">
            <v>Beta Picoline</v>
          </cell>
          <cell r="D412" t="str">
            <v>Kg</v>
          </cell>
        </row>
        <row r="413">
          <cell r="A413">
            <v>288</v>
          </cell>
          <cell r="B413">
            <v>293</v>
          </cell>
          <cell r="C413" t="str">
            <v>Mono Methyl Amine 30% (Methanol)</v>
          </cell>
          <cell r="D413" t="str">
            <v>Kg</v>
          </cell>
        </row>
        <row r="414">
          <cell r="A414">
            <v>289</v>
          </cell>
          <cell r="B414">
            <v>294</v>
          </cell>
          <cell r="C414" t="str">
            <v>Thiophene 2 Ethylamine 99%</v>
          </cell>
          <cell r="D414" t="str">
            <v>Kg</v>
          </cell>
        </row>
        <row r="415">
          <cell r="A415">
            <v>290</v>
          </cell>
          <cell r="B415">
            <v>295</v>
          </cell>
          <cell r="C415" t="str">
            <v>Deoxybenzoin Crude Purchased</v>
          </cell>
          <cell r="D415" t="str">
            <v>Kg</v>
          </cell>
        </row>
        <row r="416">
          <cell r="B416">
            <v>296</v>
          </cell>
          <cell r="D416" t="str">
            <v>Kg</v>
          </cell>
        </row>
        <row r="417">
          <cell r="B417">
            <v>297</v>
          </cell>
          <cell r="D417" t="str">
            <v>Kg</v>
          </cell>
        </row>
        <row r="418">
          <cell r="B418">
            <v>298</v>
          </cell>
          <cell r="D418" t="str">
            <v>Kg</v>
          </cell>
        </row>
        <row r="419">
          <cell r="B419">
            <v>299</v>
          </cell>
          <cell r="D419" t="str">
            <v>Kg</v>
          </cell>
        </row>
        <row r="420">
          <cell r="A420">
            <v>292</v>
          </cell>
          <cell r="B420">
            <v>300</v>
          </cell>
          <cell r="C420" t="str">
            <v>Pthylol Amlodipine - Cimex</v>
          </cell>
          <cell r="D420" t="str">
            <v>Kg</v>
          </cell>
        </row>
        <row r="421">
          <cell r="A421">
            <v>291</v>
          </cell>
          <cell r="B421">
            <v>301</v>
          </cell>
          <cell r="C421" t="str">
            <v>L-Camphor Sulphoni</v>
          </cell>
          <cell r="D421" t="str">
            <v>Kg</v>
          </cell>
        </row>
        <row r="422">
          <cell r="A422">
            <v>293</v>
          </cell>
          <cell r="B422">
            <v>302</v>
          </cell>
          <cell r="C422" t="str">
            <v>Para Fluorobenzyldehye</v>
          </cell>
          <cell r="D422" t="str">
            <v>Kg</v>
          </cell>
        </row>
        <row r="423">
          <cell r="A423">
            <v>294</v>
          </cell>
          <cell r="B423">
            <v>303</v>
          </cell>
          <cell r="C423" t="str">
            <v>Butyl Acetate</v>
          </cell>
          <cell r="D423" t="str">
            <v>Kg</v>
          </cell>
        </row>
        <row r="424">
          <cell r="A424">
            <v>295</v>
          </cell>
          <cell r="B424">
            <v>304</v>
          </cell>
          <cell r="C424" t="str">
            <v>Para Toluene Sulphonyl Chloride</v>
          </cell>
          <cell r="D424" t="str">
            <v>Kg</v>
          </cell>
        </row>
        <row r="425">
          <cell r="A425">
            <v>296</v>
          </cell>
          <cell r="B425">
            <v>305</v>
          </cell>
          <cell r="C425" t="str">
            <v>Urea EP</v>
          </cell>
          <cell r="D425" t="str">
            <v>Kg</v>
          </cell>
        </row>
        <row r="426">
          <cell r="A426">
            <v>297</v>
          </cell>
          <cell r="B426">
            <v>306</v>
          </cell>
          <cell r="C426" t="str">
            <v>N Methyl Methane Sulfonamide</v>
          </cell>
          <cell r="D426" t="str">
            <v>Kg</v>
          </cell>
        </row>
        <row r="427">
          <cell r="A427">
            <v>298</v>
          </cell>
          <cell r="B427">
            <v>307</v>
          </cell>
          <cell r="C427" t="str">
            <v>Diethylacetone 1,3 dicarboxylate</v>
          </cell>
          <cell r="D427" t="str">
            <v>Kg</v>
          </cell>
        </row>
        <row r="428">
          <cell r="A428">
            <v>299</v>
          </cell>
          <cell r="B428">
            <v>308</v>
          </cell>
          <cell r="C428" t="str">
            <v>5 Methoxy 2(IS) 4 Methoxy 3,5 dimeth</v>
          </cell>
          <cell r="D428" t="str">
            <v>Kg</v>
          </cell>
        </row>
        <row r="429">
          <cell r="A429">
            <v>301</v>
          </cell>
          <cell r="B429">
            <v>309</v>
          </cell>
          <cell r="C429" t="str">
            <v>Ethyl Isobutryl Acetate</v>
          </cell>
          <cell r="D429" t="str">
            <v>Kg</v>
          </cell>
        </row>
        <row r="430">
          <cell r="A430">
            <v>302</v>
          </cell>
          <cell r="B430">
            <v>310</v>
          </cell>
          <cell r="C430" t="str">
            <v>Para  Bromo Fluoro Benzene</v>
          </cell>
          <cell r="D430" t="str">
            <v>Kg</v>
          </cell>
        </row>
        <row r="431">
          <cell r="A431">
            <v>303</v>
          </cell>
          <cell r="B431">
            <v>311</v>
          </cell>
          <cell r="C431" t="str">
            <v>D- Tartaric Acid</v>
          </cell>
          <cell r="D431" t="str">
            <v>Kg</v>
          </cell>
        </row>
        <row r="432">
          <cell r="A432">
            <v>304</v>
          </cell>
          <cell r="B432">
            <v>312</v>
          </cell>
          <cell r="C432" t="str">
            <v>5 Cyano Phthalide</v>
          </cell>
          <cell r="D432" t="str">
            <v>Kg</v>
          </cell>
        </row>
        <row r="433">
          <cell r="A433">
            <v>305</v>
          </cell>
          <cell r="B433">
            <v>313</v>
          </cell>
          <cell r="C433" t="str">
            <v>Methane Sulphonyl Chloride</v>
          </cell>
          <cell r="D433" t="str">
            <v>Kg</v>
          </cell>
        </row>
        <row r="434">
          <cell r="A434">
            <v>306</v>
          </cell>
          <cell r="B434">
            <v>314</v>
          </cell>
          <cell r="C434" t="str">
            <v>Molecular Sieve 3A X 1.5 MM</v>
          </cell>
          <cell r="D434" t="str">
            <v>Kg</v>
          </cell>
        </row>
        <row r="435">
          <cell r="A435">
            <v>307</v>
          </cell>
          <cell r="B435">
            <v>315</v>
          </cell>
          <cell r="C435" t="str">
            <v>Dimethyl Amino Propyl Chloride Hcl</v>
          </cell>
          <cell r="D435" t="str">
            <v>Kg</v>
          </cell>
        </row>
        <row r="436">
          <cell r="A436">
            <v>308</v>
          </cell>
          <cell r="B436">
            <v>316</v>
          </cell>
          <cell r="C436" t="str">
            <v>Oxalic Acid</v>
          </cell>
          <cell r="D436" t="str">
            <v>Kg</v>
          </cell>
        </row>
        <row r="437">
          <cell r="A437">
            <v>309</v>
          </cell>
          <cell r="B437">
            <v>317</v>
          </cell>
          <cell r="C437" t="str">
            <v>4 Bromomethyl Biphenyl 2 carb T B Ester</v>
          </cell>
          <cell r="D437" t="str">
            <v>Kg</v>
          </cell>
        </row>
        <row r="438">
          <cell r="A438">
            <v>310</v>
          </cell>
          <cell r="B438">
            <v>318</v>
          </cell>
          <cell r="C438" t="str">
            <v>Para Toluic Acid</v>
          </cell>
        </row>
        <row r="439">
          <cell r="B439">
            <v>319</v>
          </cell>
        </row>
        <row r="440">
          <cell r="B440">
            <v>320</v>
          </cell>
        </row>
        <row r="441">
          <cell r="B441">
            <v>321</v>
          </cell>
        </row>
        <row r="442">
          <cell r="B442">
            <v>322</v>
          </cell>
        </row>
        <row r="443">
          <cell r="B443">
            <v>323</v>
          </cell>
        </row>
        <row r="444">
          <cell r="B444">
            <v>324</v>
          </cell>
        </row>
        <row r="445">
          <cell r="B445">
            <v>325</v>
          </cell>
        </row>
        <row r="446">
          <cell r="B446">
            <v>326</v>
          </cell>
        </row>
        <row r="447">
          <cell r="B447">
            <v>327</v>
          </cell>
        </row>
        <row r="448">
          <cell r="B448">
            <v>328</v>
          </cell>
        </row>
        <row r="449">
          <cell r="B449">
            <v>329</v>
          </cell>
        </row>
        <row r="450">
          <cell r="B450">
            <v>330</v>
          </cell>
        </row>
        <row r="451">
          <cell r="B451">
            <v>331</v>
          </cell>
        </row>
        <row r="452">
          <cell r="B452">
            <v>332</v>
          </cell>
        </row>
        <row r="453">
          <cell r="B453">
            <v>333</v>
          </cell>
        </row>
        <row r="454">
          <cell r="B454">
            <v>334</v>
          </cell>
        </row>
        <row r="455">
          <cell r="B455">
            <v>335</v>
          </cell>
        </row>
        <row r="456">
          <cell r="B456">
            <v>336</v>
          </cell>
        </row>
        <row r="457">
          <cell r="B457">
            <v>337</v>
          </cell>
        </row>
        <row r="458">
          <cell r="B458">
            <v>338</v>
          </cell>
        </row>
        <row r="459">
          <cell r="B459">
            <v>339</v>
          </cell>
        </row>
        <row r="460">
          <cell r="B460">
            <v>340</v>
          </cell>
        </row>
        <row r="461">
          <cell r="B461">
            <v>341</v>
          </cell>
        </row>
        <row r="462">
          <cell r="B462">
            <v>342</v>
          </cell>
        </row>
        <row r="463">
          <cell r="B463">
            <v>343</v>
          </cell>
        </row>
        <row r="464">
          <cell r="B464">
            <v>344</v>
          </cell>
        </row>
        <row r="465">
          <cell r="A465">
            <v>345</v>
          </cell>
          <cell r="B465">
            <v>345</v>
          </cell>
          <cell r="C465" t="str">
            <v>2 Iso Propoxy Ethanol Old</v>
          </cell>
        </row>
        <row r="466">
          <cell r="B466">
            <v>346</v>
          </cell>
        </row>
        <row r="467">
          <cell r="B467">
            <v>347</v>
          </cell>
        </row>
        <row r="468">
          <cell r="B468">
            <v>348</v>
          </cell>
        </row>
        <row r="469">
          <cell r="A469">
            <v>349</v>
          </cell>
          <cell r="B469">
            <v>349</v>
          </cell>
          <cell r="C469" t="str">
            <v>Celecoxib purchase</v>
          </cell>
        </row>
        <row r="470">
          <cell r="A470">
            <v>350</v>
          </cell>
          <cell r="B470">
            <v>350</v>
          </cell>
          <cell r="C470" t="str">
            <v>Rofecoxib purchase</v>
          </cell>
        </row>
        <row r="471">
          <cell r="A471">
            <v>351</v>
          </cell>
          <cell r="B471">
            <v>351</v>
          </cell>
          <cell r="C471" t="str">
            <v>Ammonia Liquor 25% - Yash</v>
          </cell>
        </row>
        <row r="472">
          <cell r="A472">
            <v>352</v>
          </cell>
          <cell r="B472">
            <v>352</v>
          </cell>
          <cell r="C472" t="str">
            <v>Toluene - Yash</v>
          </cell>
        </row>
        <row r="473">
          <cell r="A473">
            <v>353</v>
          </cell>
          <cell r="B473">
            <v>353</v>
          </cell>
          <cell r="C473" t="str">
            <v>Acetic Acid - Yash</v>
          </cell>
        </row>
        <row r="474">
          <cell r="A474">
            <v>354</v>
          </cell>
          <cell r="B474">
            <v>354</v>
          </cell>
          <cell r="C474" t="str">
            <v>Sulphuric Acid 98% -Abhinandan</v>
          </cell>
        </row>
        <row r="475">
          <cell r="A475">
            <v>355</v>
          </cell>
          <cell r="B475">
            <v>355</v>
          </cell>
          <cell r="C475" t="str">
            <v>Sulphuric Acid 98% -Simran</v>
          </cell>
        </row>
        <row r="476">
          <cell r="A476">
            <v>356</v>
          </cell>
          <cell r="B476">
            <v>356</v>
          </cell>
          <cell r="C476" t="str">
            <v>Ammonia Liquor 25%-Simran</v>
          </cell>
        </row>
        <row r="477">
          <cell r="A477">
            <v>357</v>
          </cell>
          <cell r="B477">
            <v>357</v>
          </cell>
          <cell r="C477" t="str">
            <v xml:space="preserve">Sodium Tungstate-Simran </v>
          </cell>
        </row>
        <row r="478">
          <cell r="B478">
            <v>358</v>
          </cell>
        </row>
        <row r="479">
          <cell r="B479">
            <v>359</v>
          </cell>
        </row>
        <row r="480">
          <cell r="B480">
            <v>360</v>
          </cell>
        </row>
        <row r="481">
          <cell r="B481">
            <v>361</v>
          </cell>
        </row>
        <row r="482">
          <cell r="B482">
            <v>362</v>
          </cell>
        </row>
        <row r="483">
          <cell r="B483">
            <v>363</v>
          </cell>
        </row>
        <row r="484">
          <cell r="B484">
            <v>364</v>
          </cell>
        </row>
        <row r="485">
          <cell r="B485">
            <v>365</v>
          </cell>
        </row>
        <row r="486">
          <cell r="B486">
            <v>366</v>
          </cell>
        </row>
        <row r="487">
          <cell r="B487">
            <v>367</v>
          </cell>
        </row>
        <row r="488">
          <cell r="B488">
            <v>368</v>
          </cell>
        </row>
        <row r="489">
          <cell r="B489">
            <v>369</v>
          </cell>
        </row>
        <row r="490">
          <cell r="B490">
            <v>370</v>
          </cell>
        </row>
        <row r="491">
          <cell r="B491">
            <v>371</v>
          </cell>
        </row>
        <row r="492">
          <cell r="B492">
            <v>372</v>
          </cell>
        </row>
        <row r="493">
          <cell r="B493">
            <v>373</v>
          </cell>
        </row>
        <row r="494">
          <cell r="B494">
            <v>374</v>
          </cell>
        </row>
        <row r="495">
          <cell r="B495">
            <v>375</v>
          </cell>
        </row>
        <row r="496">
          <cell r="B496">
            <v>376</v>
          </cell>
        </row>
        <row r="497">
          <cell r="B497">
            <v>377</v>
          </cell>
        </row>
        <row r="498">
          <cell r="B498">
            <v>378</v>
          </cell>
        </row>
        <row r="499">
          <cell r="B499">
            <v>379</v>
          </cell>
        </row>
        <row r="500">
          <cell r="B500">
            <v>380</v>
          </cell>
        </row>
        <row r="501">
          <cell r="B501">
            <v>381</v>
          </cell>
        </row>
        <row r="502">
          <cell r="B502">
            <v>382</v>
          </cell>
        </row>
        <row r="503">
          <cell r="B503">
            <v>383</v>
          </cell>
        </row>
        <row r="504">
          <cell r="B504">
            <v>384</v>
          </cell>
        </row>
        <row r="505">
          <cell r="B505">
            <v>385</v>
          </cell>
        </row>
        <row r="506">
          <cell r="B506">
            <v>386</v>
          </cell>
        </row>
        <row r="507">
          <cell r="B507">
            <v>387</v>
          </cell>
        </row>
        <row r="508">
          <cell r="B508">
            <v>388</v>
          </cell>
        </row>
        <row r="509">
          <cell r="B509">
            <v>389</v>
          </cell>
        </row>
        <row r="510">
          <cell r="B510">
            <v>390</v>
          </cell>
        </row>
        <row r="511">
          <cell r="B511">
            <v>391</v>
          </cell>
        </row>
        <row r="512">
          <cell r="B512">
            <v>392</v>
          </cell>
        </row>
        <row r="513">
          <cell r="B513">
            <v>393</v>
          </cell>
        </row>
        <row r="514">
          <cell r="B514">
            <v>394</v>
          </cell>
        </row>
        <row r="515">
          <cell r="B515">
            <v>395</v>
          </cell>
        </row>
        <row r="516">
          <cell r="B516">
            <v>396</v>
          </cell>
        </row>
        <row r="517">
          <cell r="B517">
            <v>397</v>
          </cell>
        </row>
        <row r="518">
          <cell r="B518">
            <v>398</v>
          </cell>
        </row>
        <row r="519">
          <cell r="B519">
            <v>399</v>
          </cell>
        </row>
        <row r="520">
          <cell r="B520">
            <v>400</v>
          </cell>
        </row>
        <row r="521">
          <cell r="B521">
            <v>401</v>
          </cell>
        </row>
        <row r="522">
          <cell r="B522">
            <v>402</v>
          </cell>
        </row>
        <row r="523">
          <cell r="B523">
            <v>403</v>
          </cell>
        </row>
        <row r="524">
          <cell r="B524">
            <v>404</v>
          </cell>
        </row>
        <row r="525">
          <cell r="B525">
            <v>405</v>
          </cell>
        </row>
        <row r="526">
          <cell r="B526">
            <v>406</v>
          </cell>
        </row>
        <row r="527">
          <cell r="B527">
            <v>407</v>
          </cell>
        </row>
        <row r="528">
          <cell r="B528">
            <v>408</v>
          </cell>
        </row>
        <row r="529">
          <cell r="B529">
            <v>409</v>
          </cell>
        </row>
        <row r="530">
          <cell r="B530">
            <v>410</v>
          </cell>
        </row>
        <row r="531">
          <cell r="B531">
            <v>411</v>
          </cell>
        </row>
        <row r="532">
          <cell r="B532">
            <v>412</v>
          </cell>
        </row>
        <row r="533">
          <cell r="B533">
            <v>413</v>
          </cell>
        </row>
        <row r="534">
          <cell r="B534">
            <v>414</v>
          </cell>
        </row>
        <row r="535">
          <cell r="B535">
            <v>415</v>
          </cell>
        </row>
        <row r="536">
          <cell r="B536">
            <v>416</v>
          </cell>
        </row>
        <row r="537">
          <cell r="B537">
            <v>417</v>
          </cell>
        </row>
        <row r="538">
          <cell r="B538">
            <v>418</v>
          </cell>
        </row>
        <row r="539">
          <cell r="B539">
            <v>419</v>
          </cell>
        </row>
        <row r="540">
          <cell r="B540">
            <v>420</v>
          </cell>
        </row>
        <row r="541">
          <cell r="B541">
            <v>421</v>
          </cell>
        </row>
        <row r="542">
          <cell r="B542">
            <v>422</v>
          </cell>
        </row>
        <row r="543">
          <cell r="B543">
            <v>423</v>
          </cell>
        </row>
        <row r="544">
          <cell r="B544">
            <v>424</v>
          </cell>
        </row>
        <row r="545">
          <cell r="B545">
            <v>425</v>
          </cell>
        </row>
        <row r="546">
          <cell r="B546">
            <v>426</v>
          </cell>
        </row>
        <row r="547">
          <cell r="B547">
            <v>427</v>
          </cell>
        </row>
        <row r="548">
          <cell r="B548">
            <v>428</v>
          </cell>
        </row>
        <row r="549">
          <cell r="B549">
            <v>429</v>
          </cell>
        </row>
        <row r="550">
          <cell r="B550">
            <v>430</v>
          </cell>
        </row>
        <row r="551">
          <cell r="B551">
            <v>431</v>
          </cell>
        </row>
        <row r="552">
          <cell r="B552">
            <v>432</v>
          </cell>
        </row>
        <row r="553">
          <cell r="B553">
            <v>433</v>
          </cell>
        </row>
        <row r="554">
          <cell r="B554">
            <v>434</v>
          </cell>
        </row>
        <row r="555">
          <cell r="B555">
            <v>435</v>
          </cell>
        </row>
        <row r="556">
          <cell r="B556">
            <v>436</v>
          </cell>
        </row>
        <row r="557">
          <cell r="B557">
            <v>437</v>
          </cell>
        </row>
        <row r="558">
          <cell r="B558">
            <v>438</v>
          </cell>
        </row>
        <row r="559">
          <cell r="B559">
            <v>439</v>
          </cell>
        </row>
        <row r="560">
          <cell r="B560">
            <v>440</v>
          </cell>
        </row>
        <row r="561">
          <cell r="B561">
            <v>441</v>
          </cell>
        </row>
        <row r="562">
          <cell r="B562">
            <v>442</v>
          </cell>
        </row>
        <row r="563">
          <cell r="B563">
            <v>443</v>
          </cell>
        </row>
        <row r="564">
          <cell r="B564">
            <v>444</v>
          </cell>
        </row>
        <row r="565">
          <cell r="B565">
            <v>445</v>
          </cell>
        </row>
        <row r="566">
          <cell r="B566">
            <v>446</v>
          </cell>
        </row>
        <row r="567">
          <cell r="B567">
            <v>447</v>
          </cell>
        </row>
        <row r="568">
          <cell r="B568">
            <v>448</v>
          </cell>
        </row>
        <row r="569">
          <cell r="B569">
            <v>449</v>
          </cell>
        </row>
        <row r="570">
          <cell r="B570">
            <v>450</v>
          </cell>
        </row>
        <row r="571">
          <cell r="B571">
            <v>451</v>
          </cell>
        </row>
        <row r="572">
          <cell r="B572">
            <v>452</v>
          </cell>
        </row>
        <row r="573">
          <cell r="B573">
            <v>453</v>
          </cell>
        </row>
        <row r="574">
          <cell r="B574">
            <v>454</v>
          </cell>
        </row>
        <row r="575">
          <cell r="B575">
            <v>455</v>
          </cell>
        </row>
        <row r="576">
          <cell r="B576">
            <v>456</v>
          </cell>
        </row>
        <row r="577">
          <cell r="B577">
            <v>457</v>
          </cell>
        </row>
        <row r="578">
          <cell r="B578">
            <v>458</v>
          </cell>
        </row>
        <row r="579">
          <cell r="B579">
            <v>459</v>
          </cell>
        </row>
        <row r="580">
          <cell r="B580">
            <v>460</v>
          </cell>
        </row>
        <row r="581">
          <cell r="B581">
            <v>461</v>
          </cell>
        </row>
        <row r="582">
          <cell r="B582">
            <v>462</v>
          </cell>
        </row>
        <row r="583">
          <cell r="B583">
            <v>463</v>
          </cell>
        </row>
        <row r="584">
          <cell r="B584">
            <v>464</v>
          </cell>
        </row>
        <row r="585">
          <cell r="B585">
            <v>465</v>
          </cell>
        </row>
        <row r="586">
          <cell r="B586">
            <v>466</v>
          </cell>
        </row>
        <row r="587">
          <cell r="B587">
            <v>467</v>
          </cell>
        </row>
        <row r="588">
          <cell r="B588">
            <v>468</v>
          </cell>
        </row>
        <row r="589">
          <cell r="B589">
            <v>469</v>
          </cell>
        </row>
        <row r="590">
          <cell r="B590">
            <v>470</v>
          </cell>
        </row>
        <row r="591">
          <cell r="B591">
            <v>471</v>
          </cell>
        </row>
        <row r="592">
          <cell r="B592">
            <v>472</v>
          </cell>
        </row>
        <row r="593">
          <cell r="B593">
            <v>473</v>
          </cell>
        </row>
        <row r="594">
          <cell r="B594">
            <v>474</v>
          </cell>
        </row>
        <row r="595">
          <cell r="B595">
            <v>475</v>
          </cell>
        </row>
        <row r="596">
          <cell r="B596">
            <v>476</v>
          </cell>
        </row>
        <row r="597">
          <cell r="B597">
            <v>477</v>
          </cell>
        </row>
        <row r="598">
          <cell r="B598">
            <v>478</v>
          </cell>
        </row>
        <row r="599">
          <cell r="B599">
            <v>479</v>
          </cell>
        </row>
        <row r="600">
          <cell r="B600">
            <v>480</v>
          </cell>
        </row>
        <row r="601">
          <cell r="B601">
            <v>481</v>
          </cell>
        </row>
        <row r="602">
          <cell r="B602">
            <v>482</v>
          </cell>
        </row>
        <row r="603">
          <cell r="B603">
            <v>483</v>
          </cell>
        </row>
        <row r="604">
          <cell r="B604">
            <v>484</v>
          </cell>
        </row>
        <row r="605">
          <cell r="B605">
            <v>485</v>
          </cell>
        </row>
        <row r="606">
          <cell r="B606">
            <v>486</v>
          </cell>
        </row>
        <row r="607">
          <cell r="B607">
            <v>487</v>
          </cell>
        </row>
        <row r="608">
          <cell r="B608">
            <v>488</v>
          </cell>
        </row>
        <row r="609">
          <cell r="B609">
            <v>489</v>
          </cell>
        </row>
        <row r="610">
          <cell r="B610">
            <v>490</v>
          </cell>
        </row>
        <row r="611">
          <cell r="B611">
            <v>491</v>
          </cell>
        </row>
        <row r="612">
          <cell r="B612">
            <v>492</v>
          </cell>
        </row>
        <row r="613">
          <cell r="B613">
            <v>493</v>
          </cell>
        </row>
        <row r="614">
          <cell r="B614">
            <v>494</v>
          </cell>
        </row>
        <row r="615">
          <cell r="B615">
            <v>495</v>
          </cell>
        </row>
        <row r="616">
          <cell r="B616">
            <v>496</v>
          </cell>
        </row>
        <row r="617">
          <cell r="B617">
            <v>497</v>
          </cell>
        </row>
        <row r="618">
          <cell r="B618">
            <v>498</v>
          </cell>
        </row>
        <row r="619">
          <cell r="B619">
            <v>499</v>
          </cell>
        </row>
        <row r="620">
          <cell r="B620">
            <v>500</v>
          </cell>
        </row>
        <row r="621">
          <cell r="B621" t="str">
            <v>Distilled Solvents</v>
          </cell>
        </row>
        <row r="622">
          <cell r="B622">
            <v>501</v>
          </cell>
          <cell r="C622" t="str">
            <v>IPA for Venlafaxine</v>
          </cell>
        </row>
        <row r="623">
          <cell r="B623">
            <v>502</v>
          </cell>
          <cell r="C623" t="str">
            <v>IPA for Rofecoxib</v>
          </cell>
        </row>
        <row r="624">
          <cell r="B624">
            <v>503</v>
          </cell>
          <cell r="C624" t="str">
            <v>Ethyl Acetate for Secnidazole</v>
          </cell>
        </row>
        <row r="625">
          <cell r="A625">
            <v>504</v>
          </cell>
          <cell r="B625">
            <v>504</v>
          </cell>
          <cell r="C625" t="str">
            <v>MIBK</v>
          </cell>
        </row>
        <row r="626">
          <cell r="A626">
            <v>505</v>
          </cell>
          <cell r="B626">
            <v>505</v>
          </cell>
          <cell r="C626" t="str">
            <v>Toluene</v>
          </cell>
        </row>
        <row r="627">
          <cell r="A627">
            <v>506</v>
          </cell>
          <cell r="B627">
            <v>506</v>
          </cell>
          <cell r="C627" t="str">
            <v xml:space="preserve">Chloroform </v>
          </cell>
        </row>
        <row r="628">
          <cell r="A628">
            <v>507</v>
          </cell>
          <cell r="B628">
            <v>507</v>
          </cell>
          <cell r="C628" t="str">
            <v>N-Hexane</v>
          </cell>
        </row>
        <row r="629">
          <cell r="A629">
            <v>508</v>
          </cell>
          <cell r="B629">
            <v>508</v>
          </cell>
          <cell r="C629" t="str">
            <v xml:space="preserve">Ethyl Acetate </v>
          </cell>
        </row>
        <row r="630">
          <cell r="A630">
            <v>509</v>
          </cell>
          <cell r="B630">
            <v>509</v>
          </cell>
          <cell r="C630" t="str">
            <v>Fluorobenzene</v>
          </cell>
        </row>
        <row r="631">
          <cell r="A631">
            <v>510</v>
          </cell>
          <cell r="B631">
            <v>510</v>
          </cell>
          <cell r="C631" t="str">
            <v>Methylene Di Chloride</v>
          </cell>
        </row>
        <row r="632">
          <cell r="A632">
            <v>511</v>
          </cell>
          <cell r="B632">
            <v>511</v>
          </cell>
          <cell r="C632" t="str">
            <v>Tetrahydrofuran</v>
          </cell>
        </row>
        <row r="633">
          <cell r="B633">
            <v>512</v>
          </cell>
        </row>
        <row r="634">
          <cell r="B634">
            <v>513</v>
          </cell>
        </row>
        <row r="635">
          <cell r="B635">
            <v>514</v>
          </cell>
        </row>
        <row r="636">
          <cell r="B636">
            <v>515</v>
          </cell>
        </row>
        <row r="637">
          <cell r="B637">
            <v>516</v>
          </cell>
        </row>
        <row r="638">
          <cell r="B638">
            <v>517</v>
          </cell>
        </row>
        <row r="639">
          <cell r="B639">
            <v>518</v>
          </cell>
        </row>
        <row r="640">
          <cell r="B640">
            <v>519</v>
          </cell>
        </row>
        <row r="641">
          <cell r="B641">
            <v>520</v>
          </cell>
        </row>
        <row r="642">
          <cell r="B642">
            <v>521</v>
          </cell>
        </row>
        <row r="643">
          <cell r="B643">
            <v>522</v>
          </cell>
        </row>
        <row r="644">
          <cell r="B644">
            <v>523</v>
          </cell>
        </row>
        <row r="645">
          <cell r="B645">
            <v>524</v>
          </cell>
        </row>
        <row r="646">
          <cell r="B646">
            <v>525</v>
          </cell>
        </row>
        <row r="647">
          <cell r="B647">
            <v>526</v>
          </cell>
        </row>
        <row r="648">
          <cell r="B648">
            <v>527</v>
          </cell>
        </row>
        <row r="649">
          <cell r="B649">
            <v>528</v>
          </cell>
        </row>
        <row r="650">
          <cell r="B650">
            <v>529</v>
          </cell>
        </row>
        <row r="651">
          <cell r="B651">
            <v>530</v>
          </cell>
        </row>
        <row r="652">
          <cell r="B652">
            <v>531</v>
          </cell>
        </row>
        <row r="653">
          <cell r="B653">
            <v>532</v>
          </cell>
        </row>
        <row r="654">
          <cell r="B654">
            <v>533</v>
          </cell>
        </row>
        <row r="655">
          <cell r="B655">
            <v>534</v>
          </cell>
        </row>
        <row r="656">
          <cell r="B656">
            <v>535</v>
          </cell>
        </row>
        <row r="657">
          <cell r="B657">
            <v>536</v>
          </cell>
        </row>
        <row r="658">
          <cell r="B658">
            <v>537</v>
          </cell>
        </row>
        <row r="659">
          <cell r="B659">
            <v>538</v>
          </cell>
        </row>
        <row r="660">
          <cell r="B660">
            <v>539</v>
          </cell>
        </row>
        <row r="661">
          <cell r="B661">
            <v>540</v>
          </cell>
        </row>
        <row r="662">
          <cell r="B662">
            <v>541</v>
          </cell>
        </row>
        <row r="663">
          <cell r="B663">
            <v>542</v>
          </cell>
        </row>
        <row r="664">
          <cell r="B664">
            <v>543</v>
          </cell>
        </row>
        <row r="665">
          <cell r="B665">
            <v>544</v>
          </cell>
        </row>
        <row r="666">
          <cell r="B666">
            <v>545</v>
          </cell>
        </row>
        <row r="667">
          <cell r="B667">
            <v>546</v>
          </cell>
        </row>
        <row r="668">
          <cell r="B668">
            <v>547</v>
          </cell>
        </row>
        <row r="669">
          <cell r="B669">
            <v>548</v>
          </cell>
        </row>
        <row r="670">
          <cell r="B670">
            <v>549</v>
          </cell>
        </row>
        <row r="671">
          <cell r="B671">
            <v>550</v>
          </cell>
        </row>
        <row r="672">
          <cell r="B672">
            <v>551</v>
          </cell>
        </row>
        <row r="673">
          <cell r="B673">
            <v>552</v>
          </cell>
        </row>
        <row r="674">
          <cell r="B674">
            <v>553</v>
          </cell>
        </row>
        <row r="675">
          <cell r="B675">
            <v>554</v>
          </cell>
        </row>
        <row r="676">
          <cell r="B676">
            <v>555</v>
          </cell>
        </row>
        <row r="677">
          <cell r="B677">
            <v>556</v>
          </cell>
        </row>
        <row r="678">
          <cell r="B678">
            <v>557</v>
          </cell>
        </row>
        <row r="679">
          <cell r="B679">
            <v>558</v>
          </cell>
        </row>
        <row r="680">
          <cell r="B680">
            <v>559</v>
          </cell>
        </row>
        <row r="681">
          <cell r="B681">
            <v>560</v>
          </cell>
        </row>
        <row r="682">
          <cell r="B682">
            <v>561</v>
          </cell>
        </row>
        <row r="683">
          <cell r="B683">
            <v>562</v>
          </cell>
        </row>
        <row r="684">
          <cell r="B684">
            <v>563</v>
          </cell>
        </row>
        <row r="685">
          <cell r="B685">
            <v>564</v>
          </cell>
        </row>
        <row r="686">
          <cell r="B686">
            <v>565</v>
          </cell>
        </row>
        <row r="687">
          <cell r="B687">
            <v>566</v>
          </cell>
        </row>
        <row r="688">
          <cell r="B688">
            <v>567</v>
          </cell>
        </row>
        <row r="689">
          <cell r="B689">
            <v>568</v>
          </cell>
        </row>
        <row r="690">
          <cell r="B690">
            <v>569</v>
          </cell>
        </row>
        <row r="691">
          <cell r="B691">
            <v>570</v>
          </cell>
        </row>
        <row r="692">
          <cell r="B692">
            <v>571</v>
          </cell>
        </row>
        <row r="693">
          <cell r="B693">
            <v>572</v>
          </cell>
        </row>
        <row r="694">
          <cell r="B694">
            <v>573</v>
          </cell>
        </row>
        <row r="695">
          <cell r="B695">
            <v>574</v>
          </cell>
        </row>
        <row r="696">
          <cell r="B696">
            <v>575</v>
          </cell>
        </row>
        <row r="697">
          <cell r="B697">
            <v>576</v>
          </cell>
        </row>
        <row r="698">
          <cell r="B698">
            <v>577</v>
          </cell>
        </row>
        <row r="699">
          <cell r="B699">
            <v>578</v>
          </cell>
        </row>
        <row r="700">
          <cell r="B700">
            <v>579</v>
          </cell>
        </row>
        <row r="701">
          <cell r="B701">
            <v>580</v>
          </cell>
        </row>
        <row r="702">
          <cell r="B702">
            <v>581</v>
          </cell>
        </row>
        <row r="703">
          <cell r="B703">
            <v>582</v>
          </cell>
        </row>
        <row r="704">
          <cell r="B704">
            <v>583</v>
          </cell>
        </row>
        <row r="705">
          <cell r="B705">
            <v>584</v>
          </cell>
        </row>
        <row r="706">
          <cell r="B706">
            <v>585</v>
          </cell>
        </row>
        <row r="707">
          <cell r="B707">
            <v>586</v>
          </cell>
        </row>
        <row r="708">
          <cell r="B708">
            <v>587</v>
          </cell>
        </row>
        <row r="709">
          <cell r="B709">
            <v>588</v>
          </cell>
        </row>
        <row r="710">
          <cell r="B710">
            <v>589</v>
          </cell>
        </row>
        <row r="711">
          <cell r="B711">
            <v>590</v>
          </cell>
        </row>
        <row r="712">
          <cell r="B712">
            <v>591</v>
          </cell>
        </row>
        <row r="713">
          <cell r="B713">
            <v>592</v>
          </cell>
        </row>
        <row r="714">
          <cell r="B714">
            <v>593</v>
          </cell>
        </row>
        <row r="715">
          <cell r="B715">
            <v>594</v>
          </cell>
        </row>
        <row r="716">
          <cell r="B716">
            <v>595</v>
          </cell>
        </row>
        <row r="717">
          <cell r="B717">
            <v>596</v>
          </cell>
        </row>
        <row r="718">
          <cell r="B718">
            <v>597</v>
          </cell>
        </row>
        <row r="719">
          <cell r="B719">
            <v>598</v>
          </cell>
        </row>
        <row r="720">
          <cell r="B720">
            <v>599</v>
          </cell>
        </row>
        <row r="721">
          <cell r="B721">
            <v>600</v>
          </cell>
        </row>
        <row r="722">
          <cell r="B722" t="str">
            <v>Intermediates and Finished Products</v>
          </cell>
        </row>
        <row r="723">
          <cell r="A723">
            <v>601</v>
          </cell>
          <cell r="B723">
            <v>1601</v>
          </cell>
          <cell r="C723" t="str">
            <v>MI Crude</v>
          </cell>
          <cell r="D723" t="str">
            <v>Kg</v>
          </cell>
        </row>
        <row r="724">
          <cell r="A724">
            <v>602</v>
          </cell>
          <cell r="B724">
            <v>1602</v>
          </cell>
          <cell r="C724" t="str">
            <v>MI Cry</v>
          </cell>
          <cell r="D724" t="str">
            <v>Kg</v>
          </cell>
        </row>
        <row r="725">
          <cell r="A725">
            <v>603</v>
          </cell>
          <cell r="B725">
            <v>1603</v>
          </cell>
          <cell r="C725" t="str">
            <v>MNI Fresh</v>
          </cell>
          <cell r="D725" t="str">
            <v>Kg</v>
          </cell>
        </row>
        <row r="726">
          <cell r="A726">
            <v>604</v>
          </cell>
          <cell r="B726">
            <v>1604</v>
          </cell>
          <cell r="C726" t="str">
            <v>MNI Saleable</v>
          </cell>
          <cell r="D726" t="str">
            <v>Kg</v>
          </cell>
        </row>
        <row r="727">
          <cell r="A727">
            <v>605</v>
          </cell>
          <cell r="B727">
            <v>1605</v>
          </cell>
          <cell r="C727" t="str">
            <v>Metronidazole Crude</v>
          </cell>
          <cell r="D727" t="str">
            <v>Kg</v>
          </cell>
        </row>
        <row r="728">
          <cell r="A728">
            <v>606</v>
          </cell>
          <cell r="B728">
            <v>1606</v>
          </cell>
          <cell r="C728" t="str">
            <v>Purified MTZ Crude</v>
          </cell>
          <cell r="D728" t="str">
            <v>Kg</v>
          </cell>
        </row>
        <row r="729">
          <cell r="A729">
            <v>607</v>
          </cell>
          <cell r="B729">
            <v>1607</v>
          </cell>
          <cell r="C729" t="str">
            <v>MNI Reco - MTZ Input</v>
          </cell>
          <cell r="D729" t="str">
            <v>Kg</v>
          </cell>
        </row>
        <row r="730">
          <cell r="A730">
            <v>608</v>
          </cell>
          <cell r="B730">
            <v>1608</v>
          </cell>
          <cell r="C730" t="str">
            <v>MNI Reco - MTZ Output</v>
          </cell>
          <cell r="D730" t="str">
            <v>Kg</v>
          </cell>
        </row>
        <row r="731">
          <cell r="A731">
            <v>609</v>
          </cell>
          <cell r="B731">
            <v>1609</v>
          </cell>
          <cell r="C731" t="str">
            <v>MTZ Crude + RMNI</v>
          </cell>
          <cell r="D731" t="str">
            <v>Kg</v>
          </cell>
        </row>
        <row r="732">
          <cell r="A732">
            <v>610</v>
          </cell>
          <cell r="B732">
            <v>1610</v>
          </cell>
          <cell r="C732" t="str">
            <v>U Metronidazole Crude</v>
          </cell>
          <cell r="D732" t="str">
            <v>Kg</v>
          </cell>
        </row>
        <row r="733">
          <cell r="A733">
            <v>611</v>
          </cell>
          <cell r="B733">
            <v>1611</v>
          </cell>
          <cell r="C733" t="str">
            <v>Dimetridazole Crude</v>
          </cell>
          <cell r="D733" t="str">
            <v>Kg</v>
          </cell>
        </row>
        <row r="734">
          <cell r="A734">
            <v>612</v>
          </cell>
          <cell r="B734">
            <v>1612</v>
          </cell>
          <cell r="C734" t="str">
            <v>MNI Reco - DMTZ Input</v>
          </cell>
          <cell r="D734" t="str">
            <v>Kg</v>
          </cell>
        </row>
        <row r="735">
          <cell r="A735">
            <v>613</v>
          </cell>
          <cell r="B735">
            <v>1613</v>
          </cell>
          <cell r="C735" t="str">
            <v>MNI Reco - DMTZ Output</v>
          </cell>
          <cell r="D735" t="str">
            <v>Kg</v>
          </cell>
        </row>
        <row r="736">
          <cell r="A736">
            <v>614</v>
          </cell>
          <cell r="B736">
            <v>1614</v>
          </cell>
          <cell r="C736" t="str">
            <v>Secnidazole Oil</v>
          </cell>
          <cell r="D736" t="str">
            <v>Kg</v>
          </cell>
        </row>
        <row r="737">
          <cell r="A737">
            <v>615</v>
          </cell>
          <cell r="B737">
            <v>1615</v>
          </cell>
          <cell r="C737" t="str">
            <v>MNI Reco - SNZ Input</v>
          </cell>
          <cell r="D737" t="str">
            <v>Kg</v>
          </cell>
        </row>
        <row r="738">
          <cell r="A738">
            <v>616</v>
          </cell>
          <cell r="B738">
            <v>1616</v>
          </cell>
          <cell r="C738" t="str">
            <v>MNI Reco - SNZ Output</v>
          </cell>
          <cell r="D738" t="str">
            <v>Kg</v>
          </cell>
        </row>
        <row r="739">
          <cell r="A739">
            <v>617</v>
          </cell>
          <cell r="B739">
            <v>1617</v>
          </cell>
          <cell r="C739" t="str">
            <v>Secnidazole Crude</v>
          </cell>
          <cell r="D739" t="str">
            <v>Kg</v>
          </cell>
        </row>
        <row r="740">
          <cell r="A740">
            <v>618</v>
          </cell>
          <cell r="B740">
            <v>1618</v>
          </cell>
          <cell r="C740" t="str">
            <v>Ornidazole Crude</v>
          </cell>
          <cell r="D740" t="str">
            <v>Kg</v>
          </cell>
        </row>
        <row r="741">
          <cell r="A741">
            <v>619</v>
          </cell>
          <cell r="B741">
            <v>1619</v>
          </cell>
          <cell r="C741" t="str">
            <v>MNI Reco - TNZ Input</v>
          </cell>
          <cell r="D741" t="str">
            <v>Kg</v>
          </cell>
        </row>
        <row r="742">
          <cell r="A742">
            <v>620</v>
          </cell>
          <cell r="B742">
            <v>1620</v>
          </cell>
          <cell r="C742" t="str">
            <v>MNI Reco - TNZ Output</v>
          </cell>
          <cell r="D742" t="str">
            <v>Kg</v>
          </cell>
        </row>
        <row r="743">
          <cell r="A743">
            <v>621</v>
          </cell>
          <cell r="B743">
            <v>1621</v>
          </cell>
          <cell r="C743" t="str">
            <v>MNI Reco - TNZ Elppe</v>
          </cell>
          <cell r="D743" t="str">
            <v>Kg</v>
          </cell>
        </row>
        <row r="744">
          <cell r="A744">
            <v>622</v>
          </cell>
          <cell r="B744">
            <v>1622</v>
          </cell>
          <cell r="C744" t="str">
            <v>MNI Reco - TNZ Simran</v>
          </cell>
          <cell r="D744" t="str">
            <v>Kg</v>
          </cell>
        </row>
        <row r="745">
          <cell r="A745">
            <v>623</v>
          </cell>
          <cell r="B745">
            <v>1623</v>
          </cell>
          <cell r="C745" t="str">
            <v>MNI Reco - TNZ Malwa</v>
          </cell>
          <cell r="D745" t="str">
            <v>Kg</v>
          </cell>
        </row>
        <row r="746">
          <cell r="A746">
            <v>624</v>
          </cell>
          <cell r="B746">
            <v>1624</v>
          </cell>
          <cell r="C746" t="str">
            <v>MNI Reco - TNZ Yash</v>
          </cell>
          <cell r="D746" t="str">
            <v>Kg</v>
          </cell>
        </row>
        <row r="747">
          <cell r="A747">
            <v>625</v>
          </cell>
          <cell r="B747">
            <v>1625</v>
          </cell>
          <cell r="C747" t="str">
            <v>Dry Amide LL Puraj</v>
          </cell>
          <cell r="D747" t="str">
            <v>Kg</v>
          </cell>
        </row>
        <row r="748">
          <cell r="A748">
            <v>626</v>
          </cell>
          <cell r="B748">
            <v>1626</v>
          </cell>
          <cell r="C748" t="str">
            <v>Purified Amide before HW Treatment</v>
          </cell>
          <cell r="D748" t="str">
            <v>Kg</v>
          </cell>
        </row>
        <row r="749">
          <cell r="A749">
            <v>627</v>
          </cell>
          <cell r="B749">
            <v>1627</v>
          </cell>
          <cell r="C749" t="str">
            <v>Chloraminophenamide</v>
          </cell>
          <cell r="D749" t="str">
            <v>Kg</v>
          </cell>
        </row>
        <row r="750">
          <cell r="A750">
            <v>628</v>
          </cell>
          <cell r="B750">
            <v>1628</v>
          </cell>
          <cell r="C750" t="str">
            <v>Hydrochlorothiazide Crude</v>
          </cell>
          <cell r="D750" t="str">
            <v>Kg</v>
          </cell>
        </row>
        <row r="751">
          <cell r="A751">
            <v>629</v>
          </cell>
          <cell r="B751">
            <v>1629</v>
          </cell>
          <cell r="C751" t="str">
            <v>U Hydrochlorothiazide Crude</v>
          </cell>
          <cell r="D751" t="str">
            <v>Kg</v>
          </cell>
        </row>
        <row r="752">
          <cell r="A752">
            <v>630</v>
          </cell>
          <cell r="B752">
            <v>1630</v>
          </cell>
          <cell r="C752" t="str">
            <v>Chlorothiazide Crude</v>
          </cell>
          <cell r="D752" t="str">
            <v>Kg</v>
          </cell>
        </row>
        <row r="753">
          <cell r="A753">
            <v>631</v>
          </cell>
          <cell r="B753">
            <v>1631</v>
          </cell>
          <cell r="C753" t="str">
            <v>Thiosemicarbazide</v>
          </cell>
          <cell r="D753" t="str">
            <v>Kg</v>
          </cell>
        </row>
        <row r="754">
          <cell r="A754">
            <v>632</v>
          </cell>
          <cell r="B754">
            <v>1632</v>
          </cell>
          <cell r="C754" t="str">
            <v>Thebaine Pure</v>
          </cell>
          <cell r="D754" t="str">
            <v>Kg</v>
          </cell>
        </row>
        <row r="755">
          <cell r="A755">
            <v>633</v>
          </cell>
          <cell r="B755">
            <v>1633</v>
          </cell>
          <cell r="C755" t="str">
            <v>Dry Benzene</v>
          </cell>
          <cell r="D755" t="str">
            <v>Kg</v>
          </cell>
        </row>
        <row r="756">
          <cell r="A756">
            <v>634</v>
          </cell>
          <cell r="B756">
            <v>1634</v>
          </cell>
          <cell r="C756" t="str">
            <v>Dry Ether</v>
          </cell>
          <cell r="D756" t="str">
            <v>Kg</v>
          </cell>
        </row>
        <row r="757">
          <cell r="A757">
            <v>635</v>
          </cell>
          <cell r="B757">
            <v>1635</v>
          </cell>
          <cell r="C757" t="str">
            <v>TA</v>
          </cell>
          <cell r="D757" t="str">
            <v>Kg</v>
          </cell>
        </row>
        <row r="758">
          <cell r="A758">
            <v>636</v>
          </cell>
          <cell r="B758">
            <v>1636</v>
          </cell>
          <cell r="C758" t="str">
            <v>TAR</v>
          </cell>
          <cell r="D758" t="str">
            <v>Kg</v>
          </cell>
        </row>
        <row r="759">
          <cell r="A759">
            <v>637</v>
          </cell>
          <cell r="B759">
            <v>1637</v>
          </cell>
          <cell r="C759" t="str">
            <v>Tertiary Butyl Chloride</v>
          </cell>
          <cell r="D759" t="str">
            <v>Kg</v>
          </cell>
        </row>
        <row r="760">
          <cell r="A760">
            <v>638</v>
          </cell>
          <cell r="B760">
            <v>1638</v>
          </cell>
          <cell r="C760" t="str">
            <v>TARG</v>
          </cell>
          <cell r="D760" t="str">
            <v>Kg</v>
          </cell>
        </row>
        <row r="761">
          <cell r="A761">
            <v>639</v>
          </cell>
          <cell r="B761">
            <v>1639</v>
          </cell>
          <cell r="C761" t="str">
            <v>TARG CN</v>
          </cell>
          <cell r="D761" t="str">
            <v>Kg</v>
          </cell>
        </row>
        <row r="762">
          <cell r="A762">
            <v>640</v>
          </cell>
          <cell r="B762">
            <v>1640</v>
          </cell>
          <cell r="C762" t="str">
            <v>TARG NH</v>
          </cell>
          <cell r="D762" t="str">
            <v>Kg</v>
          </cell>
        </row>
        <row r="763">
          <cell r="A763">
            <v>641</v>
          </cell>
          <cell r="B763">
            <v>1641</v>
          </cell>
          <cell r="C763" t="str">
            <v>TARG NCP</v>
          </cell>
          <cell r="D763" t="str">
            <v>Kg</v>
          </cell>
        </row>
        <row r="764">
          <cell r="A764">
            <v>642</v>
          </cell>
          <cell r="B764">
            <v>1642</v>
          </cell>
          <cell r="C764" t="str">
            <v>BPN Base Crude</v>
          </cell>
          <cell r="D764" t="str">
            <v>Kg</v>
          </cell>
        </row>
        <row r="765">
          <cell r="A765">
            <v>643</v>
          </cell>
          <cell r="B765">
            <v>1643</v>
          </cell>
          <cell r="C765" t="str">
            <v>BPN Base Column</v>
          </cell>
          <cell r="D765" t="str">
            <v>Kg</v>
          </cell>
        </row>
        <row r="766">
          <cell r="A766">
            <v>644</v>
          </cell>
          <cell r="B766">
            <v>1644</v>
          </cell>
          <cell r="C766" t="str">
            <v>BPN Base Recovered</v>
          </cell>
          <cell r="D766" t="str">
            <v>Kg</v>
          </cell>
        </row>
        <row r="767">
          <cell r="A767">
            <v>645</v>
          </cell>
          <cell r="B767">
            <v>1645</v>
          </cell>
          <cell r="C767" t="str">
            <v>2:6 Dichlorophenyl Thiourrea</v>
          </cell>
          <cell r="D767" t="str">
            <v>Kg</v>
          </cell>
        </row>
        <row r="768">
          <cell r="A768">
            <v>646</v>
          </cell>
          <cell r="B768">
            <v>1646</v>
          </cell>
          <cell r="C768" t="str">
            <v>2:6 Dichloro S Methyl IsoThiourrea</v>
          </cell>
          <cell r="D768" t="str">
            <v>Kg</v>
          </cell>
        </row>
        <row r="769">
          <cell r="A769">
            <v>647</v>
          </cell>
          <cell r="B769">
            <v>1647</v>
          </cell>
          <cell r="C769" t="str">
            <v>Meloxicam Stage 3</v>
          </cell>
          <cell r="D769" t="str">
            <v>Kg</v>
          </cell>
        </row>
        <row r="770">
          <cell r="A770">
            <v>648</v>
          </cell>
          <cell r="B770">
            <v>1648</v>
          </cell>
          <cell r="C770" t="str">
            <v>Bisoprolol Stage 1</v>
          </cell>
          <cell r="D770" t="str">
            <v>Kg</v>
          </cell>
        </row>
        <row r="771">
          <cell r="A771">
            <v>649</v>
          </cell>
          <cell r="B771">
            <v>1649</v>
          </cell>
          <cell r="C771" t="str">
            <v>Bisoprolol Stage 2</v>
          </cell>
          <cell r="D771" t="str">
            <v>Kg</v>
          </cell>
        </row>
        <row r="772">
          <cell r="A772">
            <v>650</v>
          </cell>
          <cell r="B772">
            <v>1650</v>
          </cell>
          <cell r="C772" t="str">
            <v>Bisoprolol Stage 3</v>
          </cell>
          <cell r="D772" t="str">
            <v>Kg</v>
          </cell>
        </row>
        <row r="773">
          <cell r="A773">
            <v>651</v>
          </cell>
          <cell r="B773">
            <v>1651</v>
          </cell>
          <cell r="C773" t="str">
            <v>Bisoprolol Stage 4</v>
          </cell>
          <cell r="D773" t="str">
            <v>Kg</v>
          </cell>
        </row>
        <row r="774">
          <cell r="A774">
            <v>652</v>
          </cell>
          <cell r="B774">
            <v>1652</v>
          </cell>
          <cell r="C774" t="str">
            <v>TFA</v>
          </cell>
          <cell r="D774" t="str">
            <v>Kg</v>
          </cell>
        </row>
        <row r="775">
          <cell r="A775">
            <v>653</v>
          </cell>
          <cell r="B775">
            <v>1653</v>
          </cell>
          <cell r="C775" t="str">
            <v>Bendro Amide Crude</v>
          </cell>
          <cell r="D775" t="str">
            <v>Kg</v>
          </cell>
        </row>
        <row r="776">
          <cell r="A776">
            <v>654</v>
          </cell>
          <cell r="B776">
            <v>1654</v>
          </cell>
          <cell r="C776" t="str">
            <v>Bendro Amide Dry</v>
          </cell>
          <cell r="D776" t="str">
            <v>Kg</v>
          </cell>
        </row>
        <row r="777">
          <cell r="A777">
            <v>655</v>
          </cell>
          <cell r="B777">
            <v>1655</v>
          </cell>
          <cell r="C777" t="str">
            <v>Bendroflumethiazide Crude BNZ 1</v>
          </cell>
          <cell r="D777" t="str">
            <v>Kg</v>
          </cell>
        </row>
        <row r="778">
          <cell r="A778">
            <v>656</v>
          </cell>
          <cell r="B778">
            <v>1656</v>
          </cell>
          <cell r="C778" t="str">
            <v>Glutaric Anhydride</v>
          </cell>
          <cell r="D778" t="str">
            <v>Kg</v>
          </cell>
        </row>
        <row r="779">
          <cell r="A779">
            <v>657</v>
          </cell>
          <cell r="B779">
            <v>1657</v>
          </cell>
          <cell r="C779" t="str">
            <v>Keto Acid Crude</v>
          </cell>
          <cell r="D779" t="str">
            <v>Kg</v>
          </cell>
        </row>
        <row r="780">
          <cell r="A780">
            <v>658</v>
          </cell>
          <cell r="B780">
            <v>1658</v>
          </cell>
          <cell r="C780" t="str">
            <v>Keto Acid Purified</v>
          </cell>
          <cell r="D780" t="str">
            <v>Kg</v>
          </cell>
        </row>
        <row r="781">
          <cell r="A781">
            <v>659</v>
          </cell>
          <cell r="B781">
            <v>1659</v>
          </cell>
          <cell r="C781" t="str">
            <v>Keto Acid Crystallised</v>
          </cell>
          <cell r="D781" t="str">
            <v>Kg</v>
          </cell>
        </row>
        <row r="782">
          <cell r="A782">
            <v>660</v>
          </cell>
          <cell r="B782">
            <v>1660</v>
          </cell>
          <cell r="C782" t="str">
            <v>Phenylphrine Stage 1</v>
          </cell>
          <cell r="D782" t="str">
            <v>Kg</v>
          </cell>
        </row>
        <row r="783">
          <cell r="A783">
            <v>661</v>
          </cell>
          <cell r="B783">
            <v>1661</v>
          </cell>
          <cell r="C783" t="str">
            <v>Phenylphrine Stage 2</v>
          </cell>
          <cell r="D783" t="str">
            <v>Kg</v>
          </cell>
        </row>
        <row r="784">
          <cell r="A784">
            <v>662</v>
          </cell>
          <cell r="B784">
            <v>1662</v>
          </cell>
          <cell r="C784" t="str">
            <v>Phenylphrine Stage 3</v>
          </cell>
          <cell r="D784" t="str">
            <v>Kg</v>
          </cell>
        </row>
        <row r="785">
          <cell r="A785">
            <v>663</v>
          </cell>
          <cell r="B785">
            <v>1663</v>
          </cell>
          <cell r="C785" t="str">
            <v>Phenylphrine Stage 4</v>
          </cell>
          <cell r="D785" t="str">
            <v>Kg</v>
          </cell>
        </row>
        <row r="786">
          <cell r="A786">
            <v>664</v>
          </cell>
          <cell r="B786">
            <v>1664</v>
          </cell>
          <cell r="C786" t="str">
            <v>Phenylphrine Stage 5</v>
          </cell>
          <cell r="D786" t="str">
            <v>Kg</v>
          </cell>
        </row>
        <row r="787">
          <cell r="A787">
            <v>665</v>
          </cell>
          <cell r="B787">
            <v>1665</v>
          </cell>
          <cell r="C787" t="str">
            <v>Phenylphrine Stage 5 ML</v>
          </cell>
          <cell r="D787" t="str">
            <v>Kg</v>
          </cell>
        </row>
        <row r="788">
          <cell r="A788">
            <v>666</v>
          </cell>
          <cell r="B788">
            <v>1666</v>
          </cell>
          <cell r="C788" t="str">
            <v>Phenylphrine Stage 6</v>
          </cell>
          <cell r="D788" t="str">
            <v>Kg</v>
          </cell>
        </row>
        <row r="789">
          <cell r="A789">
            <v>667</v>
          </cell>
          <cell r="B789">
            <v>1667</v>
          </cell>
          <cell r="C789" t="str">
            <v>Phenylphrine Stage 7</v>
          </cell>
          <cell r="D789" t="str">
            <v>Kg</v>
          </cell>
        </row>
        <row r="790">
          <cell r="A790">
            <v>668</v>
          </cell>
          <cell r="B790">
            <v>1668</v>
          </cell>
          <cell r="C790" t="str">
            <v>Phenylphrine Stage 8</v>
          </cell>
          <cell r="D790" t="str">
            <v>Kg</v>
          </cell>
        </row>
        <row r="791">
          <cell r="A791">
            <v>669</v>
          </cell>
          <cell r="B791">
            <v>1669</v>
          </cell>
          <cell r="C791" t="str">
            <v>Iso Butric Chloride</v>
          </cell>
          <cell r="D791" t="str">
            <v>Kg</v>
          </cell>
        </row>
        <row r="792">
          <cell r="A792">
            <v>670</v>
          </cell>
          <cell r="B792">
            <v>1670</v>
          </cell>
          <cell r="C792" t="str">
            <v>Flutamide Stage 1</v>
          </cell>
          <cell r="D792" t="str">
            <v>Kg</v>
          </cell>
        </row>
        <row r="793">
          <cell r="A793">
            <v>671</v>
          </cell>
          <cell r="B793">
            <v>1671</v>
          </cell>
          <cell r="C793" t="str">
            <v>Flutamide Stage 2</v>
          </cell>
          <cell r="D793" t="str">
            <v>Kg</v>
          </cell>
        </row>
        <row r="794">
          <cell r="A794">
            <v>672</v>
          </cell>
          <cell r="B794">
            <v>1672</v>
          </cell>
          <cell r="C794" t="str">
            <v>Flutamide Stage 3</v>
          </cell>
          <cell r="D794" t="str">
            <v>Kg</v>
          </cell>
        </row>
        <row r="795">
          <cell r="A795">
            <v>673</v>
          </cell>
          <cell r="B795">
            <v>1673</v>
          </cell>
          <cell r="C795" t="str">
            <v>Benzothiadiazole Stage 1</v>
          </cell>
          <cell r="D795" t="str">
            <v>Kg</v>
          </cell>
        </row>
        <row r="796">
          <cell r="A796">
            <v>674</v>
          </cell>
          <cell r="B796">
            <v>1674</v>
          </cell>
          <cell r="C796" t="str">
            <v>213 Benzothiadiazole</v>
          </cell>
          <cell r="D796" t="str">
            <v>Kg</v>
          </cell>
        </row>
        <row r="797">
          <cell r="A797">
            <v>675</v>
          </cell>
          <cell r="B797">
            <v>1675</v>
          </cell>
          <cell r="C797" t="str">
            <v>Amlodipine Base</v>
          </cell>
          <cell r="D797" t="str">
            <v>Kg</v>
          </cell>
        </row>
        <row r="798">
          <cell r="A798">
            <v>676</v>
          </cell>
          <cell r="B798">
            <v>1676</v>
          </cell>
          <cell r="C798" t="str">
            <v>Amlodipine Base Pure</v>
          </cell>
          <cell r="D798" t="str">
            <v>Kg</v>
          </cell>
        </row>
        <row r="799">
          <cell r="A799">
            <v>677</v>
          </cell>
          <cell r="B799">
            <v>1677</v>
          </cell>
          <cell r="C799" t="str">
            <v>Amlodipine Besylate Crude</v>
          </cell>
          <cell r="D799" t="str">
            <v>Kg</v>
          </cell>
        </row>
        <row r="800">
          <cell r="A800">
            <v>678</v>
          </cell>
          <cell r="B800">
            <v>1678</v>
          </cell>
          <cell r="C800" t="str">
            <v>Rofecoxib Stage 1</v>
          </cell>
          <cell r="D800" t="str">
            <v>Kg</v>
          </cell>
        </row>
        <row r="801">
          <cell r="A801">
            <v>679</v>
          </cell>
          <cell r="B801">
            <v>1679</v>
          </cell>
          <cell r="C801" t="str">
            <v>Rofecoxib Crude</v>
          </cell>
          <cell r="D801" t="str">
            <v>Kg</v>
          </cell>
        </row>
        <row r="802">
          <cell r="A802">
            <v>680</v>
          </cell>
          <cell r="B802">
            <v>1680</v>
          </cell>
          <cell r="C802" t="str">
            <v>Tizanidine Stage 1</v>
          </cell>
          <cell r="D802" t="str">
            <v>Kg</v>
          </cell>
        </row>
        <row r="803">
          <cell r="A803">
            <v>681</v>
          </cell>
          <cell r="B803">
            <v>1681</v>
          </cell>
          <cell r="C803" t="str">
            <v>Tizanidine Stage 2</v>
          </cell>
          <cell r="D803" t="str">
            <v>Kg</v>
          </cell>
        </row>
        <row r="804">
          <cell r="A804">
            <v>682</v>
          </cell>
          <cell r="B804">
            <v>1682</v>
          </cell>
          <cell r="C804" t="str">
            <v>Tizanidine Stage 3</v>
          </cell>
          <cell r="D804" t="str">
            <v>Kg</v>
          </cell>
        </row>
        <row r="805">
          <cell r="A805">
            <v>683</v>
          </cell>
          <cell r="B805">
            <v>1683</v>
          </cell>
          <cell r="C805" t="str">
            <v>Tizanidine Stage 4</v>
          </cell>
          <cell r="D805" t="str">
            <v>Kg</v>
          </cell>
        </row>
        <row r="806">
          <cell r="A806">
            <v>684</v>
          </cell>
          <cell r="B806">
            <v>1684</v>
          </cell>
          <cell r="C806" t="str">
            <v>ED PTSA Salt</v>
          </cell>
          <cell r="D806" t="str">
            <v>Kg</v>
          </cell>
        </row>
        <row r="807">
          <cell r="A807">
            <v>685</v>
          </cell>
          <cell r="B807">
            <v>1685</v>
          </cell>
          <cell r="C807" t="str">
            <v>Deoxybenzoin Stage 1</v>
          </cell>
          <cell r="D807" t="str">
            <v>Kg</v>
          </cell>
        </row>
        <row r="808">
          <cell r="A808">
            <v>686</v>
          </cell>
          <cell r="B808">
            <v>1686</v>
          </cell>
          <cell r="C808" t="str">
            <v>Deoxybenzoin Stage 2</v>
          </cell>
          <cell r="D808" t="str">
            <v>Kg</v>
          </cell>
        </row>
        <row r="809">
          <cell r="A809">
            <v>687</v>
          </cell>
          <cell r="B809">
            <v>1687</v>
          </cell>
          <cell r="C809" t="str">
            <v>Deoxybenzoin</v>
          </cell>
          <cell r="D809" t="str">
            <v>Kg</v>
          </cell>
        </row>
        <row r="810">
          <cell r="A810">
            <v>688</v>
          </cell>
          <cell r="B810">
            <v>1688</v>
          </cell>
          <cell r="C810" t="str">
            <v>Leflunamide Stage 1</v>
          </cell>
          <cell r="D810" t="str">
            <v>Kg</v>
          </cell>
        </row>
        <row r="811">
          <cell r="A811">
            <v>689</v>
          </cell>
          <cell r="B811">
            <v>1689</v>
          </cell>
          <cell r="C811" t="str">
            <v>Leflunamide Stage 2</v>
          </cell>
          <cell r="D811" t="str">
            <v>Kg</v>
          </cell>
        </row>
        <row r="812">
          <cell r="A812">
            <v>690</v>
          </cell>
          <cell r="B812">
            <v>1690</v>
          </cell>
          <cell r="C812" t="str">
            <v>Leflunamide Stage 3</v>
          </cell>
          <cell r="D812" t="str">
            <v>Kg</v>
          </cell>
        </row>
        <row r="813">
          <cell r="A813">
            <v>691</v>
          </cell>
          <cell r="B813">
            <v>1691</v>
          </cell>
          <cell r="C813" t="str">
            <v>Leflunamide Stage 4</v>
          </cell>
          <cell r="D813" t="str">
            <v>Kg</v>
          </cell>
        </row>
        <row r="814">
          <cell r="A814">
            <v>692</v>
          </cell>
          <cell r="B814">
            <v>1692</v>
          </cell>
          <cell r="C814" t="str">
            <v>Venlafaxine Stage 1</v>
          </cell>
          <cell r="D814" t="str">
            <v>Kg</v>
          </cell>
        </row>
        <row r="815">
          <cell r="A815">
            <v>693</v>
          </cell>
          <cell r="B815">
            <v>1693</v>
          </cell>
          <cell r="C815" t="str">
            <v>Venlafaxine Stage 2</v>
          </cell>
          <cell r="D815" t="str">
            <v>Kg</v>
          </cell>
        </row>
        <row r="816">
          <cell r="A816">
            <v>694</v>
          </cell>
          <cell r="B816">
            <v>1694</v>
          </cell>
          <cell r="C816" t="str">
            <v>Venlafaxine Stage 3</v>
          </cell>
          <cell r="D816" t="str">
            <v>Kg</v>
          </cell>
        </row>
        <row r="817">
          <cell r="A817">
            <v>695</v>
          </cell>
          <cell r="B817">
            <v>1695</v>
          </cell>
          <cell r="C817" t="str">
            <v>Zafirlukast Stage 1</v>
          </cell>
          <cell r="D817" t="str">
            <v>Kg</v>
          </cell>
        </row>
        <row r="818">
          <cell r="A818">
            <v>696</v>
          </cell>
          <cell r="B818">
            <v>1696</v>
          </cell>
          <cell r="C818" t="str">
            <v>Zafirlukast Stage 2</v>
          </cell>
          <cell r="D818" t="str">
            <v>Kg</v>
          </cell>
        </row>
        <row r="819">
          <cell r="A819">
            <v>697</v>
          </cell>
          <cell r="B819">
            <v>1697</v>
          </cell>
          <cell r="C819" t="str">
            <v>Zafirlukast Stage 3</v>
          </cell>
          <cell r="D819" t="str">
            <v>Kg</v>
          </cell>
        </row>
        <row r="820">
          <cell r="A820">
            <v>698</v>
          </cell>
          <cell r="B820">
            <v>1698</v>
          </cell>
          <cell r="C820" t="str">
            <v>Zafirlukast Stage 4</v>
          </cell>
          <cell r="D820" t="str">
            <v>Kg</v>
          </cell>
        </row>
        <row r="821">
          <cell r="A821">
            <v>699</v>
          </cell>
          <cell r="B821">
            <v>1699</v>
          </cell>
          <cell r="C821" t="str">
            <v>Zafirlukast Stage 5</v>
          </cell>
          <cell r="D821" t="str">
            <v>Kg</v>
          </cell>
        </row>
        <row r="822">
          <cell r="A822">
            <v>700</v>
          </cell>
          <cell r="B822">
            <v>1700</v>
          </cell>
          <cell r="C822" t="str">
            <v>Zafirlukast Stage 6</v>
          </cell>
          <cell r="D822" t="str">
            <v>Kg</v>
          </cell>
        </row>
        <row r="823">
          <cell r="A823">
            <v>701</v>
          </cell>
          <cell r="B823">
            <v>1701</v>
          </cell>
          <cell r="C823" t="str">
            <v>Zafirlukast Stage 7</v>
          </cell>
          <cell r="D823" t="str">
            <v>Kg</v>
          </cell>
        </row>
        <row r="824">
          <cell r="A824">
            <v>702</v>
          </cell>
          <cell r="B824">
            <v>1702</v>
          </cell>
          <cell r="C824" t="str">
            <v>CPCF</v>
          </cell>
          <cell r="D824" t="str">
            <v>Kg</v>
          </cell>
        </row>
        <row r="825">
          <cell r="A825">
            <v>703</v>
          </cell>
          <cell r="B825">
            <v>1703</v>
          </cell>
          <cell r="C825" t="str">
            <v>OTS</v>
          </cell>
          <cell r="D825" t="str">
            <v>Kg</v>
          </cell>
        </row>
        <row r="826">
          <cell r="A826">
            <v>704</v>
          </cell>
          <cell r="B826">
            <v>1704</v>
          </cell>
          <cell r="C826" t="str">
            <v>3 Nitro Pthalic Acid Crude</v>
          </cell>
          <cell r="D826" t="str">
            <v>Kg</v>
          </cell>
        </row>
        <row r="827">
          <cell r="A827">
            <v>705</v>
          </cell>
          <cell r="B827">
            <v>1705</v>
          </cell>
          <cell r="C827" t="str">
            <v>3 Nitro Pthalic Acid</v>
          </cell>
          <cell r="D827" t="str">
            <v>Kg</v>
          </cell>
        </row>
        <row r="828">
          <cell r="A828">
            <v>706</v>
          </cell>
          <cell r="B828">
            <v>1706</v>
          </cell>
          <cell r="C828" t="str">
            <v>Sertraline Stage 1</v>
          </cell>
          <cell r="D828" t="str">
            <v>Kg</v>
          </cell>
        </row>
        <row r="829">
          <cell r="A829">
            <v>707</v>
          </cell>
          <cell r="B829">
            <v>1707</v>
          </cell>
          <cell r="C829" t="str">
            <v>BMT Stage 1</v>
          </cell>
          <cell r="D829" t="str">
            <v>Kg</v>
          </cell>
        </row>
        <row r="830">
          <cell r="A830">
            <v>708</v>
          </cell>
          <cell r="B830">
            <v>1708</v>
          </cell>
          <cell r="C830" t="str">
            <v>BMT Stage 2</v>
          </cell>
          <cell r="D830" t="str">
            <v>Kg</v>
          </cell>
        </row>
        <row r="831">
          <cell r="A831">
            <v>709</v>
          </cell>
          <cell r="B831">
            <v>1709</v>
          </cell>
          <cell r="C831" t="str">
            <v>BMT Stage 3</v>
          </cell>
          <cell r="D831" t="str">
            <v>Kg</v>
          </cell>
        </row>
        <row r="832">
          <cell r="A832">
            <v>710</v>
          </cell>
          <cell r="B832">
            <v>1710</v>
          </cell>
          <cell r="C832" t="str">
            <v>BMT Stage 4</v>
          </cell>
          <cell r="D832" t="str">
            <v>Kg</v>
          </cell>
        </row>
        <row r="833">
          <cell r="A833">
            <v>711</v>
          </cell>
          <cell r="B833">
            <v>1711</v>
          </cell>
          <cell r="C833" t="str">
            <v>BMT Stage 5 Crude</v>
          </cell>
          <cell r="D833" t="str">
            <v>Kg</v>
          </cell>
        </row>
        <row r="834">
          <cell r="A834">
            <v>712</v>
          </cell>
          <cell r="B834">
            <v>1712</v>
          </cell>
          <cell r="C834" t="str">
            <v>Olanzapine Stage 1</v>
          </cell>
          <cell r="D834" t="str">
            <v>Kg</v>
          </cell>
        </row>
        <row r="835">
          <cell r="A835">
            <v>713</v>
          </cell>
          <cell r="B835">
            <v>1713</v>
          </cell>
          <cell r="C835" t="str">
            <v>Olanzapine Stage 2</v>
          </cell>
          <cell r="D835" t="str">
            <v>Kg</v>
          </cell>
        </row>
        <row r="836">
          <cell r="A836">
            <v>714</v>
          </cell>
          <cell r="B836">
            <v>1714</v>
          </cell>
          <cell r="C836" t="str">
            <v>Olanzapine Stage 3</v>
          </cell>
          <cell r="D836" t="str">
            <v>Kg</v>
          </cell>
        </row>
        <row r="837">
          <cell r="A837">
            <v>715</v>
          </cell>
          <cell r="B837">
            <v>1715</v>
          </cell>
          <cell r="C837" t="str">
            <v>Olanzapine Stage 4</v>
          </cell>
          <cell r="D837" t="str">
            <v>Kg</v>
          </cell>
        </row>
        <row r="838">
          <cell r="A838">
            <v>716</v>
          </cell>
          <cell r="B838">
            <v>1716</v>
          </cell>
          <cell r="C838" t="str">
            <v>Olanzapine Stage 5 Methanol Treatment</v>
          </cell>
          <cell r="D838" t="str">
            <v>Kg</v>
          </cell>
        </row>
        <row r="839">
          <cell r="A839">
            <v>717</v>
          </cell>
          <cell r="B839">
            <v>1717</v>
          </cell>
          <cell r="C839" t="str">
            <v>TXL Stage 1</v>
          </cell>
          <cell r="D839" t="str">
            <v>Kg</v>
          </cell>
        </row>
        <row r="840">
          <cell r="A840">
            <v>718</v>
          </cell>
          <cell r="B840">
            <v>1718</v>
          </cell>
          <cell r="C840" t="str">
            <v>TXL Stage 2</v>
          </cell>
          <cell r="D840" t="str">
            <v>Kg</v>
          </cell>
        </row>
        <row r="841">
          <cell r="A841">
            <v>719</v>
          </cell>
          <cell r="B841">
            <v>1719</v>
          </cell>
          <cell r="C841" t="str">
            <v>TXL Stage 3</v>
          </cell>
          <cell r="D841" t="str">
            <v>Kg</v>
          </cell>
        </row>
        <row r="842">
          <cell r="A842">
            <v>720</v>
          </cell>
          <cell r="B842">
            <v>1720</v>
          </cell>
          <cell r="C842" t="str">
            <v>TXL Stage 4</v>
          </cell>
          <cell r="D842" t="str">
            <v>Kg</v>
          </cell>
        </row>
        <row r="843">
          <cell r="A843">
            <v>721</v>
          </cell>
          <cell r="B843">
            <v>1721</v>
          </cell>
          <cell r="C843" t="str">
            <v>TXL Stage 5</v>
          </cell>
          <cell r="D843" t="str">
            <v>Kg</v>
          </cell>
        </row>
        <row r="844">
          <cell r="A844">
            <v>722</v>
          </cell>
          <cell r="B844">
            <v>1722</v>
          </cell>
          <cell r="C844" t="str">
            <v>TXL Stage 6</v>
          </cell>
          <cell r="D844" t="str">
            <v>Kg</v>
          </cell>
        </row>
        <row r="845">
          <cell r="A845">
            <v>723</v>
          </cell>
          <cell r="B845">
            <v>1723</v>
          </cell>
          <cell r="C845" t="str">
            <v>Esomeprazole Magnessium Stage 1</v>
          </cell>
          <cell r="D845" t="str">
            <v>Kg</v>
          </cell>
        </row>
        <row r="846">
          <cell r="A846">
            <v>724</v>
          </cell>
          <cell r="B846">
            <v>1724</v>
          </cell>
          <cell r="C846" t="str">
            <v>Celecoxib Stage 1</v>
          </cell>
          <cell r="D846" t="str">
            <v>Kg</v>
          </cell>
        </row>
        <row r="847">
          <cell r="A847">
            <v>725</v>
          </cell>
          <cell r="B847">
            <v>1725</v>
          </cell>
          <cell r="C847" t="str">
            <v>Celecoxib Stage 2</v>
          </cell>
          <cell r="D847" t="str">
            <v>Kg</v>
          </cell>
        </row>
        <row r="848">
          <cell r="A848">
            <v>726</v>
          </cell>
          <cell r="B848">
            <v>1726</v>
          </cell>
          <cell r="C848" t="str">
            <v>Celecoxib Stage 3</v>
          </cell>
          <cell r="D848" t="str">
            <v>Kg</v>
          </cell>
        </row>
        <row r="849">
          <cell r="A849">
            <v>727</v>
          </cell>
          <cell r="B849">
            <v>1727</v>
          </cell>
          <cell r="C849" t="str">
            <v>Glyoxal Sodium Bisulphite</v>
          </cell>
          <cell r="D849" t="str">
            <v>Kg</v>
          </cell>
        </row>
        <row r="850">
          <cell r="A850">
            <v>728</v>
          </cell>
          <cell r="B850">
            <v>1728</v>
          </cell>
          <cell r="C850" t="str">
            <v>BMT Stage 5 Pure</v>
          </cell>
          <cell r="D850" t="str">
            <v>Kg</v>
          </cell>
        </row>
        <row r="851">
          <cell r="A851">
            <v>729</v>
          </cell>
          <cell r="B851">
            <v>1729</v>
          </cell>
          <cell r="C851" t="str">
            <v>BMT Stage 6 Crude</v>
          </cell>
          <cell r="D851" t="str">
            <v>Kg</v>
          </cell>
        </row>
        <row r="852">
          <cell r="A852">
            <v>730</v>
          </cell>
          <cell r="B852">
            <v>1730</v>
          </cell>
          <cell r="C852" t="str">
            <v>Phenylphrine Stage 3 Biotech</v>
          </cell>
          <cell r="D852" t="str">
            <v>Kg</v>
          </cell>
        </row>
        <row r="853">
          <cell r="A853">
            <v>731</v>
          </cell>
          <cell r="B853">
            <v>1731</v>
          </cell>
          <cell r="C853" t="str">
            <v>Telmisartan Stage 1</v>
          </cell>
          <cell r="D853" t="str">
            <v>Kg</v>
          </cell>
        </row>
        <row r="854">
          <cell r="A854">
            <v>732</v>
          </cell>
          <cell r="B854">
            <v>1732</v>
          </cell>
          <cell r="C854" t="str">
            <v>Telmisartan Stage 2</v>
          </cell>
          <cell r="D854" t="str">
            <v>Kg</v>
          </cell>
        </row>
        <row r="855">
          <cell r="A855">
            <v>733</v>
          </cell>
          <cell r="B855">
            <v>1733</v>
          </cell>
          <cell r="C855" t="str">
            <v>Telmisartan Stage 3</v>
          </cell>
          <cell r="D855" t="str">
            <v>Kg</v>
          </cell>
        </row>
        <row r="856">
          <cell r="A856">
            <v>734</v>
          </cell>
          <cell r="B856">
            <v>1734</v>
          </cell>
          <cell r="C856" t="str">
            <v>Telmisartan Stage 4</v>
          </cell>
          <cell r="D856" t="str">
            <v>Kg</v>
          </cell>
        </row>
        <row r="857">
          <cell r="A857">
            <v>735</v>
          </cell>
          <cell r="B857">
            <v>1735</v>
          </cell>
          <cell r="C857" t="str">
            <v>Telmisartan Stage 5</v>
          </cell>
          <cell r="D857" t="str">
            <v>Kg</v>
          </cell>
        </row>
        <row r="858">
          <cell r="A858">
            <v>736</v>
          </cell>
          <cell r="B858">
            <v>1736</v>
          </cell>
          <cell r="C858" t="str">
            <v>Telmisartan Stage 6 DMF Cry</v>
          </cell>
          <cell r="D858" t="str">
            <v>Kg</v>
          </cell>
        </row>
        <row r="859">
          <cell r="A859">
            <v>737</v>
          </cell>
          <cell r="B859">
            <v>1737</v>
          </cell>
          <cell r="C859" t="str">
            <v>Dimetridazole Pure Wet</v>
          </cell>
          <cell r="D859" t="str">
            <v>Kg</v>
          </cell>
        </row>
        <row r="860">
          <cell r="A860">
            <v>738</v>
          </cell>
          <cell r="B860">
            <v>1738</v>
          </cell>
          <cell r="C860" t="str">
            <v>Mono Methyl Amine in Ethanol</v>
          </cell>
          <cell r="D860" t="str">
            <v>Kg</v>
          </cell>
        </row>
        <row r="861">
          <cell r="A861">
            <v>739</v>
          </cell>
          <cell r="B861">
            <v>1739</v>
          </cell>
          <cell r="C861" t="str">
            <v>Dry Amide LL Abhinandan</v>
          </cell>
          <cell r="D861" t="str">
            <v>Kg</v>
          </cell>
        </row>
        <row r="862">
          <cell r="A862">
            <v>740</v>
          </cell>
          <cell r="B862">
            <v>1740</v>
          </cell>
          <cell r="C862" t="str">
            <v>MTH</v>
          </cell>
          <cell r="D862" t="str">
            <v>Kg</v>
          </cell>
        </row>
        <row r="863">
          <cell r="A863">
            <v>741</v>
          </cell>
          <cell r="B863">
            <v>1741</v>
          </cell>
          <cell r="C863" t="str">
            <v>BTL</v>
          </cell>
          <cell r="D863" t="str">
            <v>Kg</v>
          </cell>
        </row>
        <row r="864">
          <cell r="A864">
            <v>742</v>
          </cell>
          <cell r="B864">
            <v>1742</v>
          </cell>
          <cell r="C864" t="str">
            <v>Tert Buytyl Ester - Sky Bio</v>
          </cell>
          <cell r="D864" t="str">
            <v>Kg</v>
          </cell>
        </row>
        <row r="865">
          <cell r="A865">
            <v>743</v>
          </cell>
          <cell r="B865">
            <v>1743</v>
          </cell>
          <cell r="C865" t="str">
            <v>Bisoprolol Stage 3 Reprocess</v>
          </cell>
          <cell r="D865" t="str">
            <v>Kg</v>
          </cell>
        </row>
        <row r="866">
          <cell r="A866">
            <v>744</v>
          </cell>
          <cell r="B866">
            <v>1744</v>
          </cell>
          <cell r="C866" t="str">
            <v>Amlodipine Maleate Crude (Cimex)</v>
          </cell>
          <cell r="D866" t="str">
            <v>Kg</v>
          </cell>
        </row>
        <row r="867">
          <cell r="A867">
            <v>745</v>
          </cell>
          <cell r="B867">
            <v>1745</v>
          </cell>
          <cell r="C867" t="str">
            <v>Crude Amide Iind Crop</v>
          </cell>
          <cell r="D867" t="str">
            <v>Kg</v>
          </cell>
        </row>
        <row r="868">
          <cell r="A868">
            <v>746</v>
          </cell>
          <cell r="B868">
            <v>1746</v>
          </cell>
          <cell r="C868" t="str">
            <v>Metronidazole Wet Cry</v>
          </cell>
          <cell r="D868" t="str">
            <v>Kg</v>
          </cell>
        </row>
        <row r="869">
          <cell r="A869">
            <v>747</v>
          </cell>
          <cell r="B869">
            <v>1747</v>
          </cell>
          <cell r="D869" t="str">
            <v>Kg</v>
          </cell>
        </row>
        <row r="870">
          <cell r="A870">
            <v>748</v>
          </cell>
          <cell r="B870">
            <v>1748</v>
          </cell>
          <cell r="D870" t="str">
            <v>Kg</v>
          </cell>
        </row>
        <row r="871">
          <cell r="A871">
            <v>749</v>
          </cell>
          <cell r="B871">
            <v>1749</v>
          </cell>
        </row>
        <row r="872">
          <cell r="A872">
            <v>750</v>
          </cell>
          <cell r="B872">
            <v>1750</v>
          </cell>
        </row>
        <row r="873">
          <cell r="A873">
            <v>751</v>
          </cell>
          <cell r="B873">
            <v>1751</v>
          </cell>
        </row>
        <row r="874">
          <cell r="A874">
            <v>752</v>
          </cell>
          <cell r="B874">
            <v>1752</v>
          </cell>
        </row>
        <row r="875">
          <cell r="A875">
            <v>753</v>
          </cell>
          <cell r="B875">
            <v>1753</v>
          </cell>
        </row>
        <row r="876">
          <cell r="A876">
            <v>754</v>
          </cell>
          <cell r="B876">
            <v>1754</v>
          </cell>
        </row>
        <row r="877">
          <cell r="A877">
            <v>755</v>
          </cell>
          <cell r="B877">
            <v>1755</v>
          </cell>
        </row>
        <row r="878">
          <cell r="A878">
            <v>756</v>
          </cell>
          <cell r="B878">
            <v>1756</v>
          </cell>
        </row>
        <row r="879">
          <cell r="A879">
            <v>757</v>
          </cell>
          <cell r="B879">
            <v>1757</v>
          </cell>
        </row>
        <row r="880">
          <cell r="A880">
            <v>758</v>
          </cell>
          <cell r="B880">
            <v>1758</v>
          </cell>
        </row>
        <row r="881">
          <cell r="A881">
            <v>759</v>
          </cell>
          <cell r="B881">
            <v>1759</v>
          </cell>
        </row>
        <row r="882">
          <cell r="A882">
            <v>760</v>
          </cell>
          <cell r="B882">
            <v>1760</v>
          </cell>
        </row>
        <row r="883">
          <cell r="A883">
            <v>761</v>
          </cell>
          <cell r="B883">
            <v>1761</v>
          </cell>
        </row>
        <row r="884">
          <cell r="A884">
            <v>762</v>
          </cell>
          <cell r="B884">
            <v>1762</v>
          </cell>
        </row>
        <row r="885">
          <cell r="A885">
            <v>763</v>
          </cell>
          <cell r="B885">
            <v>1763</v>
          </cell>
        </row>
        <row r="886">
          <cell r="A886">
            <v>764</v>
          </cell>
          <cell r="B886">
            <v>1764</v>
          </cell>
        </row>
        <row r="887">
          <cell r="A887">
            <v>765</v>
          </cell>
          <cell r="B887">
            <v>1765</v>
          </cell>
        </row>
        <row r="888">
          <cell r="A888">
            <v>766</v>
          </cell>
          <cell r="B888">
            <v>1766</v>
          </cell>
        </row>
        <row r="889">
          <cell r="A889">
            <v>767</v>
          </cell>
          <cell r="B889">
            <v>1767</v>
          </cell>
        </row>
        <row r="890">
          <cell r="A890">
            <v>768</v>
          </cell>
          <cell r="B890">
            <v>1768</v>
          </cell>
        </row>
        <row r="891">
          <cell r="A891">
            <v>769</v>
          </cell>
          <cell r="B891">
            <v>1769</v>
          </cell>
        </row>
        <row r="892">
          <cell r="A892">
            <v>770</v>
          </cell>
          <cell r="B892">
            <v>1770</v>
          </cell>
        </row>
        <row r="893">
          <cell r="A893">
            <v>771</v>
          </cell>
          <cell r="B893">
            <v>1771</v>
          </cell>
        </row>
        <row r="894">
          <cell r="A894">
            <v>772</v>
          </cell>
          <cell r="B894">
            <v>1772</v>
          </cell>
        </row>
        <row r="895">
          <cell r="A895">
            <v>773</v>
          </cell>
          <cell r="B895">
            <v>1773</v>
          </cell>
        </row>
        <row r="896">
          <cell r="A896">
            <v>774</v>
          </cell>
          <cell r="B896">
            <v>1774</v>
          </cell>
        </row>
        <row r="897">
          <cell r="A897">
            <v>775</v>
          </cell>
          <cell r="B897">
            <v>1775</v>
          </cell>
        </row>
        <row r="898">
          <cell r="A898">
            <v>776</v>
          </cell>
          <cell r="B898">
            <v>1776</v>
          </cell>
        </row>
        <row r="899">
          <cell r="A899">
            <v>777</v>
          </cell>
          <cell r="B899">
            <v>1777</v>
          </cell>
        </row>
        <row r="900">
          <cell r="A900">
            <v>778</v>
          </cell>
          <cell r="B900">
            <v>1778</v>
          </cell>
        </row>
        <row r="901">
          <cell r="A901">
            <v>779</v>
          </cell>
          <cell r="B901">
            <v>1779</v>
          </cell>
        </row>
        <row r="902">
          <cell r="A902">
            <v>780</v>
          </cell>
          <cell r="B902">
            <v>1780</v>
          </cell>
        </row>
        <row r="903">
          <cell r="A903">
            <v>781</v>
          </cell>
          <cell r="B903">
            <v>1781</v>
          </cell>
        </row>
        <row r="904">
          <cell r="A904">
            <v>782</v>
          </cell>
          <cell r="B904">
            <v>1782</v>
          </cell>
        </row>
        <row r="905">
          <cell r="A905">
            <v>783</v>
          </cell>
          <cell r="B905">
            <v>1783</v>
          </cell>
        </row>
        <row r="906">
          <cell r="A906">
            <v>784</v>
          </cell>
          <cell r="B906">
            <v>1784</v>
          </cell>
        </row>
        <row r="907">
          <cell r="A907">
            <v>785</v>
          </cell>
          <cell r="B907">
            <v>1785</v>
          </cell>
        </row>
        <row r="908">
          <cell r="A908">
            <v>786</v>
          </cell>
          <cell r="B908">
            <v>1786</v>
          </cell>
        </row>
        <row r="909">
          <cell r="A909">
            <v>787</v>
          </cell>
          <cell r="B909">
            <v>1787</v>
          </cell>
        </row>
        <row r="910">
          <cell r="A910">
            <v>788</v>
          </cell>
          <cell r="B910">
            <v>1788</v>
          </cell>
        </row>
        <row r="911">
          <cell r="A911">
            <v>789</v>
          </cell>
          <cell r="B911">
            <v>1789</v>
          </cell>
        </row>
        <row r="912">
          <cell r="A912">
            <v>790</v>
          </cell>
          <cell r="B912">
            <v>1790</v>
          </cell>
        </row>
        <row r="913">
          <cell r="A913">
            <v>791</v>
          </cell>
          <cell r="B913">
            <v>1791</v>
          </cell>
        </row>
        <row r="914">
          <cell r="A914">
            <v>792</v>
          </cell>
          <cell r="B914">
            <v>1792</v>
          </cell>
        </row>
        <row r="915">
          <cell r="A915">
            <v>793</v>
          </cell>
          <cell r="B915">
            <v>1793</v>
          </cell>
        </row>
        <row r="916">
          <cell r="A916">
            <v>794</v>
          </cell>
          <cell r="B916">
            <v>1794</v>
          </cell>
        </row>
        <row r="917">
          <cell r="A917">
            <v>795</v>
          </cell>
          <cell r="B917">
            <v>1795</v>
          </cell>
        </row>
        <row r="918">
          <cell r="A918">
            <v>796</v>
          </cell>
          <cell r="B918">
            <v>1796</v>
          </cell>
        </row>
        <row r="919">
          <cell r="A919">
            <v>797</v>
          </cell>
          <cell r="B919">
            <v>1797</v>
          </cell>
        </row>
        <row r="920">
          <cell r="A920">
            <v>798</v>
          </cell>
          <cell r="B920">
            <v>1798</v>
          </cell>
        </row>
        <row r="921">
          <cell r="A921">
            <v>799</v>
          </cell>
          <cell r="B921">
            <v>1799</v>
          </cell>
        </row>
        <row r="922">
          <cell r="A922">
            <v>800</v>
          </cell>
          <cell r="B922">
            <v>1800</v>
          </cell>
        </row>
        <row r="923">
          <cell r="A923">
            <v>801</v>
          </cell>
          <cell r="B923">
            <v>1801</v>
          </cell>
        </row>
        <row r="924">
          <cell r="A924">
            <v>802</v>
          </cell>
          <cell r="B924">
            <v>1802</v>
          </cell>
        </row>
        <row r="925">
          <cell r="A925">
            <v>803</v>
          </cell>
          <cell r="B925">
            <v>1803</v>
          </cell>
        </row>
        <row r="926">
          <cell r="A926">
            <v>804</v>
          </cell>
          <cell r="B926">
            <v>1804</v>
          </cell>
        </row>
        <row r="927">
          <cell r="A927">
            <v>805</v>
          </cell>
          <cell r="B927">
            <v>1805</v>
          </cell>
        </row>
        <row r="928">
          <cell r="A928">
            <v>806</v>
          </cell>
          <cell r="B928">
            <v>1806</v>
          </cell>
        </row>
        <row r="929">
          <cell r="A929">
            <v>807</v>
          </cell>
          <cell r="B929">
            <v>1807</v>
          </cell>
        </row>
        <row r="930">
          <cell r="A930">
            <v>808</v>
          </cell>
          <cell r="B930">
            <v>1808</v>
          </cell>
        </row>
        <row r="931">
          <cell r="A931">
            <v>809</v>
          </cell>
          <cell r="B931">
            <v>1809</v>
          </cell>
        </row>
        <row r="932">
          <cell r="A932">
            <v>810</v>
          </cell>
          <cell r="B932">
            <v>1810</v>
          </cell>
        </row>
        <row r="933">
          <cell r="A933">
            <v>811</v>
          </cell>
          <cell r="B933">
            <v>1811</v>
          </cell>
        </row>
        <row r="934">
          <cell r="A934">
            <v>812</v>
          </cell>
          <cell r="B934">
            <v>1812</v>
          </cell>
        </row>
        <row r="935">
          <cell r="A935">
            <v>813</v>
          </cell>
          <cell r="B935">
            <v>1813</v>
          </cell>
        </row>
        <row r="936">
          <cell r="A936">
            <v>814</v>
          </cell>
          <cell r="B936">
            <v>1814</v>
          </cell>
        </row>
        <row r="937">
          <cell r="A937">
            <v>815</v>
          </cell>
          <cell r="B937">
            <v>1815</v>
          </cell>
        </row>
        <row r="938">
          <cell r="A938">
            <v>816</v>
          </cell>
          <cell r="B938">
            <v>1816</v>
          </cell>
        </row>
        <row r="939">
          <cell r="A939">
            <v>817</v>
          </cell>
          <cell r="B939">
            <v>1817</v>
          </cell>
        </row>
        <row r="940">
          <cell r="A940">
            <v>818</v>
          </cell>
          <cell r="B940">
            <v>1818</v>
          </cell>
        </row>
        <row r="941">
          <cell r="A941">
            <v>819</v>
          </cell>
          <cell r="B941">
            <v>1819</v>
          </cell>
        </row>
        <row r="942">
          <cell r="A942">
            <v>820</v>
          </cell>
          <cell r="B942">
            <v>1820</v>
          </cell>
        </row>
        <row r="943">
          <cell r="A943">
            <v>821</v>
          </cell>
          <cell r="B943">
            <v>1821</v>
          </cell>
        </row>
        <row r="944">
          <cell r="A944">
            <v>822</v>
          </cell>
          <cell r="B944">
            <v>1822</v>
          </cell>
        </row>
        <row r="945">
          <cell r="A945">
            <v>823</v>
          </cell>
          <cell r="B945">
            <v>1823</v>
          </cell>
        </row>
        <row r="946">
          <cell r="A946">
            <v>824</v>
          </cell>
          <cell r="B946">
            <v>1824</v>
          </cell>
        </row>
        <row r="947">
          <cell r="A947">
            <v>825</v>
          </cell>
          <cell r="B947">
            <v>1825</v>
          </cell>
        </row>
        <row r="948">
          <cell r="A948">
            <v>826</v>
          </cell>
          <cell r="B948">
            <v>1826</v>
          </cell>
        </row>
        <row r="949">
          <cell r="A949">
            <v>827</v>
          </cell>
          <cell r="B949">
            <v>1827</v>
          </cell>
        </row>
        <row r="950">
          <cell r="A950">
            <v>828</v>
          </cell>
          <cell r="B950">
            <v>1828</v>
          </cell>
        </row>
        <row r="951">
          <cell r="A951">
            <v>829</v>
          </cell>
          <cell r="B951">
            <v>1829</v>
          </cell>
        </row>
        <row r="952">
          <cell r="A952">
            <v>830</v>
          </cell>
          <cell r="B952">
            <v>1830</v>
          </cell>
        </row>
        <row r="953">
          <cell r="A953">
            <v>831</v>
          </cell>
          <cell r="B953">
            <v>1831</v>
          </cell>
        </row>
        <row r="954">
          <cell r="A954">
            <v>832</v>
          </cell>
          <cell r="B954">
            <v>1832</v>
          </cell>
        </row>
        <row r="955">
          <cell r="A955">
            <v>833</v>
          </cell>
          <cell r="B955">
            <v>1833</v>
          </cell>
        </row>
        <row r="956">
          <cell r="A956">
            <v>834</v>
          </cell>
          <cell r="B956">
            <v>1834</v>
          </cell>
        </row>
        <row r="957">
          <cell r="A957">
            <v>835</v>
          </cell>
          <cell r="B957">
            <v>1835</v>
          </cell>
        </row>
        <row r="958">
          <cell r="A958">
            <v>836</v>
          </cell>
          <cell r="B958">
            <v>1836</v>
          </cell>
        </row>
        <row r="959">
          <cell r="A959">
            <v>837</v>
          </cell>
          <cell r="B959">
            <v>1837</v>
          </cell>
        </row>
        <row r="960">
          <cell r="A960">
            <v>838</v>
          </cell>
          <cell r="B960">
            <v>1838</v>
          </cell>
        </row>
        <row r="961">
          <cell r="A961">
            <v>839</v>
          </cell>
          <cell r="B961">
            <v>1839</v>
          </cell>
        </row>
        <row r="962">
          <cell r="A962">
            <v>840</v>
          </cell>
          <cell r="B962">
            <v>1840</v>
          </cell>
        </row>
        <row r="963">
          <cell r="A963">
            <v>841</v>
          </cell>
          <cell r="B963">
            <v>1841</v>
          </cell>
        </row>
        <row r="964">
          <cell r="A964">
            <v>842</v>
          </cell>
          <cell r="B964">
            <v>1842</v>
          </cell>
        </row>
        <row r="965">
          <cell r="A965">
            <v>843</v>
          </cell>
          <cell r="B965">
            <v>1843</v>
          </cell>
        </row>
        <row r="966">
          <cell r="A966">
            <v>844</v>
          </cell>
          <cell r="B966">
            <v>1844</v>
          </cell>
        </row>
        <row r="967">
          <cell r="A967">
            <v>845</v>
          </cell>
          <cell r="B967">
            <v>1845</v>
          </cell>
        </row>
        <row r="968">
          <cell r="A968">
            <v>846</v>
          </cell>
          <cell r="B968">
            <v>1846</v>
          </cell>
        </row>
        <row r="969">
          <cell r="A969">
            <v>847</v>
          </cell>
          <cell r="B969">
            <v>1847</v>
          </cell>
        </row>
        <row r="970">
          <cell r="A970">
            <v>848</v>
          </cell>
          <cell r="B970">
            <v>1848</v>
          </cell>
        </row>
        <row r="971">
          <cell r="A971">
            <v>849</v>
          </cell>
          <cell r="B971">
            <v>1849</v>
          </cell>
        </row>
        <row r="972">
          <cell r="A972">
            <v>850</v>
          </cell>
          <cell r="B972">
            <v>1850</v>
          </cell>
        </row>
        <row r="973">
          <cell r="A973">
            <v>851</v>
          </cell>
          <cell r="B973">
            <v>1851</v>
          </cell>
        </row>
        <row r="974">
          <cell r="A974">
            <v>852</v>
          </cell>
          <cell r="B974">
            <v>1852</v>
          </cell>
        </row>
        <row r="975">
          <cell r="A975">
            <v>853</v>
          </cell>
          <cell r="B975">
            <v>1853</v>
          </cell>
        </row>
        <row r="976">
          <cell r="A976">
            <v>854</v>
          </cell>
          <cell r="B976">
            <v>1854</v>
          </cell>
        </row>
        <row r="977">
          <cell r="A977">
            <v>855</v>
          </cell>
          <cell r="B977">
            <v>1855</v>
          </cell>
        </row>
        <row r="978">
          <cell r="A978">
            <v>856</v>
          </cell>
          <cell r="B978">
            <v>1856</v>
          </cell>
        </row>
        <row r="979">
          <cell r="A979">
            <v>857</v>
          </cell>
          <cell r="B979">
            <v>1857</v>
          </cell>
        </row>
        <row r="980">
          <cell r="A980">
            <v>858</v>
          </cell>
          <cell r="B980">
            <v>1858</v>
          </cell>
        </row>
        <row r="981">
          <cell r="A981">
            <v>859</v>
          </cell>
          <cell r="B981">
            <v>1859</v>
          </cell>
        </row>
        <row r="982">
          <cell r="A982">
            <v>860</v>
          </cell>
          <cell r="B982">
            <v>1860</v>
          </cell>
        </row>
        <row r="983">
          <cell r="A983">
            <v>861</v>
          </cell>
          <cell r="B983">
            <v>1861</v>
          </cell>
        </row>
        <row r="984">
          <cell r="A984">
            <v>862</v>
          </cell>
          <cell r="B984">
            <v>1862</v>
          </cell>
        </row>
        <row r="985">
          <cell r="A985">
            <v>863</v>
          </cell>
          <cell r="B985">
            <v>1863</v>
          </cell>
        </row>
        <row r="986">
          <cell r="A986">
            <v>864</v>
          </cell>
          <cell r="B986">
            <v>1864</v>
          </cell>
        </row>
        <row r="987">
          <cell r="A987">
            <v>865</v>
          </cell>
          <cell r="B987">
            <v>1865</v>
          </cell>
        </row>
        <row r="988">
          <cell r="A988">
            <v>866</v>
          </cell>
          <cell r="B988">
            <v>1866</v>
          </cell>
        </row>
        <row r="989">
          <cell r="A989">
            <v>867</v>
          </cell>
          <cell r="B989">
            <v>1867</v>
          </cell>
        </row>
        <row r="990">
          <cell r="A990">
            <v>868</v>
          </cell>
          <cell r="B990">
            <v>1868</v>
          </cell>
        </row>
        <row r="991">
          <cell r="A991">
            <v>869</v>
          </cell>
          <cell r="B991">
            <v>1869</v>
          </cell>
        </row>
        <row r="992">
          <cell r="A992">
            <v>870</v>
          </cell>
          <cell r="B992">
            <v>1870</v>
          </cell>
        </row>
        <row r="993">
          <cell r="A993">
            <v>871</v>
          </cell>
          <cell r="B993">
            <v>1871</v>
          </cell>
        </row>
        <row r="994">
          <cell r="A994">
            <v>872</v>
          </cell>
          <cell r="B994">
            <v>1872</v>
          </cell>
        </row>
        <row r="995">
          <cell r="A995">
            <v>873</v>
          </cell>
          <cell r="B995">
            <v>1873</v>
          </cell>
        </row>
        <row r="996">
          <cell r="A996">
            <v>874</v>
          </cell>
          <cell r="B996">
            <v>1874</v>
          </cell>
        </row>
        <row r="997">
          <cell r="A997">
            <v>875</v>
          </cell>
          <cell r="B997">
            <v>1875</v>
          </cell>
        </row>
        <row r="998">
          <cell r="A998">
            <v>876</v>
          </cell>
          <cell r="B998">
            <v>1876</v>
          </cell>
        </row>
        <row r="999">
          <cell r="A999">
            <v>877</v>
          </cell>
          <cell r="B999">
            <v>1877</v>
          </cell>
        </row>
        <row r="1000">
          <cell r="A1000">
            <v>878</v>
          </cell>
          <cell r="B1000">
            <v>1878</v>
          </cell>
        </row>
        <row r="1001">
          <cell r="A1001">
            <v>879</v>
          </cell>
          <cell r="B1001">
            <v>1879</v>
          </cell>
        </row>
        <row r="1002">
          <cell r="A1002">
            <v>880</v>
          </cell>
          <cell r="B1002">
            <v>1880</v>
          </cell>
        </row>
        <row r="1003">
          <cell r="A1003">
            <v>881</v>
          </cell>
          <cell r="B1003">
            <v>1881</v>
          </cell>
        </row>
        <row r="1004">
          <cell r="A1004">
            <v>882</v>
          </cell>
          <cell r="B1004">
            <v>1882</v>
          </cell>
        </row>
        <row r="1005">
          <cell r="A1005">
            <v>883</v>
          </cell>
          <cell r="B1005">
            <v>1883</v>
          </cell>
        </row>
        <row r="1006">
          <cell r="A1006">
            <v>884</v>
          </cell>
          <cell r="B1006">
            <v>1884</v>
          </cell>
        </row>
        <row r="1007">
          <cell r="A1007">
            <v>885</v>
          </cell>
          <cell r="B1007">
            <v>1885</v>
          </cell>
        </row>
        <row r="1008">
          <cell r="A1008">
            <v>886</v>
          </cell>
          <cell r="B1008">
            <v>1886</v>
          </cell>
        </row>
        <row r="1009">
          <cell r="A1009">
            <v>887</v>
          </cell>
          <cell r="B1009">
            <v>1887</v>
          </cell>
        </row>
        <row r="1010">
          <cell r="A1010">
            <v>888</v>
          </cell>
          <cell r="B1010">
            <v>1888</v>
          </cell>
        </row>
        <row r="1011">
          <cell r="A1011">
            <v>889</v>
          </cell>
          <cell r="B1011">
            <v>1889</v>
          </cell>
        </row>
        <row r="1012">
          <cell r="A1012">
            <v>890</v>
          </cell>
          <cell r="B1012">
            <v>1890</v>
          </cell>
        </row>
        <row r="1013">
          <cell r="A1013">
            <v>891</v>
          </cell>
          <cell r="B1013">
            <v>1891</v>
          </cell>
        </row>
        <row r="1014">
          <cell r="A1014">
            <v>892</v>
          </cell>
          <cell r="B1014">
            <v>1892</v>
          </cell>
        </row>
        <row r="1015">
          <cell r="A1015">
            <v>893</v>
          </cell>
          <cell r="B1015">
            <v>1893</v>
          </cell>
        </row>
        <row r="1016">
          <cell r="A1016">
            <v>894</v>
          </cell>
          <cell r="B1016">
            <v>1894</v>
          </cell>
        </row>
        <row r="1017">
          <cell r="A1017">
            <v>895</v>
          </cell>
          <cell r="B1017">
            <v>1895</v>
          </cell>
        </row>
        <row r="1018">
          <cell r="A1018">
            <v>896</v>
          </cell>
          <cell r="B1018">
            <v>1896</v>
          </cell>
        </row>
        <row r="1019">
          <cell r="A1019">
            <v>897</v>
          </cell>
          <cell r="B1019">
            <v>1897</v>
          </cell>
        </row>
        <row r="1020">
          <cell r="A1020">
            <v>898</v>
          </cell>
          <cell r="B1020">
            <v>1898</v>
          </cell>
        </row>
        <row r="1021">
          <cell r="A1021">
            <v>899</v>
          </cell>
          <cell r="B1021">
            <v>1899</v>
          </cell>
        </row>
        <row r="1022">
          <cell r="A1022">
            <v>900</v>
          </cell>
          <cell r="B1022">
            <v>1900</v>
          </cell>
        </row>
        <row r="1023">
          <cell r="A1023">
            <v>901</v>
          </cell>
          <cell r="B1023">
            <v>1901</v>
          </cell>
          <cell r="C1023" t="str">
            <v>Metronidazole</v>
          </cell>
          <cell r="D1023" t="str">
            <v>Kg</v>
          </cell>
        </row>
        <row r="1024">
          <cell r="A1024">
            <v>902</v>
          </cell>
          <cell r="B1024">
            <v>1902</v>
          </cell>
          <cell r="C1024" t="str">
            <v>U Metronidazole</v>
          </cell>
          <cell r="D1024" t="str">
            <v>Kg</v>
          </cell>
        </row>
        <row r="1025">
          <cell r="A1025">
            <v>903</v>
          </cell>
          <cell r="B1025">
            <v>1903</v>
          </cell>
          <cell r="C1025" t="str">
            <v>Dimetridazole</v>
          </cell>
          <cell r="D1025" t="str">
            <v>Kg</v>
          </cell>
        </row>
        <row r="1026">
          <cell r="A1026">
            <v>904</v>
          </cell>
          <cell r="B1026">
            <v>1904</v>
          </cell>
          <cell r="C1026" t="str">
            <v>Secnidazole</v>
          </cell>
          <cell r="D1026" t="str">
            <v>Kg</v>
          </cell>
        </row>
        <row r="1027">
          <cell r="A1027">
            <v>905</v>
          </cell>
          <cell r="B1027">
            <v>1905</v>
          </cell>
          <cell r="C1027" t="str">
            <v>Ornidazole</v>
          </cell>
          <cell r="D1027" t="str">
            <v>Kg</v>
          </cell>
        </row>
        <row r="1028">
          <cell r="A1028">
            <v>906</v>
          </cell>
          <cell r="B1028">
            <v>1906</v>
          </cell>
          <cell r="C1028" t="str">
            <v>Tinidazole Own</v>
          </cell>
          <cell r="D1028" t="str">
            <v>Kg</v>
          </cell>
        </row>
        <row r="1029">
          <cell r="A1029">
            <v>907</v>
          </cell>
          <cell r="B1029">
            <v>1907</v>
          </cell>
          <cell r="C1029" t="str">
            <v>Tinidazole LL Elppe</v>
          </cell>
          <cell r="D1029" t="str">
            <v>Kg</v>
          </cell>
        </row>
        <row r="1030">
          <cell r="A1030">
            <v>908</v>
          </cell>
          <cell r="B1030">
            <v>1908</v>
          </cell>
          <cell r="C1030" t="str">
            <v>Tinidazole LL Simran</v>
          </cell>
          <cell r="D1030" t="str">
            <v>Kg</v>
          </cell>
        </row>
        <row r="1031">
          <cell r="A1031">
            <v>909</v>
          </cell>
          <cell r="B1031">
            <v>1909</v>
          </cell>
          <cell r="C1031" t="str">
            <v>Tinidazole LL Malwa</v>
          </cell>
          <cell r="D1031" t="str">
            <v>Kg</v>
          </cell>
        </row>
        <row r="1032">
          <cell r="A1032">
            <v>910</v>
          </cell>
          <cell r="B1032">
            <v>1910</v>
          </cell>
          <cell r="C1032" t="str">
            <v>Tinidazole LL Yash</v>
          </cell>
          <cell r="D1032" t="str">
            <v>Kg</v>
          </cell>
        </row>
        <row r="1033">
          <cell r="A1033">
            <v>911</v>
          </cell>
          <cell r="B1033">
            <v>1911</v>
          </cell>
          <cell r="C1033" t="str">
            <v>Metronidazole Benzoate</v>
          </cell>
          <cell r="D1033" t="str">
            <v>Kg</v>
          </cell>
        </row>
        <row r="1034">
          <cell r="A1034">
            <v>912</v>
          </cell>
          <cell r="B1034">
            <v>1912</v>
          </cell>
          <cell r="C1034" t="str">
            <v>Hydrochlorothiazide</v>
          </cell>
          <cell r="D1034" t="str">
            <v>Kg</v>
          </cell>
        </row>
        <row r="1035">
          <cell r="A1035">
            <v>913</v>
          </cell>
          <cell r="B1035">
            <v>1913</v>
          </cell>
          <cell r="C1035" t="str">
            <v>U Hydrochlorothiazide</v>
          </cell>
          <cell r="D1035" t="str">
            <v>Kg</v>
          </cell>
        </row>
        <row r="1036">
          <cell r="A1036">
            <v>914</v>
          </cell>
          <cell r="B1036">
            <v>1914</v>
          </cell>
          <cell r="C1036" t="str">
            <v>Chlorothiazide</v>
          </cell>
          <cell r="D1036" t="str">
            <v>Kg</v>
          </cell>
        </row>
        <row r="1037">
          <cell r="A1037">
            <v>915</v>
          </cell>
          <cell r="B1037">
            <v>1915</v>
          </cell>
          <cell r="C1037" t="str">
            <v>Thiacetazone</v>
          </cell>
          <cell r="D1037" t="str">
            <v>Kg</v>
          </cell>
        </row>
        <row r="1038">
          <cell r="A1038">
            <v>916</v>
          </cell>
          <cell r="B1038">
            <v>1916</v>
          </cell>
          <cell r="C1038" t="str">
            <v>Buprenorphine Hcl</v>
          </cell>
          <cell r="D1038" t="str">
            <v>Kg</v>
          </cell>
        </row>
        <row r="1039">
          <cell r="A1039">
            <v>917</v>
          </cell>
          <cell r="B1039">
            <v>1917</v>
          </cell>
          <cell r="C1039" t="str">
            <v>Clonidine Hydrochloride</v>
          </cell>
          <cell r="D1039" t="str">
            <v>Kg</v>
          </cell>
        </row>
        <row r="1040">
          <cell r="A1040">
            <v>918</v>
          </cell>
          <cell r="B1040">
            <v>1918</v>
          </cell>
          <cell r="C1040" t="str">
            <v>Meloxicam</v>
          </cell>
          <cell r="D1040" t="str">
            <v>Kg</v>
          </cell>
        </row>
        <row r="1041">
          <cell r="A1041">
            <v>919</v>
          </cell>
          <cell r="B1041">
            <v>1919</v>
          </cell>
          <cell r="C1041" t="str">
            <v>Bisoprolol Fumarate</v>
          </cell>
          <cell r="D1041" t="str">
            <v>Kg</v>
          </cell>
        </row>
        <row r="1042">
          <cell r="A1042">
            <v>920</v>
          </cell>
          <cell r="B1042">
            <v>1920</v>
          </cell>
          <cell r="C1042" t="str">
            <v>Bendroflumethiazide</v>
          </cell>
          <cell r="D1042" t="str">
            <v>Kg</v>
          </cell>
        </row>
        <row r="1043">
          <cell r="A1043">
            <v>921</v>
          </cell>
          <cell r="B1043">
            <v>1921</v>
          </cell>
          <cell r="C1043" t="str">
            <v>Phenylphrine Hcl</v>
          </cell>
          <cell r="D1043" t="str">
            <v>Kg</v>
          </cell>
        </row>
        <row r="1044">
          <cell r="A1044">
            <v>922</v>
          </cell>
          <cell r="B1044">
            <v>1922</v>
          </cell>
          <cell r="C1044" t="str">
            <v>Flutamide</v>
          </cell>
          <cell r="D1044" t="str">
            <v>Kg</v>
          </cell>
        </row>
        <row r="1045">
          <cell r="A1045">
            <v>923</v>
          </cell>
          <cell r="B1045">
            <v>1923</v>
          </cell>
          <cell r="C1045" t="str">
            <v>Amlodipine Besylate</v>
          </cell>
          <cell r="D1045" t="str">
            <v>Kg</v>
          </cell>
        </row>
        <row r="1046">
          <cell r="A1046">
            <v>924</v>
          </cell>
          <cell r="B1046">
            <v>1924</v>
          </cell>
          <cell r="C1046" t="str">
            <v>Amlodipine Maleate</v>
          </cell>
          <cell r="D1046" t="str">
            <v>Kg</v>
          </cell>
        </row>
        <row r="1047">
          <cell r="A1047">
            <v>925</v>
          </cell>
          <cell r="B1047">
            <v>1925</v>
          </cell>
          <cell r="C1047" t="str">
            <v>Rofecoxib</v>
          </cell>
          <cell r="D1047" t="str">
            <v>Kg</v>
          </cell>
        </row>
        <row r="1048">
          <cell r="A1048">
            <v>926</v>
          </cell>
          <cell r="B1048">
            <v>1926</v>
          </cell>
          <cell r="C1048" t="str">
            <v>Tizanidine Hcl</v>
          </cell>
          <cell r="D1048" t="str">
            <v>Kg</v>
          </cell>
        </row>
        <row r="1049">
          <cell r="A1049">
            <v>927</v>
          </cell>
          <cell r="B1049">
            <v>1927</v>
          </cell>
          <cell r="C1049" t="str">
            <v>Leflunamide</v>
          </cell>
          <cell r="D1049" t="str">
            <v>Kg</v>
          </cell>
        </row>
        <row r="1050">
          <cell r="A1050">
            <v>928</v>
          </cell>
          <cell r="B1050">
            <v>1928</v>
          </cell>
          <cell r="C1050" t="str">
            <v>Venlafaxine Hcl</v>
          </cell>
          <cell r="D1050" t="str">
            <v>Kg</v>
          </cell>
        </row>
        <row r="1051">
          <cell r="A1051">
            <v>929</v>
          </cell>
          <cell r="B1051">
            <v>1929</v>
          </cell>
          <cell r="C1051" t="str">
            <v>Zafirlukast</v>
          </cell>
          <cell r="D1051" t="str">
            <v>Kg</v>
          </cell>
        </row>
        <row r="1052">
          <cell r="A1052">
            <v>930</v>
          </cell>
          <cell r="B1052">
            <v>1930</v>
          </cell>
          <cell r="C1052" t="str">
            <v>Sertraline</v>
          </cell>
          <cell r="D1052" t="str">
            <v>Kg</v>
          </cell>
        </row>
        <row r="1053">
          <cell r="A1053">
            <v>931</v>
          </cell>
          <cell r="B1053">
            <v>1931</v>
          </cell>
          <cell r="C1053" t="str">
            <v>Brimonidine Tartarate</v>
          </cell>
          <cell r="D1053" t="str">
            <v>Kg</v>
          </cell>
        </row>
        <row r="1054">
          <cell r="A1054">
            <v>932</v>
          </cell>
          <cell r="B1054">
            <v>1932</v>
          </cell>
          <cell r="C1054" t="str">
            <v>Olanzapine EA treated</v>
          </cell>
          <cell r="D1054" t="str">
            <v>Kg</v>
          </cell>
        </row>
        <row r="1055">
          <cell r="A1055">
            <v>933</v>
          </cell>
          <cell r="B1055">
            <v>1933</v>
          </cell>
          <cell r="C1055" t="str">
            <v>Sildenafil Citrate</v>
          </cell>
          <cell r="D1055" t="str">
            <v>Kg</v>
          </cell>
        </row>
        <row r="1056">
          <cell r="A1056">
            <v>934</v>
          </cell>
          <cell r="B1056">
            <v>1934</v>
          </cell>
          <cell r="C1056" t="str">
            <v>Ceterizine DiHcl</v>
          </cell>
          <cell r="D1056" t="str">
            <v>Kg</v>
          </cell>
        </row>
        <row r="1057">
          <cell r="A1057">
            <v>935</v>
          </cell>
          <cell r="B1057">
            <v>1935</v>
          </cell>
          <cell r="C1057" t="str">
            <v>Esomeprazole Magnessium</v>
          </cell>
          <cell r="D1057" t="str">
            <v>Kg</v>
          </cell>
        </row>
        <row r="1058">
          <cell r="A1058">
            <v>936</v>
          </cell>
          <cell r="B1058">
            <v>1936</v>
          </cell>
          <cell r="C1058" t="str">
            <v>Celecoxib</v>
          </cell>
          <cell r="D1058" t="str">
            <v>Kg</v>
          </cell>
        </row>
        <row r="1059">
          <cell r="A1059">
            <v>937</v>
          </cell>
          <cell r="B1059">
            <v>1937</v>
          </cell>
          <cell r="C1059" t="str">
            <v>Raloxifene Hcl</v>
          </cell>
          <cell r="D1059" t="str">
            <v>Kg</v>
          </cell>
        </row>
        <row r="1060">
          <cell r="A1060">
            <v>938</v>
          </cell>
          <cell r="B1060">
            <v>1938</v>
          </cell>
          <cell r="C1060" t="str">
            <v>Flutamide Reprocess</v>
          </cell>
          <cell r="D1060" t="str">
            <v>Kg</v>
          </cell>
        </row>
        <row r="1061">
          <cell r="A1061">
            <v>939</v>
          </cell>
          <cell r="B1061">
            <v>1939</v>
          </cell>
          <cell r="C1061" t="str">
            <v>Telmesartan</v>
          </cell>
          <cell r="D1061" t="str">
            <v>Kg</v>
          </cell>
        </row>
        <row r="1062">
          <cell r="A1062">
            <v>940</v>
          </cell>
          <cell r="B1062">
            <v>1940</v>
          </cell>
          <cell r="C1062" t="str">
            <v>Metronidazole (Import)</v>
          </cell>
          <cell r="D1062" t="str">
            <v>Kg</v>
          </cell>
        </row>
        <row r="1063">
          <cell r="A1063">
            <v>941</v>
          </cell>
          <cell r="B1063">
            <v>1941</v>
          </cell>
          <cell r="C1063" t="str">
            <v>Secnidazole (Export)</v>
          </cell>
          <cell r="D1063" t="str">
            <v>Kg</v>
          </cell>
        </row>
        <row r="1064">
          <cell r="A1064">
            <v>942</v>
          </cell>
          <cell r="B1064">
            <v>1942</v>
          </cell>
          <cell r="C1064" t="str">
            <v>Metronidazole Benzoate (Export)</v>
          </cell>
          <cell r="D1064" t="str">
            <v>Kg</v>
          </cell>
        </row>
        <row r="1065">
          <cell r="A1065">
            <v>943</v>
          </cell>
          <cell r="B1065">
            <v>1943</v>
          </cell>
          <cell r="C1065" t="str">
            <v>Tinidazole (Export)</v>
          </cell>
          <cell r="D1065" t="str">
            <v>Kg</v>
          </cell>
        </row>
        <row r="1066">
          <cell r="A1066">
            <v>944</v>
          </cell>
          <cell r="B1066">
            <v>1944</v>
          </cell>
          <cell r="C1066" t="str">
            <v>Hydrochlorothiazide (Export)</v>
          </cell>
          <cell r="D1066" t="str">
            <v>Kg</v>
          </cell>
        </row>
        <row r="1067">
          <cell r="A1067">
            <v>945</v>
          </cell>
          <cell r="B1067">
            <v>1945</v>
          </cell>
          <cell r="C1067" t="str">
            <v>Bisoprolol Fumarate (Export)</v>
          </cell>
          <cell r="D1067" t="str">
            <v>Kg</v>
          </cell>
        </row>
        <row r="1068">
          <cell r="A1068">
            <v>946</v>
          </cell>
          <cell r="B1068">
            <v>1946</v>
          </cell>
          <cell r="C1068" t="str">
            <v>Chlorothiazide (Export)</v>
          </cell>
          <cell r="D1068" t="str">
            <v>Kg</v>
          </cell>
        </row>
        <row r="1069">
          <cell r="A1069">
            <v>947</v>
          </cell>
          <cell r="B1069">
            <v>1947</v>
          </cell>
          <cell r="C1069" t="str">
            <v>Flutamide (Export)</v>
          </cell>
          <cell r="D1069" t="str">
            <v>Kg</v>
          </cell>
        </row>
        <row r="1070">
          <cell r="A1070">
            <v>948</v>
          </cell>
          <cell r="B1070">
            <v>1948</v>
          </cell>
          <cell r="C1070" t="str">
            <v>Bendroflumethiazide (Export)</v>
          </cell>
          <cell r="D1070" t="str">
            <v>Kg</v>
          </cell>
        </row>
        <row r="1071">
          <cell r="A1071">
            <v>949</v>
          </cell>
          <cell r="B1071">
            <v>1949</v>
          </cell>
          <cell r="C1071" t="str">
            <v>Amlodipine Maleate Krka</v>
          </cell>
          <cell r="D1071" t="str">
            <v>Kg</v>
          </cell>
        </row>
        <row r="1072">
          <cell r="A1072">
            <v>950</v>
          </cell>
          <cell r="B1072">
            <v>1950</v>
          </cell>
          <cell r="C1072" t="str">
            <v>Amlodipine Maleate Cimex</v>
          </cell>
          <cell r="D1072" t="str">
            <v>Kg</v>
          </cell>
        </row>
        <row r="1073">
          <cell r="A1073">
            <v>951</v>
          </cell>
          <cell r="B1073">
            <v>1951</v>
          </cell>
          <cell r="C1073" t="str">
            <v>Clonidine Hydrochloride Reprocess</v>
          </cell>
          <cell r="D1073" t="str">
            <v>Kg</v>
          </cell>
        </row>
        <row r="1074">
          <cell r="A1074">
            <v>952</v>
          </cell>
          <cell r="B1074">
            <v>1952</v>
          </cell>
          <cell r="C1074" t="str">
            <v>Metronidazole Benzoate Abinandan</v>
          </cell>
          <cell r="D1074" t="str">
            <v>Kg</v>
          </cell>
        </row>
        <row r="1075">
          <cell r="A1075">
            <v>953</v>
          </cell>
          <cell r="B1075">
            <v>1953</v>
          </cell>
          <cell r="C1075" t="str">
            <v>Ornidazole Malwa</v>
          </cell>
          <cell r="D1075" t="str">
            <v>Kg</v>
          </cell>
        </row>
        <row r="1076">
          <cell r="A1076">
            <v>954</v>
          </cell>
          <cell r="B1076">
            <v>1954</v>
          </cell>
          <cell r="D1076" t="str">
            <v>Kg</v>
          </cell>
        </row>
        <row r="1077">
          <cell r="A1077">
            <v>955</v>
          </cell>
          <cell r="B1077">
            <v>1955</v>
          </cell>
          <cell r="D1077" t="str">
            <v>Kg</v>
          </cell>
        </row>
        <row r="1078">
          <cell r="A1078">
            <v>956</v>
          </cell>
          <cell r="B1078">
            <v>1956</v>
          </cell>
          <cell r="D1078" t="str">
            <v>Kg</v>
          </cell>
        </row>
        <row r="1079">
          <cell r="A1079">
            <v>957</v>
          </cell>
          <cell r="B1079">
            <v>1957</v>
          </cell>
          <cell r="D1079" t="str">
            <v>Kg</v>
          </cell>
        </row>
        <row r="1080">
          <cell r="A1080">
            <v>958</v>
          </cell>
          <cell r="B1080">
            <v>1958</v>
          </cell>
          <cell r="D1080" t="str">
            <v>Kg</v>
          </cell>
        </row>
        <row r="1081">
          <cell r="A1081">
            <v>959</v>
          </cell>
          <cell r="B1081">
            <v>1959</v>
          </cell>
          <cell r="D1081" t="str">
            <v>Kg</v>
          </cell>
        </row>
        <row r="1082">
          <cell r="A1082">
            <v>960</v>
          </cell>
          <cell r="B1082">
            <v>1960</v>
          </cell>
          <cell r="D1082" t="str">
            <v>Kg</v>
          </cell>
        </row>
        <row r="1083">
          <cell r="A1083">
            <v>961</v>
          </cell>
          <cell r="B1083">
            <v>1961</v>
          </cell>
          <cell r="D1083" t="str">
            <v>Kg</v>
          </cell>
        </row>
        <row r="1084">
          <cell r="A1084">
            <v>962</v>
          </cell>
          <cell r="B1084">
            <v>1962</v>
          </cell>
          <cell r="D1084" t="str">
            <v>Kg</v>
          </cell>
        </row>
        <row r="1085">
          <cell r="A1085">
            <v>963</v>
          </cell>
          <cell r="B1085">
            <v>1963</v>
          </cell>
          <cell r="D1085" t="str">
            <v>Kg</v>
          </cell>
        </row>
        <row r="1086">
          <cell r="A1086">
            <v>964</v>
          </cell>
          <cell r="B1086">
            <v>1964</v>
          </cell>
          <cell r="D1086" t="str">
            <v>Kg</v>
          </cell>
        </row>
        <row r="1087">
          <cell r="A1087">
            <v>965</v>
          </cell>
          <cell r="B1087">
            <v>1965</v>
          </cell>
          <cell r="D1087" t="str">
            <v>Kg</v>
          </cell>
        </row>
        <row r="1088">
          <cell r="A1088">
            <v>966</v>
          </cell>
          <cell r="B1088">
            <v>1966</v>
          </cell>
          <cell r="D1088" t="str">
            <v>Kg</v>
          </cell>
        </row>
        <row r="1089">
          <cell r="A1089">
            <v>967</v>
          </cell>
          <cell r="B1089">
            <v>1967</v>
          </cell>
          <cell r="D1089" t="str">
            <v>Kg</v>
          </cell>
        </row>
        <row r="1090">
          <cell r="A1090">
            <v>968</v>
          </cell>
          <cell r="B1090">
            <v>1968</v>
          </cell>
          <cell r="D1090" t="str">
            <v>Kg</v>
          </cell>
        </row>
        <row r="1091">
          <cell r="A1091">
            <v>969</v>
          </cell>
          <cell r="B1091">
            <v>1969</v>
          </cell>
          <cell r="D1091" t="str">
            <v>Kg</v>
          </cell>
        </row>
        <row r="1092">
          <cell r="A1092">
            <v>970</v>
          </cell>
          <cell r="B1092">
            <v>1970</v>
          </cell>
          <cell r="D1092" t="str">
            <v>Kg</v>
          </cell>
        </row>
        <row r="1093">
          <cell r="A1093">
            <v>971</v>
          </cell>
          <cell r="B1093">
            <v>1971</v>
          </cell>
          <cell r="D1093" t="str">
            <v>Kg</v>
          </cell>
        </row>
        <row r="1094">
          <cell r="A1094">
            <v>972</v>
          </cell>
          <cell r="B1094">
            <v>1972</v>
          </cell>
          <cell r="D1094" t="str">
            <v>Kg</v>
          </cell>
        </row>
        <row r="1095">
          <cell r="A1095">
            <v>973</v>
          </cell>
          <cell r="B1095">
            <v>1973</v>
          </cell>
          <cell r="D1095" t="str">
            <v>Kg</v>
          </cell>
        </row>
        <row r="1096">
          <cell r="A1096">
            <v>974</v>
          </cell>
          <cell r="B1096">
            <v>1974</v>
          </cell>
          <cell r="D1096" t="str">
            <v>Kg</v>
          </cell>
        </row>
        <row r="1097">
          <cell r="A1097">
            <v>975</v>
          </cell>
          <cell r="B1097">
            <v>1975</v>
          </cell>
          <cell r="D1097" t="str">
            <v>Kg</v>
          </cell>
        </row>
        <row r="1098">
          <cell r="A1098">
            <v>976</v>
          </cell>
          <cell r="B1098">
            <v>1976</v>
          </cell>
          <cell r="D1098" t="str">
            <v>Kg</v>
          </cell>
        </row>
        <row r="1099">
          <cell r="A1099">
            <v>977</v>
          </cell>
          <cell r="B1099">
            <v>1977</v>
          </cell>
          <cell r="D1099" t="str">
            <v>Kg</v>
          </cell>
        </row>
        <row r="1100">
          <cell r="A1100">
            <v>978</v>
          </cell>
          <cell r="B1100">
            <v>1978</v>
          </cell>
          <cell r="D1100" t="str">
            <v>Kg</v>
          </cell>
        </row>
        <row r="1101">
          <cell r="A1101">
            <v>979</v>
          </cell>
          <cell r="B1101">
            <v>1979</v>
          </cell>
          <cell r="D1101" t="str">
            <v>Kg</v>
          </cell>
        </row>
        <row r="1102">
          <cell r="A1102">
            <v>980</v>
          </cell>
          <cell r="B1102">
            <v>1980</v>
          </cell>
          <cell r="D1102" t="str">
            <v>Kg</v>
          </cell>
        </row>
        <row r="1103">
          <cell r="A1103">
            <v>981</v>
          </cell>
          <cell r="B1103">
            <v>1981</v>
          </cell>
          <cell r="D1103" t="str">
            <v>Kg</v>
          </cell>
        </row>
        <row r="1104">
          <cell r="A1104">
            <v>982</v>
          </cell>
          <cell r="B1104">
            <v>1982</v>
          </cell>
          <cell r="D1104" t="str">
            <v>Kg</v>
          </cell>
        </row>
        <row r="1105">
          <cell r="A1105">
            <v>983</v>
          </cell>
          <cell r="B1105">
            <v>1983</v>
          </cell>
          <cell r="D1105" t="str">
            <v>Kg</v>
          </cell>
        </row>
        <row r="1106">
          <cell r="A1106">
            <v>984</v>
          </cell>
          <cell r="B1106">
            <v>1984</v>
          </cell>
          <cell r="D1106" t="str">
            <v>Kg</v>
          </cell>
        </row>
        <row r="1107">
          <cell r="A1107">
            <v>985</v>
          </cell>
          <cell r="B1107">
            <v>1985</v>
          </cell>
          <cell r="D1107" t="str">
            <v>Kg</v>
          </cell>
        </row>
        <row r="1108">
          <cell r="A1108">
            <v>986</v>
          </cell>
          <cell r="B1108">
            <v>1986</v>
          </cell>
          <cell r="D1108" t="str">
            <v>Kg</v>
          </cell>
        </row>
        <row r="1109">
          <cell r="A1109">
            <v>987</v>
          </cell>
          <cell r="B1109">
            <v>1987</v>
          </cell>
          <cell r="D1109" t="str">
            <v>Kg</v>
          </cell>
        </row>
        <row r="1110">
          <cell r="A1110">
            <v>988</v>
          </cell>
          <cell r="B1110">
            <v>1988</v>
          </cell>
          <cell r="D1110" t="str">
            <v>Kg</v>
          </cell>
        </row>
        <row r="1111">
          <cell r="A1111">
            <v>989</v>
          </cell>
          <cell r="B1111">
            <v>1989</v>
          </cell>
          <cell r="D1111" t="str">
            <v>Kg</v>
          </cell>
        </row>
        <row r="1112">
          <cell r="A1112">
            <v>990</v>
          </cell>
          <cell r="B1112">
            <v>1990</v>
          </cell>
          <cell r="D1112" t="str">
            <v>Kg</v>
          </cell>
        </row>
        <row r="1113">
          <cell r="A1113">
            <v>991</v>
          </cell>
          <cell r="B1113">
            <v>1991</v>
          </cell>
          <cell r="D1113" t="str">
            <v>Kg</v>
          </cell>
        </row>
        <row r="1114">
          <cell r="A1114">
            <v>992</v>
          </cell>
          <cell r="B1114">
            <v>1992</v>
          </cell>
          <cell r="D1114" t="str">
            <v>Kg</v>
          </cell>
        </row>
        <row r="1115">
          <cell r="A1115">
            <v>993</v>
          </cell>
          <cell r="B1115">
            <v>1993</v>
          </cell>
          <cell r="D1115" t="str">
            <v>Kg</v>
          </cell>
        </row>
        <row r="1116">
          <cell r="A1116">
            <v>994</v>
          </cell>
          <cell r="B1116">
            <v>1994</v>
          </cell>
          <cell r="D1116" t="str">
            <v>Kg</v>
          </cell>
        </row>
        <row r="1117">
          <cell r="A1117">
            <v>995</v>
          </cell>
          <cell r="B1117">
            <v>1995</v>
          </cell>
          <cell r="D1117" t="str">
            <v>Kg</v>
          </cell>
        </row>
        <row r="1118">
          <cell r="A1118">
            <v>996</v>
          </cell>
          <cell r="B1118">
            <v>1996</v>
          </cell>
          <cell r="D1118" t="str">
            <v>Kg</v>
          </cell>
        </row>
        <row r="1119">
          <cell r="A1119">
            <v>997</v>
          </cell>
          <cell r="B1119">
            <v>1997</v>
          </cell>
          <cell r="D1119" t="str">
            <v>Kg</v>
          </cell>
        </row>
        <row r="1120">
          <cell r="A1120">
            <v>998</v>
          </cell>
          <cell r="B1120">
            <v>1998</v>
          </cell>
          <cell r="D1120" t="str">
            <v>Kg</v>
          </cell>
        </row>
        <row r="1121">
          <cell r="A1121">
            <v>999</v>
          </cell>
          <cell r="B1121">
            <v>1999</v>
          </cell>
          <cell r="C1121" t="str">
            <v>Tinidazole</v>
          </cell>
          <cell r="D1121" t="str">
            <v>Kg</v>
          </cell>
        </row>
        <row r="1122">
          <cell r="A1122">
            <v>1000</v>
          </cell>
          <cell r="B1122">
            <v>2000</v>
          </cell>
          <cell r="C1122" t="str">
            <v>Waste Solvents</v>
          </cell>
        </row>
        <row r="1123">
          <cell r="B1123" t="str">
            <v>Packing Materials</v>
          </cell>
        </row>
        <row r="1124">
          <cell r="A1124">
            <v>1001</v>
          </cell>
          <cell r="B1124">
            <v>1001</v>
          </cell>
          <cell r="C1124" t="str">
            <v>Fibre Drums 16*25 - 50 Kg</v>
          </cell>
        </row>
        <row r="1125">
          <cell r="A1125">
            <v>1002</v>
          </cell>
          <cell r="B1125">
            <v>1002</v>
          </cell>
          <cell r="C1125" t="str">
            <v>Fibre Drums 14*21 - 25 Kg</v>
          </cell>
        </row>
        <row r="1126">
          <cell r="A1126">
            <v>1003</v>
          </cell>
          <cell r="B1126">
            <v>1003</v>
          </cell>
          <cell r="C1126" t="str">
            <v>Fibre Drums 12*15 - 5 Kg</v>
          </cell>
        </row>
        <row r="1127">
          <cell r="A1127">
            <v>1004</v>
          </cell>
          <cell r="B1127">
            <v>1004</v>
          </cell>
          <cell r="C1127" t="str">
            <v>Fibre Drums 10*8 - 5 Kg</v>
          </cell>
        </row>
        <row r="1128">
          <cell r="A1128">
            <v>1005</v>
          </cell>
          <cell r="B1128">
            <v>1005</v>
          </cell>
        </row>
        <row r="1129">
          <cell r="A1129">
            <v>1006</v>
          </cell>
          <cell r="B1129">
            <v>1006</v>
          </cell>
        </row>
        <row r="1130">
          <cell r="A1130">
            <v>1007</v>
          </cell>
          <cell r="B1130">
            <v>1007</v>
          </cell>
        </row>
        <row r="1131">
          <cell r="A1131">
            <v>1008</v>
          </cell>
          <cell r="B1131">
            <v>1008</v>
          </cell>
        </row>
        <row r="1132">
          <cell r="A1132">
            <v>1009</v>
          </cell>
          <cell r="B1132">
            <v>1009</v>
          </cell>
        </row>
        <row r="1133">
          <cell r="A1133">
            <v>1010</v>
          </cell>
          <cell r="B1133">
            <v>1010</v>
          </cell>
        </row>
        <row r="1134">
          <cell r="A1134">
            <v>1011</v>
          </cell>
          <cell r="B1134">
            <v>1011</v>
          </cell>
          <cell r="C1134" t="str">
            <v>HDPE Drums 100 Kg</v>
          </cell>
        </row>
        <row r="1135">
          <cell r="A1135">
            <v>1012</v>
          </cell>
          <cell r="B1135">
            <v>1012</v>
          </cell>
          <cell r="C1135" t="str">
            <v>HDPE Drums 80 Kg</v>
          </cell>
        </row>
        <row r="1136">
          <cell r="A1136">
            <v>1013</v>
          </cell>
          <cell r="B1136">
            <v>1013</v>
          </cell>
          <cell r="C1136" t="str">
            <v>HDPE Drums 50 Kg</v>
          </cell>
        </row>
        <row r="1137">
          <cell r="A1137">
            <v>1014</v>
          </cell>
          <cell r="B1137">
            <v>1014</v>
          </cell>
          <cell r="C1137" t="str">
            <v>HDPE Drums 120 Kg</v>
          </cell>
        </row>
        <row r="1138">
          <cell r="A1138">
            <v>1015</v>
          </cell>
          <cell r="B1138">
            <v>1015</v>
          </cell>
          <cell r="C1138" t="str">
            <v>HDPE Drums 10 Kg</v>
          </cell>
        </row>
        <row r="1139">
          <cell r="A1139">
            <v>1016</v>
          </cell>
          <cell r="B1139">
            <v>1016</v>
          </cell>
          <cell r="C1139" t="str">
            <v>HDPE Drums 20 Kg</v>
          </cell>
        </row>
        <row r="1140">
          <cell r="A1140">
            <v>1017</v>
          </cell>
          <cell r="B1140">
            <v>1017</v>
          </cell>
        </row>
        <row r="1141">
          <cell r="A1141">
            <v>1018</v>
          </cell>
          <cell r="B1141">
            <v>1018</v>
          </cell>
        </row>
        <row r="1142">
          <cell r="A1142">
            <v>1019</v>
          </cell>
          <cell r="B1142">
            <v>1019</v>
          </cell>
          <cell r="C1142" t="str">
            <v>PVC  BAGS  16  X  22.5   w/b</v>
          </cell>
        </row>
        <row r="1143">
          <cell r="A1143">
            <v>1020</v>
          </cell>
          <cell r="B1143">
            <v>1020</v>
          </cell>
          <cell r="C1143" t="str">
            <v>PVC  BAGS  18.5  X  29   w/b</v>
          </cell>
        </row>
        <row r="1144">
          <cell r="A1144">
            <v>1021</v>
          </cell>
          <cell r="B1144">
            <v>1021</v>
          </cell>
          <cell r="C1144" t="str">
            <v>PVC  BAGS  28  X  32      w/b</v>
          </cell>
        </row>
        <row r="1145">
          <cell r="A1145">
            <v>1022</v>
          </cell>
          <cell r="B1145">
            <v>1022</v>
          </cell>
          <cell r="C1145" t="str">
            <v>PVC  BAGS  28  X  40      w/b</v>
          </cell>
        </row>
        <row r="1146">
          <cell r="A1146">
            <v>1023</v>
          </cell>
          <cell r="B1146">
            <v>1023</v>
          </cell>
          <cell r="C1146" t="str">
            <v>PVC  BAGS  38  X  60      w/b</v>
          </cell>
        </row>
        <row r="1147">
          <cell r="A1147">
            <v>1024</v>
          </cell>
          <cell r="B1147">
            <v>1024</v>
          </cell>
          <cell r="C1147" t="str">
            <v>PVC  BAGS  28  X  45      w/b</v>
          </cell>
        </row>
        <row r="1148">
          <cell r="A1148">
            <v>1025</v>
          </cell>
          <cell r="B1148">
            <v>1025</v>
          </cell>
          <cell r="C1148" t="str">
            <v>PVC  BAGS  34  X  47 X 400 G  w/b</v>
          </cell>
        </row>
        <row r="1149">
          <cell r="A1149">
            <v>1026</v>
          </cell>
          <cell r="B1149">
            <v>1026</v>
          </cell>
          <cell r="C1149" t="str">
            <v>HMHD  BAGS  28  X  40</v>
          </cell>
        </row>
        <row r="1150">
          <cell r="A1150">
            <v>1027</v>
          </cell>
          <cell r="B1150">
            <v>1027</v>
          </cell>
          <cell r="C1150" t="str">
            <v>HMHD  BAGS  28  X  45</v>
          </cell>
        </row>
        <row r="1151">
          <cell r="A1151">
            <v>1028</v>
          </cell>
          <cell r="B1151">
            <v>1028</v>
          </cell>
          <cell r="C1151" t="str">
            <v>HMHD  BAGS  32  X  45</v>
          </cell>
        </row>
        <row r="1152">
          <cell r="A1152">
            <v>1029</v>
          </cell>
          <cell r="B1152">
            <v>1029</v>
          </cell>
          <cell r="C1152" t="str">
            <v>HMHD  BAGS  34  X  42</v>
          </cell>
        </row>
        <row r="1153">
          <cell r="A1153">
            <v>1030</v>
          </cell>
          <cell r="B1153">
            <v>1030</v>
          </cell>
          <cell r="C1153" t="str">
            <v>HDPE   BAGS  23  X  34</v>
          </cell>
        </row>
        <row r="1154">
          <cell r="A1154">
            <v>1031</v>
          </cell>
          <cell r="B1154">
            <v>1031</v>
          </cell>
          <cell r="C1154" t="str">
            <v>HDPE   BAGS  30  X  42</v>
          </cell>
        </row>
        <row r="1155">
          <cell r="A1155">
            <v>1032</v>
          </cell>
          <cell r="B1155">
            <v>1032</v>
          </cell>
          <cell r="C1155" t="str">
            <v>HMHD  BAGS  34  X  47 X 400 G</v>
          </cell>
        </row>
        <row r="1156">
          <cell r="A1156">
            <v>1037</v>
          </cell>
          <cell r="B1156">
            <v>1033</v>
          </cell>
          <cell r="C1156" t="str">
            <v>HMHD  BAGS  18.5 X 20</v>
          </cell>
        </row>
        <row r="1157">
          <cell r="A1157">
            <v>1033</v>
          </cell>
          <cell r="B1157">
            <v>1034</v>
          </cell>
          <cell r="C1157" t="str">
            <v>Pouch</v>
          </cell>
        </row>
        <row r="1158">
          <cell r="A1158">
            <v>1034</v>
          </cell>
          <cell r="B1158">
            <v>1035</v>
          </cell>
          <cell r="C1158" t="str">
            <v>Plastic Strips</v>
          </cell>
        </row>
        <row r="1159">
          <cell r="A1159">
            <v>1035</v>
          </cell>
          <cell r="B1159">
            <v>1036</v>
          </cell>
          <cell r="C1159" t="str">
            <v>Trilaminated  Plain</v>
          </cell>
        </row>
        <row r="1160">
          <cell r="A1160">
            <v>1036</v>
          </cell>
          <cell r="B1160">
            <v>1037</v>
          </cell>
          <cell r="C1160" t="str">
            <v>sunpet Jar</v>
          </cell>
        </row>
        <row r="1161">
          <cell r="A1161">
            <v>1038</v>
          </cell>
          <cell r="B1161">
            <v>1038</v>
          </cell>
          <cell r="C1161" t="str">
            <v>HMHD  BAGS  10 X 12</v>
          </cell>
        </row>
        <row r="1162">
          <cell r="A1162">
            <v>1039</v>
          </cell>
          <cell r="B1162">
            <v>1039</v>
          </cell>
          <cell r="C1162" t="str">
            <v>Pvc Bags 550mmx110</v>
          </cell>
        </row>
        <row r="1163">
          <cell r="B1163">
            <v>1040</v>
          </cell>
        </row>
        <row r="1164">
          <cell r="B1164">
            <v>1041</v>
          </cell>
        </row>
        <row r="1165">
          <cell r="B1165">
            <v>1042</v>
          </cell>
        </row>
        <row r="1166">
          <cell r="B1166">
            <v>1043</v>
          </cell>
        </row>
        <row r="1167">
          <cell r="B1167">
            <v>1044</v>
          </cell>
        </row>
        <row r="1168">
          <cell r="B1168">
            <v>1045</v>
          </cell>
        </row>
        <row r="1169">
          <cell r="B1169">
            <v>1046</v>
          </cell>
        </row>
        <row r="1170">
          <cell r="B1170">
            <v>1047</v>
          </cell>
        </row>
        <row r="1171">
          <cell r="B1171">
            <v>1048</v>
          </cell>
        </row>
        <row r="1172">
          <cell r="B1172">
            <v>1049</v>
          </cell>
        </row>
        <row r="1173">
          <cell r="B1173">
            <v>1050</v>
          </cell>
        </row>
        <row r="1174">
          <cell r="B1174">
            <v>1051</v>
          </cell>
        </row>
        <row r="1175">
          <cell r="B1175">
            <v>1052</v>
          </cell>
        </row>
        <row r="1176">
          <cell r="B1176">
            <v>1053</v>
          </cell>
        </row>
        <row r="1177">
          <cell r="B1177">
            <v>1054</v>
          </cell>
        </row>
        <row r="1178">
          <cell r="B1178">
            <v>1055</v>
          </cell>
        </row>
        <row r="1179">
          <cell r="B1179">
            <v>1056</v>
          </cell>
        </row>
        <row r="1180">
          <cell r="B1180">
            <v>1057</v>
          </cell>
        </row>
        <row r="1181">
          <cell r="B1181">
            <v>1058</v>
          </cell>
        </row>
        <row r="1182">
          <cell r="B1182">
            <v>1059</v>
          </cell>
        </row>
        <row r="1183">
          <cell r="B1183">
            <v>1060</v>
          </cell>
        </row>
        <row r="1184">
          <cell r="B1184">
            <v>1061</v>
          </cell>
        </row>
        <row r="1185">
          <cell r="B1185">
            <v>1062</v>
          </cell>
        </row>
        <row r="1186">
          <cell r="B1186">
            <v>1063</v>
          </cell>
        </row>
        <row r="1187">
          <cell r="B1187">
            <v>1064</v>
          </cell>
        </row>
        <row r="1188">
          <cell r="B1188">
            <v>1065</v>
          </cell>
        </row>
        <row r="1189">
          <cell r="B1189">
            <v>1066</v>
          </cell>
        </row>
        <row r="1190">
          <cell r="B1190">
            <v>1067</v>
          </cell>
        </row>
        <row r="1191">
          <cell r="B1191">
            <v>1068</v>
          </cell>
        </row>
        <row r="1192">
          <cell r="B1192">
            <v>1069</v>
          </cell>
        </row>
        <row r="1193">
          <cell r="B1193">
            <v>1070</v>
          </cell>
        </row>
        <row r="1194">
          <cell r="B1194">
            <v>1071</v>
          </cell>
        </row>
        <row r="1195">
          <cell r="B1195">
            <v>1072</v>
          </cell>
        </row>
        <row r="1196">
          <cell r="B1196">
            <v>1073</v>
          </cell>
        </row>
        <row r="1197">
          <cell r="B1197">
            <v>1074</v>
          </cell>
        </row>
        <row r="1198">
          <cell r="B1198">
            <v>1075</v>
          </cell>
        </row>
        <row r="1199">
          <cell r="B1199">
            <v>1076</v>
          </cell>
        </row>
        <row r="1200">
          <cell r="B1200">
            <v>1077</v>
          </cell>
        </row>
        <row r="1201">
          <cell r="B1201">
            <v>1078</v>
          </cell>
        </row>
        <row r="1202">
          <cell r="B1202">
            <v>1079</v>
          </cell>
        </row>
        <row r="1203">
          <cell r="B1203">
            <v>1080</v>
          </cell>
        </row>
        <row r="1204">
          <cell r="B1204">
            <v>1081</v>
          </cell>
        </row>
        <row r="1205">
          <cell r="B1205">
            <v>1082</v>
          </cell>
        </row>
        <row r="1206">
          <cell r="B1206">
            <v>1083</v>
          </cell>
        </row>
        <row r="1207">
          <cell r="B1207">
            <v>1084</v>
          </cell>
        </row>
        <row r="1208">
          <cell r="B1208">
            <v>1085</v>
          </cell>
        </row>
        <row r="1209">
          <cell r="B1209">
            <v>1086</v>
          </cell>
        </row>
        <row r="1210">
          <cell r="B1210">
            <v>1087</v>
          </cell>
        </row>
        <row r="1211">
          <cell r="B1211">
            <v>1088</v>
          </cell>
        </row>
        <row r="1212">
          <cell r="B1212">
            <v>1089</v>
          </cell>
        </row>
        <row r="1213">
          <cell r="B1213">
            <v>1090</v>
          </cell>
        </row>
        <row r="1214">
          <cell r="B1214">
            <v>1091</v>
          </cell>
        </row>
        <row r="1215">
          <cell r="B1215">
            <v>1092</v>
          </cell>
        </row>
        <row r="1216">
          <cell r="B1216">
            <v>1093</v>
          </cell>
        </row>
        <row r="1217">
          <cell r="B1217">
            <v>1094</v>
          </cell>
        </row>
        <row r="1218">
          <cell r="B1218">
            <v>1095</v>
          </cell>
        </row>
        <row r="1219">
          <cell r="B1219">
            <v>1096</v>
          </cell>
        </row>
        <row r="1220">
          <cell r="B1220">
            <v>1097</v>
          </cell>
        </row>
        <row r="1221">
          <cell r="B1221">
            <v>1098</v>
          </cell>
        </row>
        <row r="1222">
          <cell r="B1222">
            <v>1099</v>
          </cell>
        </row>
        <row r="1223">
          <cell r="B1223">
            <v>1100</v>
          </cell>
        </row>
        <row r="1224">
          <cell r="B1224" t="str">
            <v>Conversion Charges,etc</v>
          </cell>
        </row>
        <row r="1225">
          <cell r="A1225">
            <v>1101</v>
          </cell>
          <cell r="B1225">
            <v>1101</v>
          </cell>
          <cell r="C1225" t="str">
            <v>MB Conversion Acharya</v>
          </cell>
        </row>
        <row r="1226">
          <cell r="A1226">
            <v>1102</v>
          </cell>
          <cell r="B1226">
            <v>1102</v>
          </cell>
          <cell r="C1226" t="str">
            <v>MB Transport Acharya</v>
          </cell>
        </row>
        <row r="1227">
          <cell r="A1227">
            <v>1103</v>
          </cell>
          <cell r="B1227">
            <v>1103</v>
          </cell>
          <cell r="C1227" t="str">
            <v>MB Micronisation</v>
          </cell>
        </row>
        <row r="1228">
          <cell r="A1228">
            <v>1104</v>
          </cell>
          <cell r="B1228">
            <v>1104</v>
          </cell>
          <cell r="C1228" t="str">
            <v>Dry Amide Conversion</v>
          </cell>
        </row>
        <row r="1229">
          <cell r="A1229">
            <v>1105</v>
          </cell>
          <cell r="B1229">
            <v>1105</v>
          </cell>
          <cell r="C1229" t="str">
            <v>Dry Amide Transport</v>
          </cell>
        </row>
        <row r="1230">
          <cell r="A1230">
            <v>1106</v>
          </cell>
          <cell r="B1230">
            <v>1106</v>
          </cell>
          <cell r="C1230" t="str">
            <v>MNI Micronisation</v>
          </cell>
        </row>
        <row r="1231">
          <cell r="A1231">
            <v>1107</v>
          </cell>
          <cell r="B1231">
            <v>1107</v>
          </cell>
          <cell r="C1231" t="str">
            <v>MTZ Micronisation</v>
          </cell>
        </row>
        <row r="1232">
          <cell r="A1232">
            <v>1108</v>
          </cell>
          <cell r="B1232">
            <v>1108</v>
          </cell>
          <cell r="C1232" t="str">
            <v>Bendro Dry Conversion</v>
          </cell>
        </row>
        <row r="1233">
          <cell r="A1233">
            <v>1109</v>
          </cell>
          <cell r="B1233">
            <v>1109</v>
          </cell>
          <cell r="C1233" t="str">
            <v>Bendro Dry Transportation</v>
          </cell>
        </row>
        <row r="1234">
          <cell r="A1234">
            <v>1110</v>
          </cell>
          <cell r="B1234">
            <v>1110</v>
          </cell>
          <cell r="C1234" t="str">
            <v>Tinidazole Conversion - Yash</v>
          </cell>
        </row>
        <row r="1235">
          <cell r="A1235">
            <v>1111</v>
          </cell>
          <cell r="B1235">
            <v>1111</v>
          </cell>
          <cell r="C1235" t="str">
            <v>Tinidazole Transport - Yash</v>
          </cell>
        </row>
        <row r="1236">
          <cell r="A1236">
            <v>1112</v>
          </cell>
          <cell r="B1236">
            <v>1112</v>
          </cell>
          <cell r="C1236" t="str">
            <v>Tinidazole Conversion - Elppe</v>
          </cell>
        </row>
        <row r="1237">
          <cell r="A1237">
            <v>1113</v>
          </cell>
          <cell r="B1237">
            <v>1113</v>
          </cell>
          <cell r="C1237" t="str">
            <v>Tinidazole Transport - Elppe</v>
          </cell>
        </row>
        <row r="1238">
          <cell r="A1238">
            <v>1114</v>
          </cell>
          <cell r="B1238">
            <v>1114</v>
          </cell>
          <cell r="C1238" t="str">
            <v>Phenylphrine Stage 3 Conversion</v>
          </cell>
        </row>
        <row r="1239">
          <cell r="A1239">
            <v>1115</v>
          </cell>
          <cell r="B1239">
            <v>1115</v>
          </cell>
          <cell r="C1239" t="str">
            <v>Phenylphrine Stage 3 Transport</v>
          </cell>
        </row>
        <row r="1240">
          <cell r="A1240">
            <v>1116</v>
          </cell>
          <cell r="B1240">
            <v>1116</v>
          </cell>
          <cell r="C1240" t="str">
            <v>Meloxicam Micro</v>
          </cell>
        </row>
        <row r="1241">
          <cell r="A1241">
            <v>1117</v>
          </cell>
          <cell r="B1241">
            <v>1117</v>
          </cell>
          <cell r="C1241" t="str">
            <v>Amlodipine Besylate Micro</v>
          </cell>
        </row>
        <row r="1242">
          <cell r="A1242">
            <v>1118</v>
          </cell>
          <cell r="B1242">
            <v>1118</v>
          </cell>
          <cell r="C1242" t="str">
            <v>Tinidazole Conversion - Malwa</v>
          </cell>
        </row>
        <row r="1243">
          <cell r="A1243">
            <v>1119</v>
          </cell>
          <cell r="B1243">
            <v>1119</v>
          </cell>
          <cell r="C1243" t="str">
            <v>Tinidazole Transport - Malwa</v>
          </cell>
        </row>
        <row r="1244">
          <cell r="A1244">
            <v>1120</v>
          </cell>
          <cell r="B1244">
            <v>1120</v>
          </cell>
          <cell r="C1244" t="str">
            <v>Tinidazole Conversion - Simran</v>
          </cell>
        </row>
        <row r="1245">
          <cell r="A1245">
            <v>1121</v>
          </cell>
          <cell r="B1245">
            <v>1121</v>
          </cell>
          <cell r="C1245" t="str">
            <v>Tinidazole Transport - Simran</v>
          </cell>
        </row>
        <row r="1246">
          <cell r="A1246">
            <v>1122</v>
          </cell>
          <cell r="B1246">
            <v>1122</v>
          </cell>
          <cell r="C1246" t="str">
            <v>Amlodipine Malate Micro</v>
          </cell>
        </row>
        <row r="1247">
          <cell r="A1247">
            <v>1123</v>
          </cell>
          <cell r="B1247">
            <v>1123</v>
          </cell>
          <cell r="C1247" t="str">
            <v>Pure Amide Conversion Abhinandan</v>
          </cell>
        </row>
        <row r="1248">
          <cell r="A1248">
            <v>1124</v>
          </cell>
          <cell r="B1248">
            <v>1124</v>
          </cell>
          <cell r="C1248" t="str">
            <v>Pure Amide Transport Abhinandan</v>
          </cell>
        </row>
        <row r="1249">
          <cell r="A1249">
            <v>1125</v>
          </cell>
          <cell r="B1249">
            <v>1125</v>
          </cell>
          <cell r="C1249" t="str">
            <v>HCT Micronisation</v>
          </cell>
        </row>
        <row r="1250">
          <cell r="A1250">
            <v>1126</v>
          </cell>
          <cell r="B1250">
            <v>1126</v>
          </cell>
          <cell r="C1250" t="str">
            <v>Telmesartan Transport Sky Bio</v>
          </cell>
        </row>
        <row r="1251">
          <cell r="A1251">
            <v>1127</v>
          </cell>
          <cell r="B1251">
            <v>1127</v>
          </cell>
          <cell r="C1251" t="str">
            <v>Telmesartan conversion Sky Bio</v>
          </cell>
        </row>
        <row r="1252">
          <cell r="A1252">
            <v>1128</v>
          </cell>
          <cell r="B1252">
            <v>1128</v>
          </cell>
          <cell r="C1252" t="str">
            <v>MB Conversion Yash</v>
          </cell>
        </row>
        <row r="1253">
          <cell r="A1253">
            <v>1129</v>
          </cell>
          <cell r="B1253">
            <v>1129</v>
          </cell>
          <cell r="C1253" t="str">
            <v>MB Transport Yash</v>
          </cell>
        </row>
        <row r="1254">
          <cell r="A1254">
            <v>1130</v>
          </cell>
          <cell r="B1254">
            <v>1130</v>
          </cell>
          <cell r="C1254" t="str">
            <v>MB Conversion Abhinandan</v>
          </cell>
        </row>
        <row r="1255">
          <cell r="A1255">
            <v>1131</v>
          </cell>
          <cell r="B1255">
            <v>1131</v>
          </cell>
          <cell r="C1255" t="str">
            <v>MB Transport Abhinandan</v>
          </cell>
        </row>
        <row r="1256">
          <cell r="A1256">
            <v>1132</v>
          </cell>
          <cell r="B1256">
            <v>1132</v>
          </cell>
          <cell r="C1256" t="str">
            <v>Nmethyl OPDA Transport Sky Bio</v>
          </cell>
        </row>
        <row r="1257">
          <cell r="A1257">
            <v>1133</v>
          </cell>
          <cell r="B1257">
            <v>1133</v>
          </cell>
          <cell r="C1257" t="str">
            <v>Nmethyl OPDA  coversion Sky Bio</v>
          </cell>
        </row>
        <row r="1258">
          <cell r="A1258">
            <v>1134</v>
          </cell>
          <cell r="B1258">
            <v>1134</v>
          </cell>
          <cell r="C1258" t="str">
            <v>TNZ Micronisation</v>
          </cell>
        </row>
        <row r="1259">
          <cell r="A1259">
            <v>1135</v>
          </cell>
          <cell r="B1259">
            <v>1135</v>
          </cell>
          <cell r="C1259" t="str">
            <v>Ornidazole  conversion</v>
          </cell>
        </row>
        <row r="1260">
          <cell r="A1260">
            <v>1136</v>
          </cell>
          <cell r="B1260">
            <v>1136</v>
          </cell>
          <cell r="C1260" t="str">
            <v>Ornidazole Transport</v>
          </cell>
        </row>
        <row r="1261">
          <cell r="A1261">
            <v>1137</v>
          </cell>
          <cell r="B1261">
            <v>1137</v>
          </cell>
        </row>
        <row r="1262">
          <cell r="A1262">
            <v>1138</v>
          </cell>
          <cell r="B1262">
            <v>1138</v>
          </cell>
        </row>
        <row r="1263">
          <cell r="A1263">
            <v>1139</v>
          </cell>
          <cell r="B1263">
            <v>1139</v>
          </cell>
        </row>
        <row r="1264">
          <cell r="A1264">
            <v>1140</v>
          </cell>
          <cell r="B1264">
            <v>1140</v>
          </cell>
        </row>
        <row r="1265">
          <cell r="A1265">
            <v>1141</v>
          </cell>
          <cell r="B1265">
            <v>1141</v>
          </cell>
        </row>
        <row r="1266">
          <cell r="A1266">
            <v>1142</v>
          </cell>
          <cell r="B1266">
            <v>1142</v>
          </cell>
        </row>
        <row r="1267">
          <cell r="A1267">
            <v>1143</v>
          </cell>
          <cell r="B1267">
            <v>1143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1ST"/>
      <sheetName val="INPUTMISC"/>
      <sheetName val="GAP"/>
      <sheetName val="GOP"/>
      <sheetName val="ACN"/>
      <sheetName val="PBR"/>
      <sheetName val="LDPE"/>
      <sheetName val="POLYPROP"/>
      <sheetName val="EOEG"/>
      <sheetName val="LAB"/>
      <sheetName val="AFIBRE"/>
      <sheetName val="PPCP"/>
      <sheetName val="DSAF"/>
      <sheetName val="ACR"/>
      <sheetName val="VCPVC"/>
      <sheetName val="PETREZ"/>
      <sheetName val="NEWPP"/>
      <sheetName val="NEWPBR"/>
      <sheetName val="PROFORMAG"/>
      <sheetName val="SUMMARY"/>
      <sheetName val="allocation"/>
      <sheetName val="INDEX"/>
      <sheetName val="MACROS"/>
    </sheetNames>
    <sheetDataSet>
      <sheetData sheetId="0"/>
      <sheetData sheetId="1">
        <row r="3">
          <cell r="B3" t="str">
            <v>31ST MARCH 2003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dger"/>
      <sheetName val="Det.Income"/>
      <sheetName val="Det.Exp"/>
      <sheetName val="Sheet1"/>
      <sheetName val="Observ"/>
      <sheetName val="INPUTMISC"/>
      <sheetName val="Info"/>
      <sheetName val="CONSOLIDATED"/>
      <sheetName val="May"/>
      <sheetName val="ALCO"/>
      <sheetName val="Codes"/>
      <sheetName val="Links"/>
    </sheetNames>
    <sheetDataSet>
      <sheetData sheetId="0" refreshError="1">
        <row r="8">
          <cell r="A8">
            <v>1000</v>
          </cell>
          <cell r="B8" t="str">
            <v>Funds Transfers</v>
          </cell>
          <cell r="C8">
            <v>0</v>
          </cell>
          <cell r="D8">
            <v>0</v>
          </cell>
        </row>
        <row r="9">
          <cell r="A9">
            <v>3000</v>
          </cell>
          <cell r="B9" t="str">
            <v>Other Transfers</v>
          </cell>
          <cell r="C9">
            <v>0</v>
          </cell>
          <cell r="D9">
            <v>-0.01</v>
          </cell>
        </row>
        <row r="10">
          <cell r="A10">
            <v>3100</v>
          </cell>
          <cell r="B10" t="str">
            <v>Other Transfers - Stock</v>
          </cell>
          <cell r="C10">
            <v>0</v>
          </cell>
          <cell r="D10">
            <v>0</v>
          </cell>
        </row>
        <row r="11">
          <cell r="A11">
            <v>9000</v>
          </cell>
          <cell r="B11" t="str">
            <v>Upload from legacy system Control Account</v>
          </cell>
          <cell r="C11">
            <v>0</v>
          </cell>
          <cell r="D11">
            <v>0</v>
          </cell>
        </row>
        <row r="12">
          <cell r="A12">
            <v>9997</v>
          </cell>
          <cell r="B12" t="str">
            <v>Excise Control Account - Initial upload</v>
          </cell>
          <cell r="C12">
            <v>0</v>
          </cell>
          <cell r="D12">
            <v>0</v>
          </cell>
        </row>
        <row r="13">
          <cell r="A13">
            <v>9999</v>
          </cell>
          <cell r="B13" t="str">
            <v>Stock Control Account - Trf from legacy system</v>
          </cell>
          <cell r="C13">
            <v>-1.477918466</v>
          </cell>
          <cell r="D13">
            <v>0</v>
          </cell>
        </row>
        <row r="14">
          <cell r="A14">
            <v>1000000</v>
          </cell>
          <cell r="B14" t="str">
            <v>Equity Shares Of Rs.10/- Each</v>
          </cell>
          <cell r="C14">
            <v>-248.22562199999999</v>
          </cell>
          <cell r="D14">
            <v>-248.23</v>
          </cell>
        </row>
        <row r="15">
          <cell r="A15">
            <v>1005000</v>
          </cell>
          <cell r="B15" t="str">
            <v>Share Forfeiture-Eq Sh of Rs.10/- Each</v>
          </cell>
          <cell r="C15">
            <v>-0.82724949999999997</v>
          </cell>
          <cell r="D15">
            <v>-0.83</v>
          </cell>
        </row>
        <row r="16">
          <cell r="A16">
            <v>1099000</v>
          </cell>
          <cell r="B16" t="str">
            <v>Application Money Pending Allotment - Equity Share</v>
          </cell>
          <cell r="C16">
            <v>0</v>
          </cell>
          <cell r="D16">
            <v>0</v>
          </cell>
        </row>
        <row r="17">
          <cell r="A17">
            <v>1115000</v>
          </cell>
          <cell r="B17" t="str">
            <v>Share Premium On Issue Of Shares</v>
          </cell>
          <cell r="C17">
            <v>-551.43357100000003</v>
          </cell>
          <cell r="D17">
            <v>-551.42999999999995</v>
          </cell>
        </row>
        <row r="18">
          <cell r="A18">
            <v>1115015</v>
          </cell>
          <cell r="B18" t="str">
            <v>Share Premium On Forfeited Shares</v>
          </cell>
          <cell r="C18">
            <v>-11.696495499999999</v>
          </cell>
          <cell r="D18">
            <v>-11.7</v>
          </cell>
        </row>
        <row r="19">
          <cell r="A19">
            <v>1120000</v>
          </cell>
          <cell r="B19" t="str">
            <v>Debenture Redemption Reserve</v>
          </cell>
          <cell r="C19">
            <v>-110</v>
          </cell>
          <cell r="D19">
            <v>-110</v>
          </cell>
        </row>
        <row r="20">
          <cell r="A20">
            <v>1135000</v>
          </cell>
          <cell r="B20" t="str">
            <v>General Reserve</v>
          </cell>
          <cell r="C20">
            <v>-205.88828830099999</v>
          </cell>
          <cell r="D20">
            <v>-205.89</v>
          </cell>
        </row>
        <row r="21">
          <cell r="A21">
            <v>1140000</v>
          </cell>
          <cell r="B21" t="str">
            <v>Profit And Loss Account</v>
          </cell>
          <cell r="C21">
            <v>-940.48509026299996</v>
          </cell>
          <cell r="D21">
            <v>-940.49</v>
          </cell>
        </row>
        <row r="22">
          <cell r="A22">
            <v>1500000</v>
          </cell>
          <cell r="B22" t="str">
            <v>Secured Deb-Non Convertible-INR</v>
          </cell>
          <cell r="C22">
            <v>-450.16694999999999</v>
          </cell>
          <cell r="D22">
            <v>-450.17</v>
          </cell>
        </row>
        <row r="23">
          <cell r="A23">
            <v>1700000</v>
          </cell>
          <cell r="B23" t="str">
            <v>Secured Deb-Non Convertible-INR</v>
          </cell>
          <cell r="C23">
            <v>-70</v>
          </cell>
          <cell r="D23">
            <v>-70</v>
          </cell>
        </row>
        <row r="24">
          <cell r="A24">
            <v>1700500</v>
          </cell>
          <cell r="B24" t="str">
            <v>Secured Term Loans fm Banks-FC</v>
          </cell>
          <cell r="C24">
            <v>-648.43344790000003</v>
          </cell>
          <cell r="D24">
            <v>-650.09</v>
          </cell>
        </row>
        <row r="25">
          <cell r="A25">
            <v>1850000</v>
          </cell>
          <cell r="B25" t="str">
            <v>Packing Credit Accounts</v>
          </cell>
          <cell r="C25">
            <v>-77.593924389999998</v>
          </cell>
          <cell r="D25">
            <v>-31.9</v>
          </cell>
        </row>
        <row r="26">
          <cell r="A26">
            <v>1850010</v>
          </cell>
          <cell r="B26" t="str">
            <v>Packing Credit Accounts - Manual Posting</v>
          </cell>
          <cell r="C26">
            <v>0</v>
          </cell>
          <cell r="D26">
            <v>0</v>
          </cell>
        </row>
        <row r="27">
          <cell r="A27">
            <v>2300700</v>
          </cell>
          <cell r="B27" t="str">
            <v>State Bank of India -  A/c 1600050017 - Main</v>
          </cell>
          <cell r="C27">
            <v>1.4999999999999999E-8</v>
          </cell>
          <cell r="D27">
            <v>0</v>
          </cell>
        </row>
        <row r="28">
          <cell r="A28">
            <v>2300701</v>
          </cell>
          <cell r="B28" t="str">
            <v>State Bank of India -  A/c 1600050017 - Pmt</v>
          </cell>
          <cell r="C28">
            <v>0</v>
          </cell>
          <cell r="D28">
            <v>-0.03</v>
          </cell>
        </row>
        <row r="29">
          <cell r="A29">
            <v>2300702</v>
          </cell>
          <cell r="B29" t="str">
            <v>State Bank of India -  A/c 1600050017 - Recpt</v>
          </cell>
          <cell r="C29">
            <v>-1.4999999999999999E-8</v>
          </cell>
          <cell r="D29">
            <v>0.01</v>
          </cell>
        </row>
        <row r="30">
          <cell r="A30">
            <v>2300710</v>
          </cell>
          <cell r="B30" t="str">
            <v>State Bank of India -  A/c 1600004006 - Main</v>
          </cell>
          <cell r="C30">
            <v>0</v>
          </cell>
          <cell r="D30">
            <v>0</v>
          </cell>
        </row>
        <row r="31">
          <cell r="A31">
            <v>2300711</v>
          </cell>
          <cell r="B31" t="str">
            <v>State Bank of India -  A/c 1600004006 - Pmt</v>
          </cell>
          <cell r="C31">
            <v>0</v>
          </cell>
          <cell r="D31">
            <v>0</v>
          </cell>
        </row>
        <row r="32">
          <cell r="A32">
            <v>2300712</v>
          </cell>
          <cell r="B32" t="str">
            <v>State Bank of India -  A/c 1600004006 - Recpt</v>
          </cell>
          <cell r="C32">
            <v>0</v>
          </cell>
          <cell r="D32">
            <v>0</v>
          </cell>
        </row>
        <row r="33">
          <cell r="A33">
            <v>2300720</v>
          </cell>
          <cell r="B33" t="str">
            <v>State Bank of India -  A/c 1600076002 - Main</v>
          </cell>
          <cell r="C33">
            <v>-0.10002159100000001</v>
          </cell>
          <cell r="D33">
            <v>-0.17</v>
          </cell>
        </row>
        <row r="34">
          <cell r="A34">
            <v>2300721</v>
          </cell>
          <cell r="B34" t="str">
            <v>State Bank of India -  A/c 1600076002 - Pmt</v>
          </cell>
          <cell r="C34">
            <v>-3.1323700000000003E-2</v>
          </cell>
          <cell r="D34">
            <v>0</v>
          </cell>
        </row>
        <row r="35">
          <cell r="A35">
            <v>2300722</v>
          </cell>
          <cell r="B35" t="str">
            <v>State Bank of India -  A/c 1600076002 - Recpt</v>
          </cell>
          <cell r="C35">
            <v>0</v>
          </cell>
          <cell r="D35">
            <v>0</v>
          </cell>
        </row>
        <row r="36">
          <cell r="A36">
            <v>2300730</v>
          </cell>
          <cell r="B36" t="str">
            <v>State Bank of Saurashtra  -  A/c 1600050168 - Main</v>
          </cell>
          <cell r="C36">
            <v>1.2E-8</v>
          </cell>
          <cell r="D36">
            <v>0</v>
          </cell>
        </row>
        <row r="37">
          <cell r="A37">
            <v>2300731</v>
          </cell>
          <cell r="B37" t="str">
            <v>State Bank of Saurashtra -  A/c 1600050168 - Pmt</v>
          </cell>
          <cell r="C37">
            <v>0</v>
          </cell>
          <cell r="D37">
            <v>0</v>
          </cell>
        </row>
        <row r="38">
          <cell r="A38">
            <v>2300732</v>
          </cell>
          <cell r="B38" t="str">
            <v>State Bank of Saurashtra -  A/c 1600050168 - Recpt</v>
          </cell>
          <cell r="C38">
            <v>0</v>
          </cell>
          <cell r="D38">
            <v>0</v>
          </cell>
        </row>
        <row r="39">
          <cell r="A39">
            <v>2300740</v>
          </cell>
          <cell r="B39" t="str">
            <v>Bank of India  -  A/c 148 - Main</v>
          </cell>
          <cell r="C39">
            <v>-0.61530425999999994</v>
          </cell>
          <cell r="D39">
            <v>-0.01</v>
          </cell>
        </row>
        <row r="40">
          <cell r="A40">
            <v>2300741</v>
          </cell>
          <cell r="B40" t="str">
            <v>Bank of India -  A/c 148 - Payments</v>
          </cell>
          <cell r="C40">
            <v>0</v>
          </cell>
          <cell r="D40">
            <v>-0.53</v>
          </cell>
        </row>
        <row r="41">
          <cell r="A41">
            <v>2300742</v>
          </cell>
          <cell r="B41" t="str">
            <v>Bank of India -  A/c 148 - Receipts</v>
          </cell>
          <cell r="C41">
            <v>0</v>
          </cell>
          <cell r="D41">
            <v>0</v>
          </cell>
        </row>
        <row r="42">
          <cell r="A42">
            <v>2300750</v>
          </cell>
          <cell r="B42" t="str">
            <v>Bank of Baroda  -  A/c 5023 - Main</v>
          </cell>
          <cell r="C42">
            <v>1.1265777289999999</v>
          </cell>
          <cell r="D42">
            <v>-0.01</v>
          </cell>
        </row>
        <row r="43">
          <cell r="A43">
            <v>2300751</v>
          </cell>
          <cell r="B43" t="str">
            <v>Bank of Baroda -  A/c 5023 - Payments</v>
          </cell>
          <cell r="C43">
            <v>-4.2020599999999998E-2</v>
          </cell>
          <cell r="D43">
            <v>-0.05</v>
          </cell>
        </row>
        <row r="44">
          <cell r="A44">
            <v>2300752</v>
          </cell>
          <cell r="B44" t="str">
            <v>Bank of Baroda -  A/c 5023 - Receipts</v>
          </cell>
          <cell r="C44">
            <v>1.4499999999999999E-3</v>
          </cell>
          <cell r="D44">
            <v>0.01</v>
          </cell>
        </row>
        <row r="45">
          <cell r="A45">
            <v>2300760</v>
          </cell>
          <cell r="B45" t="str">
            <v>ABN AMRO Bank-A/c 3167315732-Main</v>
          </cell>
          <cell r="C45">
            <v>-2.1227000000000002E-5</v>
          </cell>
          <cell r="D45">
            <v>0</v>
          </cell>
        </row>
        <row r="46">
          <cell r="A46">
            <v>2300761</v>
          </cell>
          <cell r="B46" t="str">
            <v>ABN AMRO Bank-A/c 3167315732-Payments</v>
          </cell>
          <cell r="C46">
            <v>0</v>
          </cell>
          <cell r="D46">
            <v>0</v>
          </cell>
        </row>
        <row r="47">
          <cell r="A47">
            <v>2300762</v>
          </cell>
          <cell r="B47" t="str">
            <v>ABN AMRO Bank-A/c 3167315732-Receipts</v>
          </cell>
          <cell r="C47">
            <v>0</v>
          </cell>
          <cell r="D47">
            <v>0</v>
          </cell>
        </row>
        <row r="48">
          <cell r="A48">
            <v>2300770</v>
          </cell>
          <cell r="B48" t="str">
            <v>HDFC Bank - A/c 300110000011 - Main</v>
          </cell>
          <cell r="C48">
            <v>-0.28485277799999997</v>
          </cell>
          <cell r="D48">
            <v>-0.41</v>
          </cell>
        </row>
        <row r="49">
          <cell r="A49">
            <v>2300771</v>
          </cell>
          <cell r="B49" t="str">
            <v>HDFC Bank - A/c 300110000011 - Payments</v>
          </cell>
          <cell r="C49">
            <v>-2.4710984030000001</v>
          </cell>
          <cell r="D49">
            <v>-0.34</v>
          </cell>
        </row>
        <row r="50">
          <cell r="A50">
            <v>2300772</v>
          </cell>
          <cell r="B50" t="str">
            <v>HDFC Bank - A/c 300110000011 - Receipts</v>
          </cell>
          <cell r="C50">
            <v>5.0000000000000001E-4</v>
          </cell>
          <cell r="D50">
            <v>0</v>
          </cell>
        </row>
        <row r="51">
          <cell r="A51">
            <v>2300780</v>
          </cell>
          <cell r="B51" t="str">
            <v>State Bank of India -  A/c 1608050071 - Main</v>
          </cell>
          <cell r="C51">
            <v>-0.141610335</v>
          </cell>
          <cell r="D51">
            <v>-1.03</v>
          </cell>
        </row>
        <row r="52">
          <cell r="A52">
            <v>2300781</v>
          </cell>
          <cell r="B52" t="str">
            <v>State Bank of India -  A/c 1608050071 - Payments</v>
          </cell>
          <cell r="C52">
            <v>-0.41281621400000001</v>
          </cell>
          <cell r="D52">
            <v>-2.56</v>
          </cell>
        </row>
        <row r="53">
          <cell r="A53">
            <v>2300782</v>
          </cell>
          <cell r="B53" t="str">
            <v>State Bank of India -  A/c 1608050071 - Receipts</v>
          </cell>
          <cell r="C53">
            <v>0</v>
          </cell>
          <cell r="D53">
            <v>0</v>
          </cell>
        </row>
        <row r="54">
          <cell r="A54">
            <v>2300790</v>
          </cell>
          <cell r="B54" t="str">
            <v>State Bank of India -  A/c 160000000203 - Main</v>
          </cell>
          <cell r="C54">
            <v>-2.6458065530000003</v>
          </cell>
          <cell r="D54">
            <v>-0.46</v>
          </cell>
        </row>
        <row r="55">
          <cell r="A55">
            <v>2300791</v>
          </cell>
          <cell r="B55" t="str">
            <v>State Bank of India -  A/c 160000000203-Payments</v>
          </cell>
          <cell r="C55">
            <v>-0.18029163300000001</v>
          </cell>
          <cell r="D55">
            <v>-1.27</v>
          </cell>
        </row>
        <row r="56">
          <cell r="A56">
            <v>2300792</v>
          </cell>
          <cell r="B56" t="str">
            <v>State Bank of India -  A/c 160000000203-Receipts</v>
          </cell>
          <cell r="C56">
            <v>0</v>
          </cell>
          <cell r="D56">
            <v>0</v>
          </cell>
        </row>
        <row r="57">
          <cell r="A57">
            <v>2300800</v>
          </cell>
          <cell r="B57" t="str">
            <v>State Bank of India -  A/c 1608005029-Main</v>
          </cell>
          <cell r="C57">
            <v>-5.3810109999999998E-3</v>
          </cell>
          <cell r="D57">
            <v>-0.28000000000000003</v>
          </cell>
        </row>
        <row r="58">
          <cell r="A58">
            <v>2300801</v>
          </cell>
          <cell r="B58" t="str">
            <v>State Bank of India -  A/c 1608005029-Payments</v>
          </cell>
          <cell r="C58">
            <v>-1.07586279</v>
          </cell>
          <cell r="D58">
            <v>-1.68</v>
          </cell>
        </row>
        <row r="59">
          <cell r="A59">
            <v>2300802</v>
          </cell>
          <cell r="B59" t="str">
            <v>State Bank of India -  A/c 1608005029-Receipts</v>
          </cell>
          <cell r="C59">
            <v>0</v>
          </cell>
          <cell r="D59">
            <v>0</v>
          </cell>
        </row>
        <row r="60">
          <cell r="A60">
            <v>2300810</v>
          </cell>
          <cell r="B60" t="str">
            <v>HDFC Bank A/c  2400110000220-Main</v>
          </cell>
          <cell r="C60">
            <v>-0.11659256599999999</v>
          </cell>
          <cell r="D60">
            <v>-0.05</v>
          </cell>
        </row>
        <row r="61">
          <cell r="A61">
            <v>2300811</v>
          </cell>
          <cell r="B61" t="str">
            <v>HDFC Bank A/c  2400110000220-Payments</v>
          </cell>
          <cell r="C61">
            <v>-5.7749163999999999E-2</v>
          </cell>
          <cell r="D61">
            <v>-0.08</v>
          </cell>
        </row>
        <row r="62">
          <cell r="A62">
            <v>2300812</v>
          </cell>
          <cell r="B62" t="str">
            <v>HDFC Bank A/c  2400110000220-Receipts</v>
          </cell>
          <cell r="C62">
            <v>0</v>
          </cell>
          <cell r="D62">
            <v>0</v>
          </cell>
        </row>
        <row r="63">
          <cell r="A63">
            <v>2300820</v>
          </cell>
          <cell r="B63" t="str">
            <v>HDFC Bank-0060110000060-Ahmedabad-Main</v>
          </cell>
          <cell r="C63">
            <v>-9.9561837E-2</v>
          </cell>
          <cell r="D63">
            <v>-0.11</v>
          </cell>
        </row>
        <row r="64">
          <cell r="A64">
            <v>2300821</v>
          </cell>
          <cell r="B64" t="str">
            <v>HDFC Bank-0060110000060-Ahmedabad-Payment</v>
          </cell>
          <cell r="C64">
            <v>-2.3046899999999999E-2</v>
          </cell>
          <cell r="D64">
            <v>-0.01</v>
          </cell>
        </row>
        <row r="65">
          <cell r="A65">
            <v>2300822</v>
          </cell>
          <cell r="B65" t="str">
            <v>HDFC Bank-0060110000060-Ahmedabad-Receipt</v>
          </cell>
          <cell r="C65">
            <v>0</v>
          </cell>
          <cell r="D65">
            <v>0</v>
          </cell>
        </row>
        <row r="66">
          <cell r="A66">
            <v>2300830</v>
          </cell>
          <cell r="B66" t="str">
            <v>ABN AMRO Bank-9828079-Chennai-Main</v>
          </cell>
          <cell r="C66">
            <v>-0.52397898700000001</v>
          </cell>
          <cell r="D66">
            <v>-0.06</v>
          </cell>
        </row>
        <row r="67">
          <cell r="A67">
            <v>2300831</v>
          </cell>
          <cell r="B67" t="str">
            <v>ABN AMRO Bank-9828079-Chennai-Payment</v>
          </cell>
          <cell r="C67">
            <v>-4.5643999999999997E-3</v>
          </cell>
          <cell r="D67">
            <v>-0.01</v>
          </cell>
        </row>
        <row r="68">
          <cell r="A68">
            <v>2300832</v>
          </cell>
          <cell r="B68" t="str">
            <v>ABN AMRO Bank-9828079-Chennai-Receipt</v>
          </cell>
          <cell r="C68">
            <v>0</v>
          </cell>
          <cell r="D68">
            <v>0</v>
          </cell>
        </row>
        <row r="69">
          <cell r="A69">
            <v>2300840</v>
          </cell>
          <cell r="B69" t="str">
            <v>ABN AMRO Bank-6509827-New Delhi-Main</v>
          </cell>
          <cell r="C69">
            <v>2.8999999999999998E-8</v>
          </cell>
          <cell r="D69">
            <v>0</v>
          </cell>
        </row>
        <row r="70">
          <cell r="A70">
            <v>2300842</v>
          </cell>
          <cell r="B70" t="str">
            <v>ABN AMRO Bank-6509827-New Delhi-Receipt</v>
          </cell>
          <cell r="C70">
            <v>0</v>
          </cell>
          <cell r="D70">
            <v>0</v>
          </cell>
        </row>
        <row r="71">
          <cell r="A71">
            <v>2300850</v>
          </cell>
          <cell r="B71" t="str">
            <v>ABN AMRO Bank-311-5331390-Kolkata-Main</v>
          </cell>
          <cell r="C71">
            <v>-8.0165493000000004E-2</v>
          </cell>
          <cell r="D71">
            <v>0</v>
          </cell>
        </row>
        <row r="72">
          <cell r="A72">
            <v>2300851</v>
          </cell>
          <cell r="B72" t="str">
            <v>ABN AMRO Bank-311-5331390-Kolkata-Payment</v>
          </cell>
          <cell r="C72">
            <v>-4.3300999999999999E-3</v>
          </cell>
          <cell r="D72">
            <v>0</v>
          </cell>
        </row>
        <row r="73">
          <cell r="A73">
            <v>2300852</v>
          </cell>
          <cell r="B73" t="str">
            <v>ABN AMRO Bank-311-5331390-Kolkata-Receipt</v>
          </cell>
          <cell r="C73">
            <v>0</v>
          </cell>
          <cell r="D73">
            <v>0</v>
          </cell>
        </row>
        <row r="74">
          <cell r="A74">
            <v>2300860</v>
          </cell>
          <cell r="B74" t="str">
            <v>ABN AMRO Bank-2528916-Nariman Point-Main</v>
          </cell>
          <cell r="C74">
            <v>-0.32500926499999999</v>
          </cell>
          <cell r="D74">
            <v>-1.51</v>
          </cell>
        </row>
        <row r="75">
          <cell r="A75">
            <v>2300861</v>
          </cell>
          <cell r="B75" t="str">
            <v>ABN AMRO Bank-2528916-Nariman Point-Payment</v>
          </cell>
          <cell r="C75">
            <v>-3.2367351289999999</v>
          </cell>
          <cell r="D75">
            <v>-2.33</v>
          </cell>
        </row>
        <row r="76">
          <cell r="A76">
            <v>2300862</v>
          </cell>
          <cell r="B76" t="str">
            <v>ABN AMRO Bank-2528916-Nariman Point-Receipt</v>
          </cell>
          <cell r="C76">
            <v>0</v>
          </cell>
          <cell r="D76">
            <v>0</v>
          </cell>
        </row>
        <row r="77">
          <cell r="A77">
            <v>2300870</v>
          </cell>
          <cell r="B77" t="str">
            <v>State Bank of India -  A/c 160000000201 - Main</v>
          </cell>
          <cell r="C77">
            <v>-0.59287000999999995</v>
          </cell>
          <cell r="D77">
            <v>-0.81</v>
          </cell>
        </row>
        <row r="78">
          <cell r="A78">
            <v>2300871</v>
          </cell>
          <cell r="B78" t="str">
            <v>State Bank of India -  A/c 160000000201-Payments</v>
          </cell>
          <cell r="C78">
            <v>-6.3649099000000001E-2</v>
          </cell>
          <cell r="D78">
            <v>-0.91</v>
          </cell>
        </row>
        <row r="79">
          <cell r="A79">
            <v>2300872</v>
          </cell>
          <cell r="B79" t="str">
            <v>State Bank of India -  A/c 160000000201-Receipts</v>
          </cell>
          <cell r="C79">
            <v>0</v>
          </cell>
          <cell r="D79">
            <v>0</v>
          </cell>
        </row>
        <row r="80">
          <cell r="A80">
            <v>2300880</v>
          </cell>
          <cell r="B80" t="str">
            <v>HDFC Bank-30110000582-New Delhi-Main</v>
          </cell>
          <cell r="C80">
            <v>-5.0532230999999997E-2</v>
          </cell>
          <cell r="D80">
            <v>-0.19</v>
          </cell>
        </row>
        <row r="81">
          <cell r="A81">
            <v>2300881</v>
          </cell>
          <cell r="B81" t="str">
            <v>HDFC Bank-30110000582-New Delhi-Payment</v>
          </cell>
          <cell r="C81">
            <v>-5.88896E-2</v>
          </cell>
          <cell r="D81">
            <v>-0.12</v>
          </cell>
        </row>
        <row r="82">
          <cell r="A82">
            <v>2300882</v>
          </cell>
          <cell r="B82" t="str">
            <v>HDFC Bank-30110000582-New Delhi-Receipt</v>
          </cell>
          <cell r="C82">
            <v>0</v>
          </cell>
          <cell r="D82">
            <v>0</v>
          </cell>
        </row>
        <row r="83">
          <cell r="A83">
            <v>2300890</v>
          </cell>
          <cell r="B83" t="str">
            <v>HDFC Bank-5430110000016-Andheri-Main</v>
          </cell>
          <cell r="C83">
            <v>-0.143388761</v>
          </cell>
          <cell r="D83">
            <v>-0.16</v>
          </cell>
        </row>
        <row r="84">
          <cell r="A84">
            <v>2300891</v>
          </cell>
          <cell r="B84" t="str">
            <v>HDFC Bank-5430110000016-Andheri-Payment</v>
          </cell>
          <cell r="C84">
            <v>-1.3968379999999999E-2</v>
          </cell>
          <cell r="D84">
            <v>-0.09</v>
          </cell>
        </row>
        <row r="85">
          <cell r="A85">
            <v>2300892</v>
          </cell>
          <cell r="B85" t="str">
            <v>HDFC Bank-5430110000016-Andheri-Receipt</v>
          </cell>
          <cell r="C85">
            <v>5.0327000000000002E-3</v>
          </cell>
          <cell r="D85">
            <v>0</v>
          </cell>
        </row>
        <row r="86">
          <cell r="A86">
            <v>2300900</v>
          </cell>
          <cell r="B86" t="str">
            <v>(IPCL) SBI - 0160005</v>
          </cell>
          <cell r="C86">
            <v>-0.204747132</v>
          </cell>
          <cell r="D86">
            <v>-1.02</v>
          </cell>
        </row>
        <row r="87">
          <cell r="A87">
            <v>2300901</v>
          </cell>
          <cell r="B87" t="str">
            <v>(IPCL) SBI - 0160005</v>
          </cell>
          <cell r="C87">
            <v>-0.16128709999999999</v>
          </cell>
          <cell r="D87">
            <v>-0.01</v>
          </cell>
        </row>
        <row r="88">
          <cell r="A88">
            <v>2300902</v>
          </cell>
          <cell r="B88" t="str">
            <v>(IPCL) SBI - 0160005</v>
          </cell>
          <cell r="C88">
            <v>0</v>
          </cell>
          <cell r="D88">
            <v>0</v>
          </cell>
        </row>
        <row r="89">
          <cell r="A89">
            <v>2300910</v>
          </cell>
          <cell r="B89" t="str">
            <v>IPCL) ABN Amro Bank</v>
          </cell>
          <cell r="C89">
            <v>-5.0603169000000003E-2</v>
          </cell>
          <cell r="D89">
            <v>-0.05</v>
          </cell>
        </row>
        <row r="90">
          <cell r="A90">
            <v>2300911</v>
          </cell>
          <cell r="B90" t="str">
            <v>IPCL) ABN Amro Bank</v>
          </cell>
          <cell r="C90">
            <v>-2.1208965999999999E-2</v>
          </cell>
          <cell r="D90">
            <v>-0.08</v>
          </cell>
        </row>
        <row r="91">
          <cell r="A91">
            <v>2300912</v>
          </cell>
          <cell r="B91" t="str">
            <v>IPCL) ABN Amro Bank</v>
          </cell>
          <cell r="C91">
            <v>0</v>
          </cell>
          <cell r="D91">
            <v>0</v>
          </cell>
        </row>
        <row r="92">
          <cell r="A92">
            <v>2301020</v>
          </cell>
          <cell r="B92" t="str">
            <v>(IPCL) SBI - 0160000</v>
          </cell>
          <cell r="C92">
            <v>67.892866220000002</v>
          </cell>
          <cell r="D92">
            <v>-10.64</v>
          </cell>
        </row>
        <row r="93">
          <cell r="A93">
            <v>2301021</v>
          </cell>
          <cell r="B93" t="str">
            <v>(IPCL) SBI - 0160000</v>
          </cell>
          <cell r="C93">
            <v>23.846665903999998</v>
          </cell>
          <cell r="D93">
            <v>-1.49</v>
          </cell>
        </row>
        <row r="94">
          <cell r="A94">
            <v>2301022</v>
          </cell>
          <cell r="B94" t="str">
            <v>(IPCL) SBI - 0160000</v>
          </cell>
          <cell r="C94">
            <v>-65.088459099999994</v>
          </cell>
          <cell r="D94">
            <v>10.130000000000001</v>
          </cell>
        </row>
        <row r="95">
          <cell r="A95">
            <v>2399999</v>
          </cell>
          <cell r="B95" t="str">
            <v>Bank Cash Credit Control Account</v>
          </cell>
          <cell r="C95">
            <v>0</v>
          </cell>
          <cell r="D95">
            <v>0</v>
          </cell>
        </row>
        <row r="96">
          <cell r="A96">
            <v>2520000</v>
          </cell>
          <cell r="B96" t="str">
            <v>Fixed Deposits from Public</v>
          </cell>
          <cell r="C96">
            <v>-40.212899999999998</v>
          </cell>
          <cell r="D96">
            <v>-48.16</v>
          </cell>
        </row>
        <row r="97">
          <cell r="A97">
            <v>2520010</v>
          </cell>
          <cell r="B97" t="str">
            <v>Fixed Deposits from Public - Unclaimed</v>
          </cell>
          <cell r="C97">
            <v>-8.4699999999999998E-2</v>
          </cell>
          <cell r="D97">
            <v>-0.08</v>
          </cell>
        </row>
        <row r="98">
          <cell r="A98">
            <v>2550100</v>
          </cell>
          <cell r="B98" t="str">
            <v>Unsecured Fixed Rate Bonds</v>
          </cell>
          <cell r="C98">
            <v>0</v>
          </cell>
          <cell r="D98">
            <v>0</v>
          </cell>
        </row>
        <row r="99">
          <cell r="A99">
            <v>2550200</v>
          </cell>
          <cell r="B99" t="str">
            <v>Unsecured Floating Rate Bonds</v>
          </cell>
          <cell r="C99">
            <v>0</v>
          </cell>
          <cell r="D99">
            <v>0</v>
          </cell>
        </row>
        <row r="100">
          <cell r="A100">
            <v>2600500</v>
          </cell>
          <cell r="B100" t="str">
            <v>Unsecured Term Loans fm Banks-FC</v>
          </cell>
          <cell r="C100">
            <v>0</v>
          </cell>
          <cell r="D100">
            <v>0</v>
          </cell>
        </row>
        <row r="101">
          <cell r="A101">
            <v>2700000</v>
          </cell>
          <cell r="B101" t="str">
            <v>Unsecured Short Term Loans fm Banks-Comm.Paper</v>
          </cell>
          <cell r="C101">
            <v>-375</v>
          </cell>
          <cell r="D101">
            <v>-375</v>
          </cell>
        </row>
        <row r="102">
          <cell r="A102">
            <v>2710000</v>
          </cell>
          <cell r="B102" t="str">
            <v>Unsecured Short Term Loans fm Financial Inst</v>
          </cell>
          <cell r="C102">
            <v>-44.66</v>
          </cell>
          <cell r="D102">
            <v>-44.66</v>
          </cell>
        </row>
        <row r="103">
          <cell r="A103">
            <v>2720000</v>
          </cell>
          <cell r="B103" t="str">
            <v>Unsecured Loans fm Banks &amp; Others</v>
          </cell>
          <cell r="C103">
            <v>-283.35750000000002</v>
          </cell>
          <cell r="D103">
            <v>-439.01</v>
          </cell>
        </row>
        <row r="104">
          <cell r="A104">
            <v>3000000</v>
          </cell>
          <cell r="B104" t="str">
            <v>Sundry Creditors - Supplies (Domestic)</v>
          </cell>
          <cell r="C104">
            <v>-456.63592961800003</v>
          </cell>
          <cell r="D104">
            <v>-602.66</v>
          </cell>
        </row>
        <row r="105">
          <cell r="A105">
            <v>3000100</v>
          </cell>
          <cell r="B105" t="str">
            <v>Retention Payable - Supplies (Domestic)</v>
          </cell>
          <cell r="C105">
            <v>-5.669368811</v>
          </cell>
          <cell r="D105">
            <v>-6.03</v>
          </cell>
        </row>
        <row r="106">
          <cell r="A106">
            <v>3005000</v>
          </cell>
          <cell r="B106" t="str">
            <v>Sundry Creditors - Supplies (Foreign)</v>
          </cell>
          <cell r="C106">
            <v>-56.163887201999998</v>
          </cell>
          <cell r="D106">
            <v>-23.01</v>
          </cell>
        </row>
        <row r="107">
          <cell r="A107">
            <v>3005100</v>
          </cell>
          <cell r="B107" t="str">
            <v>Retention Payable - Supplies (Foreign)</v>
          </cell>
          <cell r="C107">
            <v>-0.26290078700000002</v>
          </cell>
          <cell r="D107">
            <v>-0.25</v>
          </cell>
        </row>
        <row r="108">
          <cell r="A108">
            <v>3010000</v>
          </cell>
          <cell r="B108" t="str">
            <v>Sundry Creditors - Govt. Agencies</v>
          </cell>
          <cell r="C108">
            <v>0.51037869000000002</v>
          </cell>
          <cell r="D108">
            <v>-2.25</v>
          </cell>
        </row>
        <row r="109">
          <cell r="A109">
            <v>3015000</v>
          </cell>
          <cell r="B109" t="str">
            <v>Sundry Creditors - Transporters</v>
          </cell>
          <cell r="C109">
            <v>-0.152473477</v>
          </cell>
          <cell r="D109">
            <v>-0.61</v>
          </cell>
        </row>
        <row r="110">
          <cell r="A110">
            <v>3020000</v>
          </cell>
          <cell r="B110" t="str">
            <v>Sundry Creditors - Services ( Local )</v>
          </cell>
          <cell r="C110">
            <v>-63.859881051999999</v>
          </cell>
          <cell r="D110">
            <v>-65.400000000000006</v>
          </cell>
        </row>
        <row r="111">
          <cell r="A111">
            <v>3020100</v>
          </cell>
          <cell r="B111" t="str">
            <v>Retention Payable - Services (Local)</v>
          </cell>
          <cell r="C111">
            <v>-44.676482776</v>
          </cell>
          <cell r="D111">
            <v>-44.71</v>
          </cell>
        </row>
        <row r="112">
          <cell r="A112">
            <v>3025000</v>
          </cell>
          <cell r="B112" t="str">
            <v>Sundry Creditors - Services ( Foreign )</v>
          </cell>
          <cell r="C112">
            <v>-0.91582728800000013</v>
          </cell>
          <cell r="D112">
            <v>-0.05</v>
          </cell>
        </row>
        <row r="113">
          <cell r="A113">
            <v>3025100</v>
          </cell>
          <cell r="B113" t="str">
            <v>Retention Payable - Services (Foreign)</v>
          </cell>
          <cell r="C113">
            <v>-8.2411443000000001E-2</v>
          </cell>
          <cell r="D113">
            <v>-0.09</v>
          </cell>
        </row>
        <row r="114">
          <cell r="A114">
            <v>3026000</v>
          </cell>
          <cell r="B114" t="str">
            <v>Sundry Creditors-For</v>
          </cell>
          <cell r="C114">
            <v>1.5190423000000002E-2</v>
          </cell>
          <cell r="D114">
            <v>0.03</v>
          </cell>
        </row>
        <row r="115">
          <cell r="A115">
            <v>3026550</v>
          </cell>
          <cell r="B115" t="str">
            <v>Sundry Creditors Control - Outside SAP</v>
          </cell>
          <cell r="C115">
            <v>-1.3586802070000001</v>
          </cell>
          <cell r="D115">
            <v>-0.82</v>
          </cell>
        </row>
        <row r="116">
          <cell r="A116">
            <v>3027000</v>
          </cell>
          <cell r="B116" t="str">
            <v>Sundry Creditors - Inter Divisional Purchases</v>
          </cell>
          <cell r="C116">
            <v>-27.502363608</v>
          </cell>
          <cell r="D116">
            <v>-6.75</v>
          </cell>
        </row>
        <row r="117">
          <cell r="A117">
            <v>3030000</v>
          </cell>
          <cell r="B117" t="str">
            <v>Suppliers' Credit</v>
          </cell>
          <cell r="C117">
            <v>-1.4449664470000001</v>
          </cell>
          <cell r="D117">
            <v>-2.3199999999999998</v>
          </cell>
        </row>
        <row r="118">
          <cell r="A118">
            <v>3035000</v>
          </cell>
          <cell r="B118" t="str">
            <v>Sundry Creditors - Buyers' Credit</v>
          </cell>
          <cell r="C118">
            <v>-206.645647231</v>
          </cell>
          <cell r="D118">
            <v>-203.54</v>
          </cell>
        </row>
        <row r="119">
          <cell r="A119">
            <v>3035100</v>
          </cell>
          <cell r="B119" t="str">
            <v>Sundry Creditors-Buy</v>
          </cell>
          <cell r="C119">
            <v>2.170545841</v>
          </cell>
          <cell r="D119">
            <v>2.11</v>
          </cell>
        </row>
        <row r="120">
          <cell r="A120">
            <v>3036000</v>
          </cell>
          <cell r="B120" t="str">
            <v>Liability for Bills</v>
          </cell>
          <cell r="C120">
            <v>-13.733193699999999</v>
          </cell>
          <cell r="D120">
            <v>-14.54</v>
          </cell>
        </row>
        <row r="121">
          <cell r="A121">
            <v>3036100</v>
          </cell>
          <cell r="B121" t="str">
            <v>Liability for Bills Discounted (Exports)</v>
          </cell>
          <cell r="C121">
            <v>-112.52431470000001</v>
          </cell>
          <cell r="D121">
            <v>0</v>
          </cell>
        </row>
        <row r="122">
          <cell r="A122">
            <v>3040000</v>
          </cell>
          <cell r="B122" t="str">
            <v>Prov liab-Raw Matls (other than crude)(GR/IR)</v>
          </cell>
          <cell r="C122">
            <v>-166.14929456300001</v>
          </cell>
          <cell r="D122">
            <v>-115.39</v>
          </cell>
        </row>
        <row r="123">
          <cell r="A123">
            <v>3040010</v>
          </cell>
          <cell r="B123" t="str">
            <v>Prov liab-Stores &amp; Spares (GR/IR)</v>
          </cell>
          <cell r="C123">
            <v>-10.192945175</v>
          </cell>
          <cell r="D123">
            <v>-7.82</v>
          </cell>
        </row>
        <row r="124">
          <cell r="A124">
            <v>3040020</v>
          </cell>
          <cell r="B124" t="str">
            <v>Prov liab-Chemicals &amp; Catalysts (GR/IR)</v>
          </cell>
          <cell r="C124">
            <v>-4.2084630689999996</v>
          </cell>
          <cell r="D124">
            <v>-12.94</v>
          </cell>
        </row>
        <row r="125">
          <cell r="A125">
            <v>3040030</v>
          </cell>
          <cell r="B125" t="str">
            <v>Provisional liability for Packing Materials(GR/IR)</v>
          </cell>
          <cell r="C125">
            <v>-1.488322057</v>
          </cell>
          <cell r="D125">
            <v>-1.61</v>
          </cell>
        </row>
        <row r="126">
          <cell r="A126">
            <v>3040040</v>
          </cell>
          <cell r="B126" t="str">
            <v>Provisional liability for Capital Goods (GR/IR)</v>
          </cell>
          <cell r="C126">
            <v>-12.003175293</v>
          </cell>
          <cell r="D126">
            <v>-2.75</v>
          </cell>
        </row>
        <row r="127">
          <cell r="A127">
            <v>3040050</v>
          </cell>
          <cell r="B127" t="str">
            <v>Provisional liability for Traded Goods (GR/IR)</v>
          </cell>
          <cell r="C127">
            <v>-23.027878102999999</v>
          </cell>
          <cell r="D127">
            <v>-23.52</v>
          </cell>
        </row>
        <row r="128">
          <cell r="A128">
            <v>3040060</v>
          </cell>
          <cell r="B128" t="str">
            <v>Prov liab-Lab Chem &amp; Consumbl (GR/IR)</v>
          </cell>
          <cell r="C128">
            <v>-0.192320662</v>
          </cell>
          <cell r="D128">
            <v>-0.18</v>
          </cell>
        </row>
        <row r="129">
          <cell r="A129">
            <v>3040070</v>
          </cell>
          <cell r="B129" t="str">
            <v>Prov liab-Fuel (GR/IR)</v>
          </cell>
          <cell r="C129">
            <v>-29.945621207999999</v>
          </cell>
          <cell r="D129">
            <v>-23.97</v>
          </cell>
        </row>
        <row r="130">
          <cell r="A130">
            <v>3040080</v>
          </cell>
          <cell r="B130" t="str">
            <v>Prov liab for Inter Divisional Purchases - (GR/IR)</v>
          </cell>
          <cell r="C130">
            <v>0</v>
          </cell>
          <cell r="D130">
            <v>0</v>
          </cell>
        </row>
        <row r="131">
          <cell r="A131">
            <v>3040090</v>
          </cell>
          <cell r="B131" t="str">
            <v>Prov liab-Emergency Purchases (GR/IR)</v>
          </cell>
          <cell r="C131">
            <v>-47.102354468999998</v>
          </cell>
          <cell r="D131">
            <v>-41.81</v>
          </cell>
        </row>
        <row r="132">
          <cell r="A132">
            <v>3040300</v>
          </cell>
          <cell r="B132" t="str">
            <v>Prov liab-Services (SR/IR)</v>
          </cell>
          <cell r="C132">
            <v>-5.998027317</v>
          </cell>
          <cell r="D132">
            <v>-6.51</v>
          </cell>
        </row>
        <row r="133">
          <cell r="A133">
            <v>3040340</v>
          </cell>
          <cell r="B133" t="str">
            <v>Provisional Liability (GR/IR) -For Upload only</v>
          </cell>
          <cell r="C133">
            <v>-4.3265925020000005</v>
          </cell>
          <cell r="D133">
            <v>-1.97</v>
          </cell>
        </row>
        <row r="134">
          <cell r="A134">
            <v>3040355</v>
          </cell>
          <cell r="B134" t="str">
            <v>Provisional liability for services-Contra for TDS-</v>
          </cell>
          <cell r="C134">
            <v>7.4923400000000001E-2</v>
          </cell>
          <cell r="D134">
            <v>0.06</v>
          </cell>
        </row>
        <row r="135">
          <cell r="A135">
            <v>3040500</v>
          </cell>
          <cell r="B135" t="str">
            <v>Prov Freight-Raw Mtrls (Oth than crude)</v>
          </cell>
          <cell r="C135">
            <v>-5.1588419999999994E-3</v>
          </cell>
          <cell r="D135">
            <v>0</v>
          </cell>
        </row>
        <row r="136">
          <cell r="A136">
            <v>3040502</v>
          </cell>
          <cell r="B136" t="str">
            <v>Prov for Duty/Tax-Raw Materials (Other than crude)</v>
          </cell>
          <cell r="C136">
            <v>0</v>
          </cell>
          <cell r="D136">
            <v>0</v>
          </cell>
        </row>
        <row r="137">
          <cell r="A137">
            <v>3040504</v>
          </cell>
          <cell r="B137" t="str">
            <v>Prov Oth Exps-Raw Matls (Oth than crude)</v>
          </cell>
          <cell r="C137">
            <v>-3.892760768</v>
          </cell>
          <cell r="D137">
            <v>-1.99</v>
          </cell>
        </row>
        <row r="138">
          <cell r="A138">
            <v>3040510</v>
          </cell>
          <cell r="B138" t="str">
            <v>Prov Freight - Stores &amp; Spares</v>
          </cell>
          <cell r="C138">
            <v>-2.1904799999999999E-2</v>
          </cell>
          <cell r="D138">
            <v>-0.02</v>
          </cell>
        </row>
        <row r="139">
          <cell r="A139">
            <v>3040512</v>
          </cell>
          <cell r="B139" t="str">
            <v>Prov-Duty/Tax - Stores &amp; Spares</v>
          </cell>
          <cell r="C139">
            <v>-0.150400598</v>
          </cell>
          <cell r="D139">
            <v>-0.61</v>
          </cell>
        </row>
        <row r="140">
          <cell r="A140">
            <v>3040513</v>
          </cell>
          <cell r="B140" t="str">
            <v>Prov-Agency/S.Fee -</v>
          </cell>
          <cell r="C140">
            <v>0</v>
          </cell>
          <cell r="D140">
            <v>0</v>
          </cell>
        </row>
        <row r="141">
          <cell r="A141">
            <v>3040514</v>
          </cell>
          <cell r="B141" t="str">
            <v>Prov-Other Expenses - Stores &amp; Spares</v>
          </cell>
          <cell r="C141">
            <v>-1.5258688000000001E-2</v>
          </cell>
          <cell r="D141">
            <v>-0.01</v>
          </cell>
        </row>
        <row r="142">
          <cell r="A142">
            <v>3040520</v>
          </cell>
          <cell r="B142" t="str">
            <v>Prov-Freight - Chem &amp; Catalysts</v>
          </cell>
          <cell r="C142">
            <v>-5.8170063000000001E-2</v>
          </cell>
          <cell r="D142">
            <v>-0.06</v>
          </cell>
        </row>
        <row r="143">
          <cell r="A143">
            <v>3040522</v>
          </cell>
          <cell r="B143" t="str">
            <v>Prov-Duty/Tax - Chem &amp; Catalysts</v>
          </cell>
          <cell r="C143">
            <v>-0.179736646</v>
          </cell>
          <cell r="D143">
            <v>-1.63</v>
          </cell>
        </row>
        <row r="144">
          <cell r="A144">
            <v>3040524</v>
          </cell>
          <cell r="B144" t="str">
            <v>Prov- Other Exp - Chem &amp; Catalysts</v>
          </cell>
          <cell r="C144">
            <v>-1.230716E-3</v>
          </cell>
          <cell r="D144">
            <v>0</v>
          </cell>
        </row>
        <row r="145">
          <cell r="A145">
            <v>3040530</v>
          </cell>
          <cell r="B145" t="str">
            <v>Provision for Freight - Packing Materials</v>
          </cell>
          <cell r="C145">
            <v>-4.1197799999999996E-4</v>
          </cell>
          <cell r="D145">
            <v>0</v>
          </cell>
        </row>
        <row r="146">
          <cell r="A146">
            <v>3040532</v>
          </cell>
          <cell r="B146" t="str">
            <v>Provision for Duty/Tax - Packing Materials</v>
          </cell>
          <cell r="C146">
            <v>0</v>
          </cell>
          <cell r="D146">
            <v>0</v>
          </cell>
        </row>
        <row r="147">
          <cell r="A147">
            <v>3040540</v>
          </cell>
          <cell r="B147" t="str">
            <v>Provision for Freight - Capital Goods</v>
          </cell>
          <cell r="C147">
            <v>-1.1804209999999999E-3</v>
          </cell>
          <cell r="D147">
            <v>0</v>
          </cell>
        </row>
        <row r="148">
          <cell r="A148">
            <v>3040542</v>
          </cell>
          <cell r="B148" t="str">
            <v>Prov - Duty/Tax-CG</v>
          </cell>
          <cell r="C148">
            <v>-3.3631777439999997</v>
          </cell>
          <cell r="D148">
            <v>-0.93</v>
          </cell>
        </row>
        <row r="149">
          <cell r="A149">
            <v>3040544</v>
          </cell>
          <cell r="B149" t="str">
            <v>Provision for Other</v>
          </cell>
          <cell r="C149">
            <v>-6.6756210000000005E-3</v>
          </cell>
          <cell r="D149">
            <v>0</v>
          </cell>
        </row>
        <row r="150">
          <cell r="A150">
            <v>3040560</v>
          </cell>
          <cell r="B150" t="str">
            <v>Provision for Freight - Non Stock</v>
          </cell>
          <cell r="C150">
            <v>-1.305259E-3</v>
          </cell>
          <cell r="D150">
            <v>0</v>
          </cell>
        </row>
        <row r="151">
          <cell r="A151">
            <v>3040562</v>
          </cell>
          <cell r="B151" t="str">
            <v>Provision for Duty/Tax - Non Stock</v>
          </cell>
          <cell r="C151">
            <v>-1.0679034E-2</v>
          </cell>
          <cell r="D151">
            <v>-0.01</v>
          </cell>
        </row>
        <row r="152">
          <cell r="A152">
            <v>3040564</v>
          </cell>
          <cell r="B152" t="str">
            <v>Provision for Other Expenses - Non Stock</v>
          </cell>
          <cell r="C152">
            <v>0</v>
          </cell>
          <cell r="D152">
            <v>0</v>
          </cell>
        </row>
        <row r="153">
          <cell r="A153">
            <v>3040570</v>
          </cell>
          <cell r="B153" t="str">
            <v>Provision for Freight - Fuel</v>
          </cell>
          <cell r="C153">
            <v>0</v>
          </cell>
          <cell r="D153">
            <v>0</v>
          </cell>
        </row>
        <row r="154">
          <cell r="A154">
            <v>3040574</v>
          </cell>
          <cell r="B154" t="str">
            <v>Provision for Other Expenses - Fuel</v>
          </cell>
          <cell r="C154">
            <v>-4.9649159999999998E-2</v>
          </cell>
          <cell r="D154">
            <v>-0.05</v>
          </cell>
        </row>
        <row r="155">
          <cell r="A155">
            <v>3040950</v>
          </cell>
          <cell r="B155" t="str">
            <v>Prov liab-Supplies-ED Modvatable</v>
          </cell>
          <cell r="C155">
            <v>-22.306449221000001</v>
          </cell>
          <cell r="D155">
            <v>-12.55</v>
          </cell>
        </row>
        <row r="156">
          <cell r="A156">
            <v>3050000</v>
          </cell>
          <cell r="B156" t="str">
            <v>Materials Taken On Loan</v>
          </cell>
          <cell r="C156">
            <v>-19.532961843999999</v>
          </cell>
          <cell r="D156">
            <v>-20.58</v>
          </cell>
        </row>
        <row r="157">
          <cell r="A157">
            <v>3050100</v>
          </cell>
          <cell r="B157" t="str">
            <v>Materials Taken On Loan Finished Goods &amp; Intermed</v>
          </cell>
          <cell r="C157">
            <v>0</v>
          </cell>
          <cell r="D157">
            <v>0</v>
          </cell>
        </row>
        <row r="158">
          <cell r="A158">
            <v>3070000</v>
          </cell>
          <cell r="B158" t="str">
            <v>Outstanding Liabilities Against Exp.-Revenue</v>
          </cell>
          <cell r="C158">
            <v>-598.49956685200004</v>
          </cell>
          <cell r="D158">
            <v>-566.03000000000009</v>
          </cell>
        </row>
        <row r="159">
          <cell r="A159">
            <v>3070200</v>
          </cell>
          <cell r="B159" t="str">
            <v>O/s Liabilities - Transporter - Year End</v>
          </cell>
          <cell r="C159">
            <v>0</v>
          </cell>
          <cell r="D159">
            <v>0</v>
          </cell>
        </row>
        <row r="160">
          <cell r="A160">
            <v>3070500</v>
          </cell>
          <cell r="B160" t="str">
            <v>Outstanding Liabilities Against Exp. - Projects</v>
          </cell>
          <cell r="C160">
            <v>-0.16726468600000002</v>
          </cell>
          <cell r="D160">
            <v>-0.17</v>
          </cell>
        </row>
        <row r="161">
          <cell r="A161">
            <v>3100000</v>
          </cell>
          <cell r="B161" t="str">
            <v>Salaries Payable</v>
          </cell>
          <cell r="C161">
            <v>-0.81370952100000005</v>
          </cell>
          <cell r="D161">
            <v>-0.87</v>
          </cell>
        </row>
        <row r="162">
          <cell r="A162">
            <v>3100010</v>
          </cell>
          <cell r="B162" t="str">
            <v>Bonus Payable</v>
          </cell>
          <cell r="C162">
            <v>-1.388465E-3</v>
          </cell>
          <cell r="D162">
            <v>0</v>
          </cell>
        </row>
        <row r="163">
          <cell r="A163">
            <v>3100020</v>
          </cell>
          <cell r="B163" t="str">
            <v>Ex Gratia Payable</v>
          </cell>
          <cell r="C163">
            <v>-9.8045548749999991</v>
          </cell>
          <cell r="D163">
            <v>-9.01</v>
          </cell>
        </row>
        <row r="164">
          <cell r="A164">
            <v>3100030</v>
          </cell>
          <cell r="B164" t="str">
            <v>Final Settlement Payable</v>
          </cell>
          <cell r="C164">
            <v>-0.67393718899999999</v>
          </cell>
          <cell r="D164">
            <v>-0.67</v>
          </cell>
        </row>
        <row r="165">
          <cell r="A165">
            <v>3100040</v>
          </cell>
          <cell r="B165" t="str">
            <v>Unclaimed Wages Payable</v>
          </cell>
          <cell r="C165">
            <v>-0.28868310000000003</v>
          </cell>
          <cell r="D165">
            <v>-0.27</v>
          </cell>
        </row>
        <row r="166">
          <cell r="A166">
            <v>3100070</v>
          </cell>
          <cell r="B166" t="str">
            <v>Employee Reimbursement Payable</v>
          </cell>
          <cell r="C166">
            <v>-0.35060520000000001</v>
          </cell>
          <cell r="D166">
            <v>-0.4</v>
          </cell>
        </row>
        <row r="167">
          <cell r="A167">
            <v>3110000</v>
          </cell>
          <cell r="B167" t="str">
            <v>Deduction from Payroll - HDFC</v>
          </cell>
          <cell r="C167">
            <v>-0.48344409999999999</v>
          </cell>
          <cell r="D167">
            <v>-0.47</v>
          </cell>
        </row>
        <row r="168">
          <cell r="A168">
            <v>3110010</v>
          </cell>
          <cell r="B168" t="str">
            <v>Deduction from Payroll - LIC</v>
          </cell>
          <cell r="C168">
            <v>-0.63873256700000003</v>
          </cell>
          <cell r="D168">
            <v>-0.64</v>
          </cell>
        </row>
        <row r="169">
          <cell r="A169">
            <v>3110020</v>
          </cell>
          <cell r="B169" t="str">
            <v>Deduction from Payroll - Co-Operative Society</v>
          </cell>
          <cell r="C169">
            <v>-1.02992357</v>
          </cell>
          <cell r="D169">
            <v>-1.03</v>
          </cell>
        </row>
        <row r="170">
          <cell r="A170">
            <v>3110030</v>
          </cell>
          <cell r="B170" t="str">
            <v>Deduction from Payroll - GSLI Scheme</v>
          </cell>
          <cell r="C170">
            <v>-0.12711212499999999</v>
          </cell>
          <cell r="D170">
            <v>-0.13</v>
          </cell>
        </row>
        <row r="171">
          <cell r="A171">
            <v>3110040</v>
          </cell>
          <cell r="B171" t="str">
            <v>Deduction from Payroll - Others (Non-statutory)</v>
          </cell>
          <cell r="C171">
            <v>-0.30052485699999998</v>
          </cell>
          <cell r="D171">
            <v>-0.36</v>
          </cell>
        </row>
        <row r="172">
          <cell r="A172">
            <v>3110100</v>
          </cell>
          <cell r="B172" t="str">
            <v>Deduction from Payroll - Death Benevolent fund</v>
          </cell>
          <cell r="C172">
            <v>-1.349689557</v>
          </cell>
          <cell r="D172">
            <v>-1.35</v>
          </cell>
        </row>
        <row r="173">
          <cell r="A173">
            <v>3120000</v>
          </cell>
          <cell r="B173" t="str">
            <v>Employees' Contr. - Provident Fund</v>
          </cell>
          <cell r="C173">
            <v>-1.2812737999999999</v>
          </cell>
          <cell r="D173">
            <v>-0.94</v>
          </cell>
        </row>
        <row r="174">
          <cell r="A174">
            <v>3120015</v>
          </cell>
          <cell r="B174" t="str">
            <v>Contractors Salary - Provident Fund</v>
          </cell>
          <cell r="C174">
            <v>0</v>
          </cell>
          <cell r="D174">
            <v>0</v>
          </cell>
        </row>
        <row r="175">
          <cell r="A175">
            <v>3120020</v>
          </cell>
          <cell r="B175" t="str">
            <v>Employees' Contr. - Voluntary Prov. Fund</v>
          </cell>
          <cell r="C175">
            <v>-1.0657015999999999</v>
          </cell>
          <cell r="D175">
            <v>-1.07</v>
          </cell>
        </row>
        <row r="176">
          <cell r="A176">
            <v>3120030</v>
          </cell>
          <cell r="B176" t="str">
            <v>Employees' Contr. -  Pension Fund</v>
          </cell>
          <cell r="C176">
            <v>-0.59526449999999997</v>
          </cell>
          <cell r="D176">
            <v>-0.6</v>
          </cell>
        </row>
        <row r="177">
          <cell r="A177">
            <v>3120050</v>
          </cell>
          <cell r="B177" t="str">
            <v>Labour Welfare Fund Payable</v>
          </cell>
          <cell r="C177">
            <v>-7.4069999999999995E-4</v>
          </cell>
          <cell r="D177">
            <v>0</v>
          </cell>
        </row>
        <row r="178">
          <cell r="A178">
            <v>3120060</v>
          </cell>
          <cell r="B178" t="str">
            <v>Professional Tax Payable</v>
          </cell>
          <cell r="C178">
            <v>-0.14981055200000001</v>
          </cell>
          <cell r="D178">
            <v>-0.13</v>
          </cell>
        </row>
        <row r="179">
          <cell r="A179">
            <v>3120080</v>
          </cell>
          <cell r="B179" t="str">
            <v>ESI Payable - Contractors</v>
          </cell>
          <cell r="C179">
            <v>0</v>
          </cell>
          <cell r="D179">
            <v>0</v>
          </cell>
        </row>
        <row r="180">
          <cell r="A180">
            <v>3210000</v>
          </cell>
          <cell r="B180" t="str">
            <v>Advances from Customers</v>
          </cell>
          <cell r="C180">
            <v>-73.993007574999993</v>
          </cell>
          <cell r="D180">
            <v>-81.569999999999993</v>
          </cell>
        </row>
        <row r="181">
          <cell r="A181">
            <v>3210010</v>
          </cell>
          <cell r="B181" t="str">
            <v>Advances from Customers - Manual Posting</v>
          </cell>
          <cell r="C181">
            <v>0</v>
          </cell>
          <cell r="D181">
            <v>0</v>
          </cell>
        </row>
        <row r="182">
          <cell r="A182">
            <v>3210100</v>
          </cell>
          <cell r="B182" t="str">
            <v>Advances from Custom</v>
          </cell>
          <cell r="C182">
            <v>-2.1645447010000001</v>
          </cell>
          <cell r="D182">
            <v>-2.29</v>
          </cell>
        </row>
        <row r="183">
          <cell r="A183">
            <v>3210500</v>
          </cell>
          <cell r="B183" t="str">
            <v>Trade Debtors - Credit Balances</v>
          </cell>
          <cell r="C183">
            <v>0</v>
          </cell>
          <cell r="D183">
            <v>0</v>
          </cell>
        </row>
        <row r="184">
          <cell r="A184">
            <v>3220000</v>
          </cell>
          <cell r="B184" t="str">
            <v>Security Deposits From Customers-Dom.</v>
          </cell>
          <cell r="C184">
            <v>-16.518387874000002</v>
          </cell>
          <cell r="D184">
            <v>-17.27</v>
          </cell>
        </row>
        <row r="185">
          <cell r="A185">
            <v>3220400</v>
          </cell>
          <cell r="B185" t="str">
            <v>Security Deposits -C</v>
          </cell>
          <cell r="C185">
            <v>-0.85844737300000007</v>
          </cell>
          <cell r="D185">
            <v>-0.8</v>
          </cell>
        </row>
        <row r="186">
          <cell r="A186">
            <v>3220500</v>
          </cell>
          <cell r="B186" t="str">
            <v>Security Deposit For Material Given On Loan</v>
          </cell>
          <cell r="C186">
            <v>-11.5888969</v>
          </cell>
          <cell r="D186">
            <v>-11.59</v>
          </cell>
        </row>
        <row r="187">
          <cell r="A187">
            <v>3220600</v>
          </cell>
          <cell r="B187" t="str">
            <v>Security Deposits From Vendors</v>
          </cell>
          <cell r="C187">
            <v>-4.1834895300000001</v>
          </cell>
          <cell r="D187">
            <v>-4.41</v>
          </cell>
        </row>
        <row r="188">
          <cell r="A188">
            <v>3220710</v>
          </cell>
          <cell r="B188" t="str">
            <v>Deposit from Employees - COC &gt; than 4 years</v>
          </cell>
          <cell r="C188">
            <v>-7.3180000000000001E-4</v>
          </cell>
          <cell r="D188">
            <v>0</v>
          </cell>
        </row>
        <row r="189">
          <cell r="A189">
            <v>3220900</v>
          </cell>
          <cell r="B189" t="str">
            <v>Security Deposits - Others</v>
          </cell>
          <cell r="C189">
            <v>-2.9035372069999998</v>
          </cell>
          <cell r="D189">
            <v>-3.41</v>
          </cell>
        </row>
        <row r="190">
          <cell r="A190">
            <v>3235100</v>
          </cell>
          <cell r="B190" t="str">
            <v>Provision for Customs Duty - DEPB</v>
          </cell>
          <cell r="C190">
            <v>-1.4371845999999999</v>
          </cell>
          <cell r="D190">
            <v>-3.86</v>
          </cell>
        </row>
        <row r="191">
          <cell r="A191">
            <v>3235200</v>
          </cell>
          <cell r="B191" t="str">
            <v>Provision for Customs Duty - Advance Licence</v>
          </cell>
          <cell r="C191">
            <v>-4.6431218000000003</v>
          </cell>
          <cell r="D191">
            <v>-3.34</v>
          </cell>
        </row>
        <row r="192">
          <cell r="A192">
            <v>3235300</v>
          </cell>
          <cell r="B192" t="str">
            <v>Provision for Customs Duty - EPCG Licence</v>
          </cell>
          <cell r="C192">
            <v>-10.125922299999999</v>
          </cell>
          <cell r="D192">
            <v>-8.7100000000000009</v>
          </cell>
        </row>
        <row r="193">
          <cell r="A193">
            <v>3240090</v>
          </cell>
          <cell r="B193" t="str">
            <v>CENVAT Payable - IPCL - BC</v>
          </cell>
          <cell r="C193">
            <v>-37.941356499999998</v>
          </cell>
          <cell r="D193">
            <v>-44.58</v>
          </cell>
        </row>
        <row r="194">
          <cell r="A194">
            <v>3240092</v>
          </cell>
          <cell r="B194" t="str">
            <v>CENVAT Payable - GC</v>
          </cell>
          <cell r="C194">
            <v>-27.475014000000002</v>
          </cell>
          <cell r="D194">
            <v>-32.51</v>
          </cell>
        </row>
        <row r="195">
          <cell r="A195">
            <v>3240093</v>
          </cell>
          <cell r="B195" t="str">
            <v>CENVAT Payable - NC</v>
          </cell>
          <cell r="C195">
            <v>-12.926761600000001</v>
          </cell>
          <cell r="D195">
            <v>-23.95</v>
          </cell>
        </row>
        <row r="196">
          <cell r="A196">
            <v>3240094</v>
          </cell>
          <cell r="B196" t="str">
            <v>CENVAT Payable - CC</v>
          </cell>
          <cell r="C196">
            <v>-0.55730239999999998</v>
          </cell>
          <cell r="D196">
            <v>-0.36</v>
          </cell>
        </row>
        <row r="197">
          <cell r="A197">
            <v>3240290</v>
          </cell>
          <cell r="B197" t="str">
            <v>Additional Excise Duty Payable - IPCL - BC</v>
          </cell>
          <cell r="C197">
            <v>-5.8560000000000003E-4</v>
          </cell>
          <cell r="D197">
            <v>0</v>
          </cell>
        </row>
        <row r="198">
          <cell r="A198">
            <v>3240292</v>
          </cell>
          <cell r="B198" t="str">
            <v>Additional Excise Du</v>
          </cell>
          <cell r="C198">
            <v>0</v>
          </cell>
          <cell r="D198">
            <v>0</v>
          </cell>
        </row>
        <row r="199">
          <cell r="A199">
            <v>3240500</v>
          </cell>
          <cell r="B199" t="str">
            <v>Provn for Excise Duty on Finished Goods under Bond</v>
          </cell>
          <cell r="C199">
            <v>-47.492977192000005</v>
          </cell>
          <cell r="D199">
            <v>-60.64</v>
          </cell>
        </row>
        <row r="200">
          <cell r="A200">
            <v>3245000</v>
          </cell>
          <cell r="B200" t="str">
            <v>Gujarat Sales Tax Payable - Domestic Sales</v>
          </cell>
          <cell r="C200">
            <v>-3.6128224439999999</v>
          </cell>
          <cell r="D200">
            <v>-4.01</v>
          </cell>
        </row>
        <row r="201">
          <cell r="A201">
            <v>3245010</v>
          </cell>
          <cell r="B201" t="str">
            <v>Additional Tax on GST Payable - Domestic Sales</v>
          </cell>
          <cell r="C201">
            <v>-2.3099999999999999E-5</v>
          </cell>
          <cell r="D201">
            <v>0</v>
          </cell>
        </row>
        <row r="202">
          <cell r="A202">
            <v>3245100</v>
          </cell>
          <cell r="B202" t="str">
            <v>Central Sales Tax Payable - Domestic Sales</v>
          </cell>
          <cell r="C202">
            <v>8.5568600000000003E-4</v>
          </cell>
          <cell r="D202">
            <v>0.17</v>
          </cell>
        </row>
        <row r="203">
          <cell r="A203">
            <v>3245101</v>
          </cell>
          <cell r="B203" t="str">
            <v>Gujarat CST Payable</v>
          </cell>
          <cell r="C203">
            <v>-8.3655933999999998</v>
          </cell>
          <cell r="D203">
            <v>-7.37</v>
          </cell>
        </row>
        <row r="204">
          <cell r="A204">
            <v>3245102</v>
          </cell>
          <cell r="B204" t="str">
            <v>Service Tax Payable</v>
          </cell>
          <cell r="C204">
            <v>-0.47612359999999998</v>
          </cell>
          <cell r="D204">
            <v>-0.75</v>
          </cell>
        </row>
        <row r="205">
          <cell r="A205">
            <v>3245103</v>
          </cell>
          <cell r="B205" t="str">
            <v>Tamil Nadu CST Payable - Domestic Sales</v>
          </cell>
          <cell r="C205">
            <v>3.9538000000000004E-3</v>
          </cell>
          <cell r="D205">
            <v>-0.01</v>
          </cell>
        </row>
        <row r="206">
          <cell r="A206">
            <v>3245104</v>
          </cell>
          <cell r="B206" t="str">
            <v>Haryana CST Payable</v>
          </cell>
          <cell r="C206">
            <v>-3.7046000000000002E-3</v>
          </cell>
          <cell r="D206">
            <v>0</v>
          </cell>
        </row>
        <row r="207">
          <cell r="A207">
            <v>3245105</v>
          </cell>
          <cell r="B207" t="str">
            <v>Uttar Pradesh CST Pa</v>
          </cell>
          <cell r="C207">
            <v>-9.8510000000000004E-3</v>
          </cell>
          <cell r="D207">
            <v>0</v>
          </cell>
        </row>
        <row r="208">
          <cell r="A208">
            <v>3245106</v>
          </cell>
          <cell r="B208" t="str">
            <v>Karnataka CST Payabl</v>
          </cell>
          <cell r="C208">
            <v>-2.5897E-2</v>
          </cell>
          <cell r="D208">
            <v>-0.19</v>
          </cell>
        </row>
        <row r="209">
          <cell r="A209">
            <v>3245108</v>
          </cell>
          <cell r="B209" t="str">
            <v>Silvassa CST Payable</v>
          </cell>
          <cell r="C209">
            <v>-1.239E-4</v>
          </cell>
          <cell r="D209">
            <v>0</v>
          </cell>
        </row>
        <row r="210">
          <cell r="A210">
            <v>3245109</v>
          </cell>
          <cell r="B210" t="str">
            <v>Daman CST Payable -</v>
          </cell>
          <cell r="C210">
            <v>-5.7277999999999999E-3</v>
          </cell>
          <cell r="D210">
            <v>0</v>
          </cell>
        </row>
        <row r="211">
          <cell r="A211">
            <v>3245110</v>
          </cell>
          <cell r="B211" t="str">
            <v>West Bengal CST Paya</v>
          </cell>
          <cell r="C211">
            <v>-2.5365800000000001E-2</v>
          </cell>
          <cell r="D211">
            <v>-0.02</v>
          </cell>
        </row>
        <row r="212">
          <cell r="A212">
            <v>3245111</v>
          </cell>
          <cell r="B212" t="str">
            <v>Delhi CST Payable -</v>
          </cell>
          <cell r="C212">
            <v>-1.7082E-2</v>
          </cell>
          <cell r="D212">
            <v>-0.05</v>
          </cell>
        </row>
        <row r="213">
          <cell r="A213">
            <v>3245112</v>
          </cell>
          <cell r="B213" t="str">
            <v>Andra Pradesh CST Pa</v>
          </cell>
          <cell r="C213">
            <v>-5.8919100000000002E-2</v>
          </cell>
          <cell r="D213">
            <v>-0.05</v>
          </cell>
        </row>
        <row r="214">
          <cell r="A214">
            <v>3245113</v>
          </cell>
          <cell r="B214" t="str">
            <v>Punjab CST Payable -</v>
          </cell>
          <cell r="C214">
            <v>9.4108000000000004E-3</v>
          </cell>
          <cell r="D214">
            <v>0.01</v>
          </cell>
        </row>
        <row r="215">
          <cell r="A215">
            <v>3245117</v>
          </cell>
          <cell r="B215" t="str">
            <v>Madhya Pradesh CST P</v>
          </cell>
          <cell r="C215">
            <v>7.1187399999999993E-4</v>
          </cell>
          <cell r="D215">
            <v>0</v>
          </cell>
        </row>
        <row r="216">
          <cell r="A216">
            <v>3245200</v>
          </cell>
          <cell r="B216" t="str">
            <v>Maharashtra Sales Tax Payable - Domestic Sales</v>
          </cell>
          <cell r="C216">
            <v>-0.63194477100000002</v>
          </cell>
          <cell r="D216">
            <v>-1.76</v>
          </cell>
        </row>
        <row r="217">
          <cell r="A217">
            <v>3245300</v>
          </cell>
          <cell r="B217" t="str">
            <v>Purchase Tax Payable</v>
          </cell>
          <cell r="C217">
            <v>-1.9017059999999999</v>
          </cell>
          <cell r="D217">
            <v>-1.93</v>
          </cell>
        </row>
        <row r="218">
          <cell r="A218">
            <v>3245400</v>
          </cell>
          <cell r="B218" t="str">
            <v>Turnover Tax Payable</v>
          </cell>
          <cell r="C218">
            <v>-0.184359208</v>
          </cell>
          <cell r="D218">
            <v>-0.27</v>
          </cell>
        </row>
        <row r="219">
          <cell r="A219">
            <v>3245500</v>
          </cell>
          <cell r="B219" t="str">
            <v>Tamil Nadu Sales Tax Payable - Domestic Sales</v>
          </cell>
          <cell r="C219">
            <v>-0.17095152199999999</v>
          </cell>
          <cell r="D219">
            <v>0</v>
          </cell>
        </row>
        <row r="220">
          <cell r="A220">
            <v>3245510</v>
          </cell>
          <cell r="B220" t="str">
            <v>Haryana Sales Tax Payable - Domestic Sales</v>
          </cell>
          <cell r="C220">
            <v>-0.34334480000000001</v>
          </cell>
          <cell r="D220">
            <v>-0.37</v>
          </cell>
        </row>
        <row r="221">
          <cell r="A221">
            <v>3245520</v>
          </cell>
          <cell r="B221" t="str">
            <v>Uttar Pradesh Sales Tax Payable - Domestic Sales</v>
          </cell>
          <cell r="C221">
            <v>-0.23311627200000001</v>
          </cell>
          <cell r="D221">
            <v>-0.22</v>
          </cell>
        </row>
        <row r="222">
          <cell r="A222">
            <v>3245530</v>
          </cell>
          <cell r="B222" t="str">
            <v>Karnataka Sales Tax Payable - Domestic Sales</v>
          </cell>
          <cell r="C222">
            <v>-0.36418596000000003</v>
          </cell>
          <cell r="D222">
            <v>-0.53</v>
          </cell>
        </row>
        <row r="223">
          <cell r="A223">
            <v>3245550</v>
          </cell>
          <cell r="B223" t="str">
            <v>Silvassa Sales Tax Payable - Domestic Sales</v>
          </cell>
          <cell r="C223">
            <v>-4.1891499999999998E-2</v>
          </cell>
          <cell r="D223">
            <v>-7.0000000000000007E-2</v>
          </cell>
        </row>
        <row r="224">
          <cell r="A224">
            <v>3245560</v>
          </cell>
          <cell r="B224" t="str">
            <v>Daman Sales Tax Payable - Domestic Sales</v>
          </cell>
          <cell r="C224">
            <v>-0.139797949</v>
          </cell>
          <cell r="D224">
            <v>-0.23</v>
          </cell>
        </row>
        <row r="225">
          <cell r="A225">
            <v>3245570</v>
          </cell>
          <cell r="B225" t="str">
            <v>West Bengal Sales Tax Payable - Domestic Sales</v>
          </cell>
          <cell r="C225">
            <v>-9.4210709000000004E-2</v>
          </cell>
          <cell r="D225">
            <v>-0.16</v>
          </cell>
        </row>
        <row r="226">
          <cell r="A226">
            <v>3245580</v>
          </cell>
          <cell r="B226" t="str">
            <v>Delhi Sales Tax Payable - Domestic Sales</v>
          </cell>
          <cell r="C226">
            <v>4.6892E-4</v>
          </cell>
          <cell r="D226">
            <v>0</v>
          </cell>
        </row>
        <row r="227">
          <cell r="A227">
            <v>3245590</v>
          </cell>
          <cell r="B227" t="str">
            <v>Andra Pradesh Sales Tax Payable - Domestic Sales</v>
          </cell>
          <cell r="C227">
            <v>-1.220447152</v>
          </cell>
          <cell r="D227">
            <v>-1.42</v>
          </cell>
        </row>
        <row r="228">
          <cell r="A228">
            <v>3245600</v>
          </cell>
          <cell r="B228" t="str">
            <v>Punjab Sales Tax Payable - Domestic Sales</v>
          </cell>
          <cell r="C228">
            <v>-2.731542E-3</v>
          </cell>
          <cell r="D228">
            <v>0</v>
          </cell>
        </row>
        <row r="229">
          <cell r="A229">
            <v>3245640</v>
          </cell>
          <cell r="B229" t="str">
            <v>Madhya Pradesh Sales Tax Payable - Domestic Sales</v>
          </cell>
          <cell r="C229">
            <v>-2.1107430999999999E-2</v>
          </cell>
          <cell r="D229">
            <v>-0.05</v>
          </cell>
        </row>
        <row r="230">
          <cell r="A230">
            <v>3246000</v>
          </cell>
          <cell r="B230" t="str">
            <v>Service Tax Payable</v>
          </cell>
          <cell r="C230">
            <v>2.2910999999999999E-3</v>
          </cell>
          <cell r="D230">
            <v>0</v>
          </cell>
        </row>
        <row r="231">
          <cell r="A231">
            <v>3255000</v>
          </cell>
          <cell r="B231" t="str">
            <v>TDS - Employees</v>
          </cell>
          <cell r="C231">
            <v>-2.5658588</v>
          </cell>
          <cell r="D231">
            <v>-2.89</v>
          </cell>
        </row>
        <row r="232">
          <cell r="A232">
            <v>3255015</v>
          </cell>
          <cell r="B232" t="str">
            <v>TDS - Payments to Contractors</v>
          </cell>
          <cell r="C232">
            <v>-0.19491497900000002</v>
          </cell>
          <cell r="D232">
            <v>-0.12</v>
          </cell>
        </row>
        <row r="233">
          <cell r="A233">
            <v>3255020</v>
          </cell>
          <cell r="B233" t="str">
            <v>TDS - Interest on Securities</v>
          </cell>
          <cell r="C233">
            <v>-4.41485E-2</v>
          </cell>
          <cell r="D233">
            <v>-0.17</v>
          </cell>
        </row>
        <row r="234">
          <cell r="A234">
            <v>3255025</v>
          </cell>
          <cell r="B234" t="str">
            <v>TDS - Other Interest</v>
          </cell>
          <cell r="C234">
            <v>-8.7001800000000004E-2</v>
          </cell>
          <cell r="D234">
            <v>-0.09</v>
          </cell>
        </row>
        <row r="235">
          <cell r="A235">
            <v>3255033</v>
          </cell>
          <cell r="B235" t="str">
            <v>TDS - Works Contract  Tax - Head Office</v>
          </cell>
          <cell r="C235">
            <v>-2.1629099999999998E-2</v>
          </cell>
          <cell r="D235">
            <v>-0.02</v>
          </cell>
        </row>
        <row r="236">
          <cell r="A236">
            <v>3255040</v>
          </cell>
          <cell r="B236" t="str">
            <v>TDS - Technical Know How (DTA)</v>
          </cell>
          <cell r="C236">
            <v>0</v>
          </cell>
          <cell r="D236">
            <v>0</v>
          </cell>
        </row>
        <row r="237">
          <cell r="A237">
            <v>3255045</v>
          </cell>
          <cell r="B237" t="str">
            <v>TDS - Other Payments (NR)</v>
          </cell>
          <cell r="C237">
            <v>3.9915199999999998E-2</v>
          </cell>
          <cell r="D237">
            <v>0.04</v>
          </cell>
        </row>
        <row r="238">
          <cell r="A238">
            <v>3255055</v>
          </cell>
          <cell r="B238" t="str">
            <v>TDS - Rent</v>
          </cell>
          <cell r="C238">
            <v>-8.8685200000000006E-2</v>
          </cell>
          <cell r="D238">
            <v>-0.11</v>
          </cell>
        </row>
        <row r="239">
          <cell r="A239">
            <v>3255065</v>
          </cell>
          <cell r="B239" t="str">
            <v>TDS - Professional Fees</v>
          </cell>
          <cell r="C239">
            <v>-3.4359679999999997E-2</v>
          </cell>
          <cell r="D239">
            <v>-0.04</v>
          </cell>
        </row>
        <row r="240">
          <cell r="A240">
            <v>3255075</v>
          </cell>
          <cell r="B240" t="str">
            <v>TDS - Brokerage &amp; Commission</v>
          </cell>
          <cell r="C240">
            <v>-0.13612379999999999</v>
          </cell>
          <cell r="D240">
            <v>-0.12</v>
          </cell>
        </row>
        <row r="241">
          <cell r="A241">
            <v>3255500</v>
          </cell>
          <cell r="B241" t="str">
            <v>Collection of Tax at Source on Specified Goods</v>
          </cell>
          <cell r="C241">
            <v>-3.9667000000000001E-3</v>
          </cell>
          <cell r="D241">
            <v>0</v>
          </cell>
        </row>
        <row r="242">
          <cell r="A242">
            <v>3257500</v>
          </cell>
          <cell r="B242" t="str">
            <v>Entry Tax Payable</v>
          </cell>
          <cell r="C242">
            <v>-2.209721E-3</v>
          </cell>
          <cell r="D242">
            <v>0</v>
          </cell>
        </row>
        <row r="243">
          <cell r="A243">
            <v>3270010</v>
          </cell>
          <cell r="B243" t="str">
            <v>Unclaimed Dividend On Equity Shares - MP</v>
          </cell>
          <cell r="C243">
            <v>-2.8396687250000001</v>
          </cell>
          <cell r="D243">
            <v>-2.87</v>
          </cell>
        </row>
        <row r="244">
          <cell r="A244">
            <v>3275010</v>
          </cell>
          <cell r="B244" t="str">
            <v>Interest Payable - Accrued But Not Due (Non TRTM)</v>
          </cell>
          <cell r="C244">
            <v>-27.870332579999999</v>
          </cell>
          <cell r="D244">
            <v>-33.5</v>
          </cell>
        </row>
        <row r="245">
          <cell r="A245">
            <v>3275050</v>
          </cell>
          <cell r="B245" t="str">
            <v>Interest Payable - Accrued And Due (Non TRTM)</v>
          </cell>
          <cell r="C245">
            <v>-0.159892426</v>
          </cell>
          <cell r="D245">
            <v>-0.15</v>
          </cell>
        </row>
        <row r="246">
          <cell r="A246">
            <v>3275100</v>
          </cell>
          <cell r="B246" t="str">
            <v>Interest Payable on Debentures</v>
          </cell>
          <cell r="C246">
            <v>-0.467840333</v>
          </cell>
          <cell r="D246">
            <v>-0.48</v>
          </cell>
        </row>
        <row r="247">
          <cell r="A247">
            <v>3275110</v>
          </cell>
          <cell r="B247" t="str">
            <v>Interest Payable on Public Deposits</v>
          </cell>
          <cell r="C247">
            <v>-7.6674868000000007E-2</v>
          </cell>
          <cell r="D247">
            <v>-0.08</v>
          </cell>
        </row>
        <row r="248">
          <cell r="A248">
            <v>3290200</v>
          </cell>
          <cell r="B248" t="str">
            <v>Unclaimed Instalements - Non Convertible Debenture</v>
          </cell>
          <cell r="C248">
            <v>-1.4340558000000001</v>
          </cell>
          <cell r="D248">
            <v>-1.44</v>
          </cell>
        </row>
        <row r="249">
          <cell r="A249">
            <v>3290210</v>
          </cell>
          <cell r="B249" t="str">
            <v>Unclaimed Instalments - Bonds/Deposits</v>
          </cell>
          <cell r="C249">
            <v>-1.9573E-2</v>
          </cell>
          <cell r="D249">
            <v>-0.02</v>
          </cell>
        </row>
        <row r="250">
          <cell r="A250">
            <v>3290570</v>
          </cell>
          <cell r="B250" t="str">
            <v>Liability for Financial Lease</v>
          </cell>
          <cell r="C250">
            <v>-529.93152699999996</v>
          </cell>
          <cell r="D250">
            <v>-533.35</v>
          </cell>
        </row>
        <row r="251">
          <cell r="A251">
            <v>3290800</v>
          </cell>
          <cell r="B251" t="str">
            <v>Unencashed/Stale Cheques</v>
          </cell>
          <cell r="C251">
            <v>-2.9389999999999999E-4</v>
          </cell>
          <cell r="D251">
            <v>0</v>
          </cell>
        </row>
        <row r="252">
          <cell r="A252">
            <v>3290900</v>
          </cell>
          <cell r="B252" t="str">
            <v>Current Liabilities-Others</v>
          </cell>
          <cell r="C252">
            <v>0</v>
          </cell>
          <cell r="D252">
            <v>0</v>
          </cell>
        </row>
        <row r="253">
          <cell r="A253">
            <v>3601000</v>
          </cell>
          <cell r="B253" t="str">
            <v>Cum.Depn - Leasehold</v>
          </cell>
          <cell r="C253">
            <v>-7.0091849450000003</v>
          </cell>
          <cell r="D253">
            <v>-6.97</v>
          </cell>
        </row>
        <row r="254">
          <cell r="A254">
            <v>3601100</v>
          </cell>
          <cell r="B254" t="str">
            <v>Cum.Depn - Leasehold Land - Manual Posting</v>
          </cell>
          <cell r="C254">
            <v>0</v>
          </cell>
          <cell r="D254">
            <v>0</v>
          </cell>
        </row>
        <row r="255">
          <cell r="A255">
            <v>3603000</v>
          </cell>
          <cell r="B255" t="str">
            <v>Cum.Depn - Railway S</v>
          </cell>
          <cell r="C255">
            <v>-2.2558738640000002</v>
          </cell>
          <cell r="D255">
            <v>-2.25</v>
          </cell>
        </row>
        <row r="256">
          <cell r="A256">
            <v>3603100</v>
          </cell>
          <cell r="B256" t="str">
            <v>Cum.Depn - Railway Sidings Manual Posting</v>
          </cell>
          <cell r="C256">
            <v>0</v>
          </cell>
          <cell r="D256">
            <v>0</v>
          </cell>
        </row>
        <row r="257">
          <cell r="A257">
            <v>3605000</v>
          </cell>
          <cell r="B257" t="str">
            <v>Cum.Depn - Buildings</v>
          </cell>
          <cell r="C257">
            <v>-124.75608212</v>
          </cell>
          <cell r="D257">
            <v>-123.8</v>
          </cell>
        </row>
        <row r="258">
          <cell r="A258">
            <v>3605100</v>
          </cell>
          <cell r="B258" t="str">
            <v>Cum.Depn - Buildings manual posting</v>
          </cell>
          <cell r="C258">
            <v>0.49746099999999999</v>
          </cell>
          <cell r="D258">
            <v>0.5</v>
          </cell>
        </row>
        <row r="259">
          <cell r="A259">
            <v>3606000</v>
          </cell>
          <cell r="B259" t="str">
            <v>Cum.Depn - Plant &amp; M</v>
          </cell>
          <cell r="C259">
            <v>-3930.4745907919996</v>
          </cell>
          <cell r="D259">
            <v>-3896.16</v>
          </cell>
        </row>
        <row r="260">
          <cell r="A260">
            <v>3606100</v>
          </cell>
          <cell r="B260" t="str">
            <v>Cum.Depn - Plant &amp; Machinery - Manual Posting</v>
          </cell>
          <cell r="C260">
            <v>7.9298213379999991</v>
          </cell>
          <cell r="D260">
            <v>8.0399999999999991</v>
          </cell>
        </row>
        <row r="261">
          <cell r="A261">
            <v>3607000</v>
          </cell>
          <cell r="B261" t="str">
            <v>Cum.Depn - Electrica</v>
          </cell>
          <cell r="C261">
            <v>-0.53714273899999998</v>
          </cell>
          <cell r="D261">
            <v>-0.53</v>
          </cell>
        </row>
        <row r="262">
          <cell r="A262">
            <v>3608000</v>
          </cell>
          <cell r="B262" t="str">
            <v>Cum.Depn - Equipment</v>
          </cell>
          <cell r="C262">
            <v>-8.8300472279999997</v>
          </cell>
          <cell r="D262">
            <v>-8.6999999999999993</v>
          </cell>
        </row>
        <row r="263">
          <cell r="A263">
            <v>3608100</v>
          </cell>
          <cell r="B263" t="str">
            <v>Cum.Depn - Equipments - Manual Posting</v>
          </cell>
          <cell r="C263">
            <v>0</v>
          </cell>
          <cell r="D263">
            <v>0</v>
          </cell>
        </row>
        <row r="264">
          <cell r="A264">
            <v>3609000</v>
          </cell>
          <cell r="B264" t="str">
            <v>Cum.Depn - Furniture</v>
          </cell>
          <cell r="C264">
            <v>-82.730581007000012</v>
          </cell>
          <cell r="D264">
            <v>-82.33</v>
          </cell>
        </row>
        <row r="265">
          <cell r="A265">
            <v>3609100</v>
          </cell>
          <cell r="B265" t="str">
            <v>Cum.Depn - Furniture &amp; Fixtures - Manual Posting</v>
          </cell>
          <cell r="C265">
            <v>0</v>
          </cell>
          <cell r="D265">
            <v>0</v>
          </cell>
        </row>
        <row r="266">
          <cell r="A266">
            <v>3610000</v>
          </cell>
          <cell r="B266" t="str">
            <v>Cum.Depn - Vehicles</v>
          </cell>
          <cell r="C266">
            <v>-14.654051818999999</v>
          </cell>
          <cell r="D266">
            <v>-14.6</v>
          </cell>
        </row>
        <row r="267">
          <cell r="A267">
            <v>3610100</v>
          </cell>
          <cell r="B267" t="str">
            <v>Cum.Depn - Vehicles - Manual Posting</v>
          </cell>
          <cell r="C267">
            <v>0</v>
          </cell>
          <cell r="D267">
            <v>0</v>
          </cell>
        </row>
        <row r="268">
          <cell r="A268">
            <v>3613000</v>
          </cell>
          <cell r="B268" t="str">
            <v>Cum.Depn - Jetties</v>
          </cell>
          <cell r="C268">
            <v>-44.025736073000004</v>
          </cell>
          <cell r="D268">
            <v>-43.65</v>
          </cell>
        </row>
        <row r="269">
          <cell r="A269">
            <v>3613100</v>
          </cell>
          <cell r="B269" t="str">
            <v>Cum.Depn - Jetties - Manual Posting</v>
          </cell>
          <cell r="C269">
            <v>0</v>
          </cell>
          <cell r="D269">
            <v>0</v>
          </cell>
        </row>
        <row r="270">
          <cell r="A270">
            <v>3700000</v>
          </cell>
          <cell r="B270" t="str">
            <v>Provision For Wealth Tax</v>
          </cell>
          <cell r="C270">
            <v>-0.21878</v>
          </cell>
          <cell r="D270">
            <v>-0.22</v>
          </cell>
        </row>
        <row r="271">
          <cell r="A271">
            <v>3705000</v>
          </cell>
          <cell r="B271" t="str">
            <v>Provision For Income</v>
          </cell>
          <cell r="C271">
            <v>-469.21134139999998</v>
          </cell>
          <cell r="D271">
            <v>-469.21</v>
          </cell>
        </row>
        <row r="272">
          <cell r="A272">
            <v>3705100</v>
          </cell>
          <cell r="B272" t="str">
            <v>Provision For Deferred Tax</v>
          </cell>
          <cell r="C272">
            <v>-1400.9564</v>
          </cell>
          <cell r="D272">
            <v>-1400.96</v>
          </cell>
        </row>
        <row r="273">
          <cell r="A273">
            <v>3720000</v>
          </cell>
          <cell r="B273" t="str">
            <v>Provision For Leave Encashment</v>
          </cell>
          <cell r="C273">
            <v>-54.567807799999997</v>
          </cell>
          <cell r="D273">
            <v>-53.07</v>
          </cell>
        </row>
        <row r="274">
          <cell r="A274">
            <v>3725000</v>
          </cell>
          <cell r="B274" t="str">
            <v>Proposed Dividend - Equity  Shares</v>
          </cell>
          <cell r="C274">
            <v>0</v>
          </cell>
          <cell r="D274">
            <v>0</v>
          </cell>
        </row>
        <row r="275">
          <cell r="A275">
            <v>3730000</v>
          </cell>
          <cell r="B275" t="str">
            <v>Provision for Tax On Dividend</v>
          </cell>
          <cell r="C275">
            <v>0</v>
          </cell>
          <cell r="D275">
            <v>0</v>
          </cell>
        </row>
        <row r="276">
          <cell r="A276">
            <v>4001000</v>
          </cell>
          <cell r="B276" t="str">
            <v>Gross Block-Leasehol</v>
          </cell>
          <cell r="C276">
            <v>47.251948231</v>
          </cell>
          <cell r="D276">
            <v>47.25</v>
          </cell>
        </row>
        <row r="277">
          <cell r="A277">
            <v>4001100</v>
          </cell>
          <cell r="B277" t="str">
            <v>Gross Block-Leasehold Land - Manual Posting</v>
          </cell>
          <cell r="C277">
            <v>0</v>
          </cell>
          <cell r="D277">
            <v>0</v>
          </cell>
        </row>
        <row r="278">
          <cell r="A278">
            <v>4002000</v>
          </cell>
          <cell r="B278" t="str">
            <v>Gross Block-Freehold</v>
          </cell>
          <cell r="C278">
            <v>43.916627335000001</v>
          </cell>
          <cell r="D278">
            <v>43.92</v>
          </cell>
        </row>
        <row r="279">
          <cell r="A279">
            <v>4002100</v>
          </cell>
          <cell r="B279" t="str">
            <v>Gross Block-Freehold Land - Manual Posting</v>
          </cell>
          <cell r="C279">
            <v>0</v>
          </cell>
          <cell r="D279">
            <v>0</v>
          </cell>
        </row>
        <row r="280">
          <cell r="A280">
            <v>4003000</v>
          </cell>
          <cell r="B280" t="str">
            <v>Gross Block-Railway</v>
          </cell>
          <cell r="C280">
            <v>3.0659849940000004</v>
          </cell>
          <cell r="D280">
            <v>3.07</v>
          </cell>
        </row>
        <row r="281">
          <cell r="A281">
            <v>4003100</v>
          </cell>
          <cell r="B281" t="str">
            <v>Gross Block-Railway Sidings Manual Posting</v>
          </cell>
          <cell r="C281">
            <v>0</v>
          </cell>
          <cell r="D281">
            <v>0</v>
          </cell>
        </row>
        <row r="282">
          <cell r="A282">
            <v>4005000</v>
          </cell>
          <cell r="B282" t="str">
            <v>Gross Block-Building</v>
          </cell>
          <cell r="C282">
            <v>556.13859537500002</v>
          </cell>
          <cell r="D282">
            <v>555.13</v>
          </cell>
        </row>
        <row r="283">
          <cell r="A283">
            <v>4005100</v>
          </cell>
          <cell r="B283" t="str">
            <v>Gross Block-Buildings - Manual Posting</v>
          </cell>
          <cell r="C283">
            <v>-0.95985710000000002</v>
          </cell>
          <cell r="D283">
            <v>0.05</v>
          </cell>
        </row>
        <row r="284">
          <cell r="A284">
            <v>4006000</v>
          </cell>
          <cell r="B284" t="str">
            <v>Gross Block-Plant &amp; Machinery</v>
          </cell>
          <cell r="C284">
            <v>8792.6846201050012</v>
          </cell>
          <cell r="D284">
            <v>8792.5499999999993</v>
          </cell>
        </row>
        <row r="285">
          <cell r="A285">
            <v>4006100</v>
          </cell>
          <cell r="B285" t="str">
            <v>Gross Block-Plant &amp; Machinery - Manual Posting</v>
          </cell>
          <cell r="C285">
            <v>-8.0286738450000001</v>
          </cell>
          <cell r="D285">
            <v>-7.75</v>
          </cell>
        </row>
        <row r="286">
          <cell r="A286">
            <v>4007000</v>
          </cell>
          <cell r="B286" t="str">
            <v>Gross Block-Electrical Installations</v>
          </cell>
          <cell r="C286">
            <v>0.88295622400000007</v>
          </cell>
          <cell r="D286">
            <v>0.88</v>
          </cell>
        </row>
        <row r="287">
          <cell r="A287">
            <v>4007100</v>
          </cell>
          <cell r="B287" t="str">
            <v>Gross Block-Electrical Instns.- Manual Posting</v>
          </cell>
          <cell r="C287">
            <v>0</v>
          </cell>
          <cell r="D287">
            <v>0</v>
          </cell>
        </row>
        <row r="288">
          <cell r="A288">
            <v>4008000</v>
          </cell>
          <cell r="B288" t="str">
            <v>Gross Block-Equipments</v>
          </cell>
          <cell r="C288">
            <v>28.007343125999999</v>
          </cell>
          <cell r="D288">
            <v>27.9</v>
          </cell>
        </row>
        <row r="289">
          <cell r="A289">
            <v>4008100</v>
          </cell>
          <cell r="B289" t="str">
            <v>Gross Block-Equipments - Manual Posting</v>
          </cell>
          <cell r="C289">
            <v>0</v>
          </cell>
          <cell r="D289">
            <v>0</v>
          </cell>
        </row>
        <row r="290">
          <cell r="A290">
            <v>4009000</v>
          </cell>
          <cell r="B290" t="str">
            <v>Gross Block-Furniture &amp; Fixtures</v>
          </cell>
          <cell r="C290">
            <v>109.448421271</v>
          </cell>
          <cell r="D290">
            <v>109.44</v>
          </cell>
        </row>
        <row r="291">
          <cell r="A291">
            <v>4009100</v>
          </cell>
          <cell r="B291" t="str">
            <v>Gross Block-Furniture &amp; Fixtures - Manual Posting</v>
          </cell>
          <cell r="C291">
            <v>6.7200000000000003E-3</v>
          </cell>
          <cell r="D291">
            <v>0</v>
          </cell>
        </row>
        <row r="292">
          <cell r="A292">
            <v>4010000</v>
          </cell>
          <cell r="B292" t="str">
            <v>Gross Block-Vehicles</v>
          </cell>
          <cell r="C292">
            <v>17.647074966999998</v>
          </cell>
          <cell r="D292">
            <v>17.66</v>
          </cell>
        </row>
        <row r="293">
          <cell r="A293">
            <v>4010100</v>
          </cell>
          <cell r="B293" t="str">
            <v>Gross Block - Vehicles - Manual Posting</v>
          </cell>
          <cell r="C293">
            <v>0</v>
          </cell>
          <cell r="D293">
            <v>0</v>
          </cell>
        </row>
        <row r="294">
          <cell r="A294">
            <v>4013000</v>
          </cell>
          <cell r="B294" t="str">
            <v>Gross Block-Jetties</v>
          </cell>
          <cell r="C294">
            <v>49.560010499999997</v>
          </cell>
          <cell r="D294">
            <v>49.56</v>
          </cell>
        </row>
        <row r="295">
          <cell r="A295">
            <v>4013100</v>
          </cell>
          <cell r="B295" t="str">
            <v>Gross Block-Jetties -Manual Posting</v>
          </cell>
          <cell r="C295">
            <v>0</v>
          </cell>
          <cell r="D295">
            <v>0</v>
          </cell>
        </row>
        <row r="296">
          <cell r="A296">
            <v>4200000</v>
          </cell>
          <cell r="B296" t="str">
            <v>Capital Work In Prog</v>
          </cell>
          <cell r="C296">
            <v>19.873340162999998</v>
          </cell>
          <cell r="D296">
            <v>15.43</v>
          </cell>
        </row>
        <row r="297">
          <cell r="A297">
            <v>4200010</v>
          </cell>
          <cell r="B297" t="str">
            <v>Capital Work In Progress - Manual Posting</v>
          </cell>
          <cell r="C297">
            <v>28.417313831000001</v>
          </cell>
          <cell r="D297">
            <v>28.49</v>
          </cell>
        </row>
        <row r="298">
          <cell r="A298">
            <v>4205000</v>
          </cell>
          <cell r="B298" t="str">
            <v>Capital Goods Inventory</v>
          </cell>
          <cell r="C298">
            <v>18.42814392</v>
          </cell>
          <cell r="D298">
            <v>5.74</v>
          </cell>
        </row>
        <row r="299">
          <cell r="A299">
            <v>4210100</v>
          </cell>
          <cell r="B299" t="str">
            <v>Other Preoperative Expenses</v>
          </cell>
          <cell r="C299">
            <v>1.6065193</v>
          </cell>
          <cell r="D299">
            <v>1.61</v>
          </cell>
        </row>
        <row r="300">
          <cell r="A300">
            <v>4210150</v>
          </cell>
          <cell r="B300" t="str">
            <v>Technical Knowhow Fees</v>
          </cell>
          <cell r="C300">
            <v>12.529687600000001</v>
          </cell>
          <cell r="D300">
            <v>12.53</v>
          </cell>
        </row>
        <row r="301">
          <cell r="A301">
            <v>4500300</v>
          </cell>
          <cell r="B301" t="str">
            <v>LT-INS-Govt Sec &amp; Govt Guarnateed (Incld T bills)</v>
          </cell>
          <cell r="C301">
            <v>1.8E-3</v>
          </cell>
          <cell r="D301">
            <v>0</v>
          </cell>
        </row>
        <row r="302">
          <cell r="A302">
            <v>4500400</v>
          </cell>
          <cell r="B302" t="str">
            <v>LT-INS-Other approved securities</v>
          </cell>
          <cell r="C302">
            <v>63.770862600000001</v>
          </cell>
          <cell r="D302">
            <v>66.239999999999995</v>
          </cell>
        </row>
        <row r="303">
          <cell r="A303">
            <v>4510110</v>
          </cell>
          <cell r="B303" t="str">
            <v>LT Trade Invt-Equity Shares-Unqtd-Fully Paid</v>
          </cell>
          <cell r="C303">
            <v>0</v>
          </cell>
          <cell r="D303">
            <v>0</v>
          </cell>
        </row>
        <row r="304">
          <cell r="A304">
            <v>4510200</v>
          </cell>
          <cell r="B304" t="str">
            <v>LT Invt-Others-Equity Shares-Quoted-Fully Paid</v>
          </cell>
          <cell r="C304">
            <v>0</v>
          </cell>
          <cell r="D304">
            <v>0</v>
          </cell>
        </row>
        <row r="305">
          <cell r="A305">
            <v>4510210</v>
          </cell>
          <cell r="B305" t="str">
            <v>LT Invt-Others-Equity Shares-Unqtd-Fully Paid</v>
          </cell>
          <cell r="C305">
            <v>90.663124999999994</v>
          </cell>
          <cell r="D305">
            <v>90.66</v>
          </cell>
        </row>
        <row r="306">
          <cell r="A306">
            <v>4900000</v>
          </cell>
          <cell r="B306" t="str">
            <v>Provision in Dimunition in Value - Investments</v>
          </cell>
          <cell r="C306">
            <v>-2.1579999999999999</v>
          </cell>
          <cell r="D306">
            <v>-2.16</v>
          </cell>
        </row>
        <row r="307">
          <cell r="A307">
            <v>5000000</v>
          </cell>
          <cell r="B307" t="str">
            <v>Interest Accrued On Investment-Due</v>
          </cell>
          <cell r="C307">
            <v>0</v>
          </cell>
          <cell r="D307">
            <v>0</v>
          </cell>
        </row>
        <row r="308">
          <cell r="A308">
            <v>5100000</v>
          </cell>
          <cell r="B308" t="str">
            <v>Inventories - Stores &amp; Spares - Mech.</v>
          </cell>
          <cell r="C308">
            <v>203.306473724</v>
          </cell>
          <cell r="D308">
            <v>198.49</v>
          </cell>
        </row>
        <row r="309">
          <cell r="A309">
            <v>5100100</v>
          </cell>
          <cell r="B309" t="str">
            <v>Inventories - Stores &amp; Spares - Elect.</v>
          </cell>
          <cell r="C309">
            <v>28.759503056</v>
          </cell>
          <cell r="D309">
            <v>28.89</v>
          </cell>
        </row>
        <row r="310">
          <cell r="A310">
            <v>5100200</v>
          </cell>
          <cell r="B310" t="str">
            <v>Inventories - Stores &amp; Spares - Inst.</v>
          </cell>
          <cell r="C310">
            <v>44.107322943999996</v>
          </cell>
          <cell r="D310">
            <v>44.19</v>
          </cell>
        </row>
        <row r="311">
          <cell r="A311">
            <v>5100300</v>
          </cell>
          <cell r="B311" t="str">
            <v>Inventories - Stores &amp; Spares - Civil</v>
          </cell>
          <cell r="C311">
            <v>1.9320000000000001E-4</v>
          </cell>
          <cell r="D311">
            <v>0</v>
          </cell>
        </row>
        <row r="312">
          <cell r="A312">
            <v>5100350</v>
          </cell>
          <cell r="B312" t="str">
            <v>Stores &amp; Spares Material with Third Parties</v>
          </cell>
          <cell r="C312">
            <v>0</v>
          </cell>
          <cell r="D312">
            <v>0</v>
          </cell>
        </row>
        <row r="313">
          <cell r="A313">
            <v>5100400</v>
          </cell>
          <cell r="B313" t="str">
            <v>Inventories - Lubes, Oils and Greases</v>
          </cell>
          <cell r="C313">
            <v>1.606843762</v>
          </cell>
          <cell r="D313">
            <v>1.72</v>
          </cell>
        </row>
        <row r="314">
          <cell r="A314">
            <v>5100500</v>
          </cell>
          <cell r="B314" t="str">
            <v>Inventories - Other consumables</v>
          </cell>
          <cell r="C314">
            <v>98.913270725000004</v>
          </cell>
          <cell r="D314">
            <v>98.92</v>
          </cell>
        </row>
        <row r="315">
          <cell r="A315">
            <v>5100510</v>
          </cell>
          <cell r="B315" t="str">
            <v>Inventories - Other consumables - Manual Posting</v>
          </cell>
          <cell r="C315">
            <v>36.700235120000002</v>
          </cell>
          <cell r="D315">
            <v>36.54</v>
          </cell>
        </row>
        <row r="316">
          <cell r="A316">
            <v>5100600</v>
          </cell>
          <cell r="B316" t="str">
            <v>Provision in Dimunition in Value - Stores &amp; Spares</v>
          </cell>
          <cell r="C316">
            <v>-86.838523296000005</v>
          </cell>
          <cell r="D316">
            <v>-60.34</v>
          </cell>
        </row>
        <row r="317">
          <cell r="A317">
            <v>5100700</v>
          </cell>
          <cell r="B317" t="str">
            <v>Contra for reval of inven-Stores &amp; Sp.</v>
          </cell>
          <cell r="C317">
            <v>-106.36167692000001</v>
          </cell>
          <cell r="D317">
            <v>-130.66999999999999</v>
          </cell>
        </row>
        <row r="318">
          <cell r="A318">
            <v>5100850</v>
          </cell>
          <cell r="B318" t="str">
            <v>Inventories - Stores &amp; Spares - Adjustment</v>
          </cell>
          <cell r="C318">
            <v>7.0207444370000003</v>
          </cell>
          <cell r="D318">
            <v>7.37</v>
          </cell>
        </row>
        <row r="319">
          <cell r="A319">
            <v>5100900</v>
          </cell>
          <cell r="B319" t="str">
            <v>Material in Transit - Stores &amp; Spares</v>
          </cell>
          <cell r="C319">
            <v>3.0461895000000001</v>
          </cell>
          <cell r="D319">
            <v>0.69</v>
          </cell>
        </row>
        <row r="320">
          <cell r="A320">
            <v>5100950</v>
          </cell>
          <cell r="B320" t="str">
            <v>Inventories - Stores &amp; Spares - Electronics</v>
          </cell>
          <cell r="C320">
            <v>0.80123322299999999</v>
          </cell>
          <cell r="D320">
            <v>0.67</v>
          </cell>
        </row>
        <row r="321">
          <cell r="A321">
            <v>5110000</v>
          </cell>
          <cell r="B321" t="str">
            <v>Inventories - Chemicals &amp; Catalysts</v>
          </cell>
          <cell r="C321">
            <v>55.226159045000003</v>
          </cell>
          <cell r="D321">
            <v>56.54</v>
          </cell>
        </row>
        <row r="322">
          <cell r="A322">
            <v>5110010</v>
          </cell>
          <cell r="B322" t="str">
            <v>Inventories - Chemicals &amp; Catalysts - Manual Post.</v>
          </cell>
          <cell r="C322">
            <v>1.1167509099999999</v>
          </cell>
          <cell r="D322">
            <v>1.1200000000000001</v>
          </cell>
        </row>
        <row r="323">
          <cell r="A323">
            <v>5110600</v>
          </cell>
          <cell r="B323" t="str">
            <v>Prov. in Dimunition in Value - Chemical &amp; Catalyst</v>
          </cell>
          <cell r="C323">
            <v>-3.676185737</v>
          </cell>
          <cell r="D323">
            <v>-3.68</v>
          </cell>
        </row>
        <row r="324">
          <cell r="A324">
            <v>5115000</v>
          </cell>
          <cell r="B324" t="str">
            <v>Inventories - Fuels</v>
          </cell>
          <cell r="C324">
            <v>29.571759242000002</v>
          </cell>
          <cell r="D324">
            <v>28.82</v>
          </cell>
        </row>
        <row r="325">
          <cell r="A325">
            <v>5115800</v>
          </cell>
          <cell r="B325" t="str">
            <v>Inventories - Fuels - Manual Posting</v>
          </cell>
          <cell r="C325">
            <v>0.12936998500000002</v>
          </cell>
          <cell r="D325">
            <v>0.08</v>
          </cell>
        </row>
        <row r="326">
          <cell r="A326">
            <v>5110900</v>
          </cell>
          <cell r="B326" t="str">
            <v>Material in Transit</v>
          </cell>
          <cell r="C326">
            <v>0</v>
          </cell>
          <cell r="D326">
            <v>0</v>
          </cell>
        </row>
        <row r="327">
          <cell r="A327">
            <v>5120000</v>
          </cell>
          <cell r="B327" t="str">
            <v>Inventories - Packing Materials</v>
          </cell>
          <cell r="C327">
            <v>4.0088395950000004</v>
          </cell>
          <cell r="D327">
            <v>3.95</v>
          </cell>
        </row>
        <row r="328">
          <cell r="A328">
            <v>5120600</v>
          </cell>
          <cell r="B328" t="str">
            <v>Prov. in Dimunition in Value - Packing Material</v>
          </cell>
          <cell r="C328">
            <v>-4.5026175000000002E-2</v>
          </cell>
          <cell r="D328">
            <v>-0.05</v>
          </cell>
        </row>
        <row r="329">
          <cell r="A329">
            <v>5120800</v>
          </cell>
          <cell r="B329" t="str">
            <v>Inventories - Packing Materials - Manual Posting</v>
          </cell>
          <cell r="C329">
            <v>-0.182956489</v>
          </cell>
          <cell r="D329">
            <v>-0.65</v>
          </cell>
        </row>
        <row r="330">
          <cell r="A330">
            <v>5130000</v>
          </cell>
          <cell r="B330" t="str">
            <v>Inventories-Raw Matls (Other than Crude)</v>
          </cell>
          <cell r="C330">
            <v>164.78442672700001</v>
          </cell>
          <cell r="D330">
            <v>158.29</v>
          </cell>
        </row>
        <row r="331">
          <cell r="A331">
            <v>5130100</v>
          </cell>
          <cell r="B331" t="str">
            <v>Inventories - RM/CC - Third Party</v>
          </cell>
          <cell r="C331">
            <v>13.4669594</v>
          </cell>
          <cell r="D331">
            <v>9.2100000000000009</v>
          </cell>
        </row>
        <row r="332">
          <cell r="A332">
            <v>5130850</v>
          </cell>
          <cell r="B332" t="str">
            <v>Inventories - Raw Materials (Other than Crude)-Adj</v>
          </cell>
          <cell r="C332">
            <v>-13.779276056999999</v>
          </cell>
          <cell r="D332">
            <v>-9.17</v>
          </cell>
        </row>
        <row r="333">
          <cell r="A333">
            <v>5130900</v>
          </cell>
          <cell r="B333" t="str">
            <v>Material in Transit-Raw Material(Other than Crude)</v>
          </cell>
          <cell r="C333">
            <v>0</v>
          </cell>
          <cell r="D333">
            <v>0</v>
          </cell>
        </row>
        <row r="334">
          <cell r="A334">
            <v>5140000</v>
          </cell>
          <cell r="B334" t="str">
            <v>Inventories - Stock In Process (Autopost)</v>
          </cell>
          <cell r="C334">
            <v>38.716414151000002</v>
          </cell>
          <cell r="D334">
            <v>36.770000000000003</v>
          </cell>
        </row>
        <row r="335">
          <cell r="A335">
            <v>5140100</v>
          </cell>
          <cell r="B335" t="str">
            <v>Inventories - Stock In Process-Others</v>
          </cell>
          <cell r="C335">
            <v>0</v>
          </cell>
          <cell r="D335">
            <v>0</v>
          </cell>
        </row>
        <row r="336">
          <cell r="A336">
            <v>5140120</v>
          </cell>
          <cell r="B336" t="str">
            <v>Inventories - Stock In Process-Autopost from CO</v>
          </cell>
          <cell r="C336">
            <v>0</v>
          </cell>
          <cell r="D336">
            <v>0</v>
          </cell>
        </row>
        <row r="337">
          <cell r="A337">
            <v>5140130</v>
          </cell>
          <cell r="B337" t="str">
            <v>Inventories - Stock In Process-Others (MP)</v>
          </cell>
          <cell r="C337">
            <v>0</v>
          </cell>
          <cell r="D337">
            <v>0</v>
          </cell>
        </row>
        <row r="338">
          <cell r="A338">
            <v>5150000</v>
          </cell>
          <cell r="B338" t="str">
            <v>Inventories - Finished Goods</v>
          </cell>
          <cell r="C338">
            <v>291.34490005100002</v>
          </cell>
          <cell r="D338">
            <v>314.75</v>
          </cell>
        </row>
        <row r="339">
          <cell r="A339">
            <v>5150010</v>
          </cell>
          <cell r="B339" t="str">
            <v>Inventories - Finished Goods - Manual Posting</v>
          </cell>
          <cell r="C339">
            <v>8.2975340680000009</v>
          </cell>
          <cell r="D339">
            <v>2.41</v>
          </cell>
        </row>
        <row r="340">
          <cell r="A340">
            <v>5150100</v>
          </cell>
          <cell r="B340" t="str">
            <v>Excise Duty on Finished Goods under Bond</v>
          </cell>
          <cell r="C340">
            <v>49.187829392000005</v>
          </cell>
          <cell r="D340">
            <v>65.08</v>
          </cell>
        </row>
        <row r="341">
          <cell r="A341">
            <v>5150200</v>
          </cell>
          <cell r="B341" t="str">
            <v>Inventories - By Products</v>
          </cell>
          <cell r="C341">
            <v>13.032976988</v>
          </cell>
          <cell r="D341">
            <v>18.010000000000002</v>
          </cell>
        </row>
        <row r="342">
          <cell r="A342">
            <v>5160000</v>
          </cell>
          <cell r="B342" t="str">
            <v>Inventories - Traded</v>
          </cell>
          <cell r="C342">
            <v>36.823852580999997</v>
          </cell>
          <cell r="D342">
            <v>69.010000000000005</v>
          </cell>
        </row>
        <row r="343">
          <cell r="A343">
            <v>5190000</v>
          </cell>
          <cell r="B343" t="str">
            <v>Material in Transit</v>
          </cell>
          <cell r="C343">
            <v>36.349332936000003</v>
          </cell>
          <cell r="D343">
            <v>33.89</v>
          </cell>
        </row>
        <row r="344">
          <cell r="A344">
            <v>5190010</v>
          </cell>
          <cell r="B344" t="str">
            <v>Material in Transit - Manual Posting</v>
          </cell>
          <cell r="C344">
            <v>0</v>
          </cell>
          <cell r="D344">
            <v>0</v>
          </cell>
        </row>
        <row r="345">
          <cell r="A345">
            <v>5300000</v>
          </cell>
          <cell r="B345" t="str">
            <v>Sundry Debtors-Domestic</v>
          </cell>
          <cell r="C345">
            <v>319.734742815</v>
          </cell>
          <cell r="D345">
            <v>359.14</v>
          </cell>
        </row>
        <row r="346">
          <cell r="A346">
            <v>5300999</v>
          </cell>
          <cell r="B346" t="str">
            <v>Sundry Debtors - Manual Posting</v>
          </cell>
          <cell r="C346">
            <v>-8.5982228999999997</v>
          </cell>
          <cell r="D346">
            <v>5.97</v>
          </cell>
        </row>
        <row r="347">
          <cell r="A347">
            <v>5305000</v>
          </cell>
          <cell r="B347" t="str">
            <v>Sundry Debtors-Foreign</v>
          </cell>
          <cell r="C347">
            <v>-0.27630113100000003</v>
          </cell>
          <cell r="D347">
            <v>112.27</v>
          </cell>
        </row>
        <row r="348">
          <cell r="A348">
            <v>5310000</v>
          </cell>
          <cell r="B348" t="str">
            <v>Sundry Debtors-Inter Divisional Sales</v>
          </cell>
          <cell r="C348">
            <v>27.502363608</v>
          </cell>
          <cell r="D348">
            <v>6.75</v>
          </cell>
        </row>
        <row r="349">
          <cell r="A349">
            <v>5330900</v>
          </cell>
          <cell r="B349" t="str">
            <v>Sundry Debtors-Others</v>
          </cell>
          <cell r="C349">
            <v>-0.22083414300000001</v>
          </cell>
          <cell r="D349">
            <v>-0.23</v>
          </cell>
        </row>
        <row r="350">
          <cell r="A350">
            <v>5390010</v>
          </cell>
          <cell r="B350" t="str">
            <v>Provision For Doubtful Debts - Manual Posting</v>
          </cell>
          <cell r="C350">
            <v>-87.85229526900001</v>
          </cell>
          <cell r="D350">
            <v>-87.85</v>
          </cell>
        </row>
        <row r="351">
          <cell r="A351">
            <v>5391000</v>
          </cell>
          <cell r="B351" t="str">
            <v>Prov. For Rate Diff.</v>
          </cell>
          <cell r="C351">
            <v>-21.125092313</v>
          </cell>
          <cell r="D351">
            <v>-23.73</v>
          </cell>
        </row>
        <row r="352">
          <cell r="A352">
            <v>5395000</v>
          </cell>
          <cell r="B352" t="str">
            <v>Bills Receivable - Customers - Domestic</v>
          </cell>
          <cell r="C352">
            <v>33.633777954000003</v>
          </cell>
          <cell r="D352">
            <v>35.78</v>
          </cell>
        </row>
        <row r="353">
          <cell r="A353">
            <v>5395100</v>
          </cell>
          <cell r="B353" t="str">
            <v>Bills Receivable - Customers - Foreign</v>
          </cell>
          <cell r="C353">
            <v>593.13025277399993</v>
          </cell>
          <cell r="D353">
            <v>488.93</v>
          </cell>
        </row>
        <row r="354">
          <cell r="A354">
            <v>5400810</v>
          </cell>
          <cell r="B354" t="str">
            <v>Cash In Hand - Vadodara</v>
          </cell>
          <cell r="C354">
            <v>2.4348999999999998E-3</v>
          </cell>
          <cell r="D354">
            <v>0.01</v>
          </cell>
        </row>
        <row r="355">
          <cell r="A355">
            <v>5400820</v>
          </cell>
          <cell r="B355" t="str">
            <v>Cash in Hand - Gandhar</v>
          </cell>
          <cell r="C355">
            <v>3.6708999999999999E-3</v>
          </cell>
          <cell r="D355">
            <v>0</v>
          </cell>
        </row>
        <row r="356">
          <cell r="A356">
            <v>5400830</v>
          </cell>
          <cell r="B356" t="str">
            <v>Cash In Hand - Nagothane</v>
          </cell>
          <cell r="C356">
            <v>2.6816465000000001E-2</v>
          </cell>
          <cell r="D356">
            <v>0.01</v>
          </cell>
        </row>
        <row r="357">
          <cell r="A357">
            <v>5400840</v>
          </cell>
          <cell r="B357" t="str">
            <v>Cash in Hand - Catad</v>
          </cell>
          <cell r="C357">
            <v>5.4259999999999996E-4</v>
          </cell>
          <cell r="D357">
            <v>0</v>
          </cell>
        </row>
        <row r="358">
          <cell r="A358">
            <v>5401050</v>
          </cell>
          <cell r="B358" t="str">
            <v>Cash In Hand-Mumbai City</v>
          </cell>
          <cell r="C358">
            <v>7.3347149999999995E-3</v>
          </cell>
          <cell r="D358">
            <v>0.01</v>
          </cell>
        </row>
        <row r="359">
          <cell r="A359">
            <v>5402010</v>
          </cell>
          <cell r="B359" t="str">
            <v>Cash In Hand - RO - Polymer - Ahmedabad</v>
          </cell>
          <cell r="C359">
            <v>0</v>
          </cell>
          <cell r="D359">
            <v>0</v>
          </cell>
        </row>
        <row r="360">
          <cell r="A360">
            <v>5402011</v>
          </cell>
          <cell r="B360" t="str">
            <v>Cash In Hand - RO - Polymer - Bombay</v>
          </cell>
          <cell r="C360">
            <v>1.2329999999999999E-4</v>
          </cell>
          <cell r="D360">
            <v>0</v>
          </cell>
        </row>
        <row r="361">
          <cell r="A361">
            <v>5402012</v>
          </cell>
          <cell r="B361" t="str">
            <v>Cash In Hand - RO - Polymer - Calcutta</v>
          </cell>
          <cell r="C361">
            <v>1.52855E-3</v>
          </cell>
          <cell r="D361">
            <v>0</v>
          </cell>
        </row>
        <row r="362">
          <cell r="A362">
            <v>5402013</v>
          </cell>
          <cell r="B362" t="str">
            <v>Cash In Hand - RO - Polymer - Delhi</v>
          </cell>
          <cell r="C362">
            <v>0</v>
          </cell>
          <cell r="D362">
            <v>0</v>
          </cell>
        </row>
        <row r="363">
          <cell r="A363">
            <v>5402014</v>
          </cell>
          <cell r="B363" t="str">
            <v>Cash In Hand - RO - Polymer - Madras</v>
          </cell>
          <cell r="C363">
            <v>5.0000000000000001E-9</v>
          </cell>
          <cell r="D363">
            <v>0</v>
          </cell>
        </row>
        <row r="364">
          <cell r="A364">
            <v>5403000</v>
          </cell>
          <cell r="B364" t="str">
            <v>Cash In Hand - Delhi</v>
          </cell>
          <cell r="C364">
            <v>3.659776E-3</v>
          </cell>
          <cell r="D364">
            <v>0</v>
          </cell>
        </row>
        <row r="365">
          <cell r="A365">
            <v>5403100</v>
          </cell>
          <cell r="B365" t="str">
            <v>Cash In Hand - Banglore</v>
          </cell>
          <cell r="C365">
            <v>0</v>
          </cell>
          <cell r="D365">
            <v>0</v>
          </cell>
        </row>
        <row r="366">
          <cell r="A366">
            <v>5403500</v>
          </cell>
          <cell r="B366" t="str">
            <v>Cash In Hand-Baroda</v>
          </cell>
          <cell r="C366">
            <v>9.8999999999999994E-5</v>
          </cell>
          <cell r="D366">
            <v>0</v>
          </cell>
        </row>
        <row r="367">
          <cell r="A367">
            <v>5403800</v>
          </cell>
          <cell r="B367" t="str">
            <v>Cash In Hd -Ludhiana</v>
          </cell>
          <cell r="C367">
            <v>0</v>
          </cell>
          <cell r="D367">
            <v>0</v>
          </cell>
        </row>
        <row r="368">
          <cell r="A368">
            <v>5404250</v>
          </cell>
          <cell r="B368" t="str">
            <v>Cash In Hand - Jebel</v>
          </cell>
          <cell r="C368">
            <v>1.2360499999999999E-4</v>
          </cell>
          <cell r="D368">
            <v>0</v>
          </cell>
        </row>
        <row r="369">
          <cell r="A369">
            <v>5450000</v>
          </cell>
          <cell r="B369" t="str">
            <v>Stamps in Hand</v>
          </cell>
          <cell r="C369">
            <v>0</v>
          </cell>
          <cell r="D369">
            <v>0</v>
          </cell>
        </row>
        <row r="370">
          <cell r="A370">
            <v>5505820</v>
          </cell>
          <cell r="B370" t="str">
            <v>State Bank of India -  A/c 1000050239 - Main</v>
          </cell>
          <cell r="C370">
            <v>0</v>
          </cell>
          <cell r="D370">
            <v>0</v>
          </cell>
        </row>
        <row r="371">
          <cell r="A371">
            <v>5505821</v>
          </cell>
          <cell r="B371" t="str">
            <v>State Bank of India -  A/c 1000050239 - Payments</v>
          </cell>
          <cell r="C371">
            <v>0</v>
          </cell>
          <cell r="D371">
            <v>0</v>
          </cell>
        </row>
        <row r="372">
          <cell r="A372">
            <v>5505822</v>
          </cell>
          <cell r="B372" t="str">
            <v>State Bank of India -  A/c 1000050239 - Receipts</v>
          </cell>
          <cell r="C372">
            <v>0</v>
          </cell>
          <cell r="D372">
            <v>0</v>
          </cell>
        </row>
        <row r="373">
          <cell r="A373">
            <v>5505830</v>
          </cell>
          <cell r="B373" t="str">
            <v>State Bank of India -  A/c 10000050072- Main</v>
          </cell>
          <cell r="C373">
            <v>0</v>
          </cell>
          <cell r="D373">
            <v>0</v>
          </cell>
        </row>
        <row r="374">
          <cell r="A374">
            <v>5505831</v>
          </cell>
          <cell r="B374" t="str">
            <v>State Bank of India -  A/c 10000050072- Payments</v>
          </cell>
          <cell r="C374">
            <v>0</v>
          </cell>
          <cell r="D374">
            <v>0</v>
          </cell>
        </row>
        <row r="375">
          <cell r="A375">
            <v>5505832</v>
          </cell>
          <cell r="B375" t="str">
            <v>State Bank of India -  A/c 10000050072- Receipts</v>
          </cell>
          <cell r="C375">
            <v>0</v>
          </cell>
          <cell r="D375">
            <v>0</v>
          </cell>
        </row>
        <row r="376">
          <cell r="A376">
            <v>5505840</v>
          </cell>
          <cell r="B376" t="str">
            <v>State Bank of India -  A/c 10000029- Main</v>
          </cell>
          <cell r="C376">
            <v>1.398741E-2</v>
          </cell>
          <cell r="D376">
            <v>0</v>
          </cell>
        </row>
        <row r="377">
          <cell r="A377">
            <v>5505841</v>
          </cell>
          <cell r="B377" t="str">
            <v>State Bank of India -  A/c 10000029- Payments</v>
          </cell>
          <cell r="C377">
            <v>0</v>
          </cell>
          <cell r="D377">
            <v>0</v>
          </cell>
        </row>
        <row r="378">
          <cell r="A378">
            <v>5505842</v>
          </cell>
          <cell r="B378" t="str">
            <v>State Bank of India -  A/c 10000029- Receipts</v>
          </cell>
          <cell r="C378">
            <v>0</v>
          </cell>
          <cell r="D378">
            <v>0</v>
          </cell>
        </row>
        <row r="379">
          <cell r="A379">
            <v>5505850</v>
          </cell>
          <cell r="B379" t="str">
            <v>State Bank of India -  A/c 10000030- Main</v>
          </cell>
          <cell r="C379">
            <v>0</v>
          </cell>
          <cell r="D379">
            <v>0</v>
          </cell>
        </row>
        <row r="380">
          <cell r="A380">
            <v>5505851</v>
          </cell>
          <cell r="B380" t="str">
            <v>State Bank of India -  A/c 10000030- Payments</v>
          </cell>
          <cell r="C380">
            <v>0</v>
          </cell>
          <cell r="D380">
            <v>0</v>
          </cell>
        </row>
        <row r="381">
          <cell r="A381">
            <v>5505852</v>
          </cell>
          <cell r="B381" t="str">
            <v>State Bank of India -  A/c 10000030- Receipts</v>
          </cell>
          <cell r="C381">
            <v>0</v>
          </cell>
          <cell r="D381">
            <v>0</v>
          </cell>
        </row>
        <row r="382">
          <cell r="A382">
            <v>5506350</v>
          </cell>
          <cell r="B382" t="str">
            <v>SBI Bank - Col /00/050017 - Main</v>
          </cell>
          <cell r="C382">
            <v>0</v>
          </cell>
          <cell r="D382">
            <v>0</v>
          </cell>
        </row>
        <row r="383">
          <cell r="A383">
            <v>5506351</v>
          </cell>
          <cell r="B383" t="str">
            <v>SBI Bank - Col /00/050017 - Payments</v>
          </cell>
          <cell r="C383">
            <v>0</v>
          </cell>
          <cell r="D383">
            <v>0</v>
          </cell>
        </row>
        <row r="384">
          <cell r="A384">
            <v>5506352</v>
          </cell>
          <cell r="B384" t="str">
            <v>SBI Bank - Col /00/050017 - Receipts</v>
          </cell>
          <cell r="C384">
            <v>2.18172882</v>
          </cell>
          <cell r="D384">
            <v>4.2</v>
          </cell>
        </row>
        <row r="385">
          <cell r="A385">
            <v>5506360</v>
          </cell>
          <cell r="B385" t="str">
            <v>SBI  Bank -Mandvi  - 4086005839 - Main</v>
          </cell>
          <cell r="C385">
            <v>0</v>
          </cell>
          <cell r="D385">
            <v>0</v>
          </cell>
        </row>
        <row r="386">
          <cell r="A386">
            <v>5506361</v>
          </cell>
          <cell r="B386" t="str">
            <v>SBI Mandvi Bank - 4086005839- Payments</v>
          </cell>
          <cell r="C386">
            <v>0</v>
          </cell>
          <cell r="D386">
            <v>0</v>
          </cell>
        </row>
        <row r="387">
          <cell r="A387">
            <v>5506362</v>
          </cell>
          <cell r="B387" t="str">
            <v>SBI  Bank - Mandvi - 4086005839- Receipts</v>
          </cell>
          <cell r="C387">
            <v>0.17232664</v>
          </cell>
          <cell r="D387">
            <v>0.28000000000000003</v>
          </cell>
        </row>
        <row r="388">
          <cell r="A388">
            <v>5506370</v>
          </cell>
          <cell r="B388" t="str">
            <v>Corp Bank - IPV2294 - Dandia Bazar - Main</v>
          </cell>
          <cell r="C388">
            <v>0</v>
          </cell>
          <cell r="D388">
            <v>0</v>
          </cell>
        </row>
        <row r="389">
          <cell r="A389">
            <v>5506371</v>
          </cell>
          <cell r="B389" t="str">
            <v>Corp Bank - IPV2294 - Dandia Bazar - Payments</v>
          </cell>
          <cell r="C389">
            <v>-4.0461200000000003E-2</v>
          </cell>
          <cell r="D389">
            <v>0</v>
          </cell>
        </row>
        <row r="390">
          <cell r="A390">
            <v>5506372</v>
          </cell>
          <cell r="B390" t="str">
            <v>Corp Bank - IPV2294 - Dandia Bazar - Receipts</v>
          </cell>
          <cell r="C390">
            <v>7.3599072329999995</v>
          </cell>
          <cell r="D390">
            <v>12.93</v>
          </cell>
        </row>
        <row r="391">
          <cell r="A391">
            <v>5506530</v>
          </cell>
          <cell r="B391" t="str">
            <v>State Bank of India - Backbay - A/C- 200  -   Main</v>
          </cell>
          <cell r="C391">
            <v>6.6176359999999997E-3</v>
          </cell>
          <cell r="D391">
            <v>0</v>
          </cell>
        </row>
        <row r="392">
          <cell r="A392">
            <v>5506531</v>
          </cell>
          <cell r="B392" t="str">
            <v>State Bank of India - Backbay - A/C- 200 - Payment</v>
          </cell>
          <cell r="C392">
            <v>0</v>
          </cell>
          <cell r="D392">
            <v>0</v>
          </cell>
        </row>
        <row r="393">
          <cell r="A393">
            <v>5506532</v>
          </cell>
          <cell r="B393" t="str">
            <v>State Bank of India - Backbay - A/C- 200 - Receipt</v>
          </cell>
          <cell r="C393">
            <v>0</v>
          </cell>
          <cell r="D393">
            <v>0</v>
          </cell>
        </row>
        <row r="394">
          <cell r="A394">
            <v>5506540</v>
          </cell>
          <cell r="B394" t="str">
            <v>State Bank of India -  A/c 160000000202 - Main</v>
          </cell>
          <cell r="C394">
            <v>0</v>
          </cell>
          <cell r="D394">
            <v>0</v>
          </cell>
        </row>
        <row r="395">
          <cell r="A395">
            <v>5506541</v>
          </cell>
          <cell r="B395" t="str">
            <v>State Bank of India -  A/c 160000000202-Payments</v>
          </cell>
          <cell r="C395">
            <v>0</v>
          </cell>
          <cell r="D395">
            <v>0</v>
          </cell>
        </row>
        <row r="396">
          <cell r="A396">
            <v>5506542</v>
          </cell>
          <cell r="B396" t="str">
            <v>State Bank of India -  A/c 160000000202-Receipts</v>
          </cell>
          <cell r="C396">
            <v>0</v>
          </cell>
          <cell r="D396">
            <v>0</v>
          </cell>
        </row>
        <row r="397">
          <cell r="A397">
            <v>5509360</v>
          </cell>
          <cell r="B397" t="str">
            <v>(IPCL) HDFC - 033011</v>
          </cell>
          <cell r="C397">
            <v>-6.9924399999999991E-4</v>
          </cell>
          <cell r="D397">
            <v>0.65</v>
          </cell>
        </row>
        <row r="398">
          <cell r="A398">
            <v>5509361</v>
          </cell>
          <cell r="B398" t="str">
            <v>(IPCL) HDFC - 033011</v>
          </cell>
          <cell r="C398">
            <v>0</v>
          </cell>
          <cell r="D398">
            <v>0</v>
          </cell>
        </row>
        <row r="399">
          <cell r="A399">
            <v>5509362</v>
          </cell>
          <cell r="B399" t="str">
            <v>(IPCL) HDFC - 033011</v>
          </cell>
          <cell r="C399">
            <v>0</v>
          </cell>
          <cell r="D399">
            <v>0</v>
          </cell>
        </row>
        <row r="400">
          <cell r="A400">
            <v>5509370</v>
          </cell>
          <cell r="B400" t="str">
            <v>(IPCL) Citi - 000050</v>
          </cell>
          <cell r="C400">
            <v>-1.106053594</v>
          </cell>
          <cell r="D400">
            <v>-0.93</v>
          </cell>
        </row>
        <row r="401">
          <cell r="A401">
            <v>5509371</v>
          </cell>
          <cell r="B401" t="str">
            <v>(IPCL) Citi - 000050</v>
          </cell>
          <cell r="C401">
            <v>0</v>
          </cell>
          <cell r="D401">
            <v>0</v>
          </cell>
        </row>
        <row r="402">
          <cell r="A402">
            <v>5509372</v>
          </cell>
          <cell r="B402" t="str">
            <v>(IPCL) Citi - 000050</v>
          </cell>
          <cell r="C402">
            <v>0</v>
          </cell>
          <cell r="D402">
            <v>0</v>
          </cell>
        </row>
        <row r="403">
          <cell r="A403">
            <v>5509380</v>
          </cell>
          <cell r="B403" t="str">
            <v>(IPCL) ICICI - 00030</v>
          </cell>
          <cell r="C403">
            <v>0.20948159299999999</v>
          </cell>
          <cell r="D403">
            <v>1.41</v>
          </cell>
        </row>
        <row r="404">
          <cell r="A404">
            <v>5509381</v>
          </cell>
          <cell r="B404" t="str">
            <v>(IPCL) ICICI - 00030</v>
          </cell>
          <cell r="C404">
            <v>0</v>
          </cell>
          <cell r="D404">
            <v>0</v>
          </cell>
        </row>
        <row r="405">
          <cell r="A405">
            <v>5509382</v>
          </cell>
          <cell r="B405" t="str">
            <v>(IPCL) ICICI - 00030</v>
          </cell>
          <cell r="C405">
            <v>0</v>
          </cell>
          <cell r="D405">
            <v>0</v>
          </cell>
        </row>
        <row r="406">
          <cell r="A406">
            <v>5509450</v>
          </cell>
          <cell r="C406">
            <v>-1.3899999999999999E-7</v>
          </cell>
          <cell r="D406">
            <v>0</v>
          </cell>
        </row>
        <row r="407">
          <cell r="A407">
            <v>5509451</v>
          </cell>
          <cell r="B407" t="str">
            <v>(IPCL) HDF - 5400110</v>
          </cell>
          <cell r="C407">
            <v>-1.0125E-2</v>
          </cell>
          <cell r="D407">
            <v>0</v>
          </cell>
        </row>
        <row r="408">
          <cell r="A408">
            <v>5509452</v>
          </cell>
          <cell r="B408" t="str">
            <v>(IPCL) HDF - 5400110</v>
          </cell>
          <cell r="C408">
            <v>0</v>
          </cell>
          <cell r="D408">
            <v>0</v>
          </cell>
        </row>
        <row r="409">
          <cell r="A409">
            <v>5509620</v>
          </cell>
          <cell r="B409" t="str">
            <v>(IPCL) HDF 060031000</v>
          </cell>
          <cell r="C409">
            <v>0</v>
          </cell>
          <cell r="D409">
            <v>0</v>
          </cell>
        </row>
        <row r="410">
          <cell r="A410">
            <v>5509621</v>
          </cell>
          <cell r="B410" t="str">
            <v>(IPCL) HDF 060031000</v>
          </cell>
          <cell r="C410">
            <v>0</v>
          </cell>
          <cell r="D410">
            <v>0</v>
          </cell>
        </row>
        <row r="411">
          <cell r="A411">
            <v>5509622</v>
          </cell>
          <cell r="B411" t="str">
            <v>(IPCL) HDF 060031000</v>
          </cell>
          <cell r="C411">
            <v>0</v>
          </cell>
          <cell r="D411">
            <v>0</v>
          </cell>
        </row>
        <row r="412">
          <cell r="A412">
            <v>5509660</v>
          </cell>
          <cell r="B412" t="str">
            <v>(IPCL) ABN AMRO - 2.</v>
          </cell>
          <cell r="C412">
            <v>7.1001024999999995E-2</v>
          </cell>
          <cell r="D412">
            <v>0.02</v>
          </cell>
        </row>
        <row r="413">
          <cell r="A413">
            <v>5509661</v>
          </cell>
          <cell r="B413" t="str">
            <v>(IPCL) ABN AMRO - 2.</v>
          </cell>
          <cell r="C413">
            <v>0</v>
          </cell>
          <cell r="D413">
            <v>-0.02</v>
          </cell>
        </row>
        <row r="414">
          <cell r="A414">
            <v>5509662</v>
          </cell>
          <cell r="B414" t="str">
            <v>(IPCL) ABN AMRO - 2.</v>
          </cell>
          <cell r="C414">
            <v>0</v>
          </cell>
          <cell r="D414">
            <v>0</v>
          </cell>
        </row>
        <row r="415">
          <cell r="A415">
            <v>5589999</v>
          </cell>
          <cell r="B415" t="str">
            <v>Bank Current Control Account</v>
          </cell>
          <cell r="C415">
            <v>1.8708666030000001</v>
          </cell>
          <cell r="D415">
            <v>-0.14000000000000001</v>
          </cell>
        </row>
        <row r="416">
          <cell r="A416">
            <v>5597000</v>
          </cell>
          <cell r="B416" t="str">
            <v>Fixed Deposits With Scheduled Banks-INR</v>
          </cell>
          <cell r="C416">
            <v>4.3794458000000001</v>
          </cell>
          <cell r="D416">
            <v>4.38</v>
          </cell>
        </row>
        <row r="417">
          <cell r="A417">
            <v>5620000</v>
          </cell>
          <cell r="B417" t="str">
            <v>Advances to Vendors</v>
          </cell>
          <cell r="C417">
            <v>98.376426993999999</v>
          </cell>
          <cell r="D417">
            <v>73</v>
          </cell>
        </row>
        <row r="418">
          <cell r="A418">
            <v>5620020</v>
          </cell>
          <cell r="B418" t="str">
            <v>Advances to Vendors - Manual Posting</v>
          </cell>
          <cell r="C418">
            <v>1.7183488760000001</v>
          </cell>
          <cell r="D418">
            <v>1.99</v>
          </cell>
        </row>
        <row r="419">
          <cell r="A419">
            <v>5625020</v>
          </cell>
          <cell r="B419" t="str">
            <v>Loans To Employees-Housing (UCG)</v>
          </cell>
          <cell r="C419">
            <v>45.748731534000001</v>
          </cell>
          <cell r="D419">
            <v>45.77</v>
          </cell>
        </row>
        <row r="420">
          <cell r="A420">
            <v>5625025</v>
          </cell>
          <cell r="B420" t="str">
            <v>Loans To Employees-House Lease Deposit</v>
          </cell>
          <cell r="C420">
            <v>1.6594876789999999</v>
          </cell>
          <cell r="D420">
            <v>1.67</v>
          </cell>
        </row>
        <row r="421">
          <cell r="A421">
            <v>5625070</v>
          </cell>
          <cell r="B421" t="str">
            <v>Loans To Employees-Vehicle</v>
          </cell>
          <cell r="C421">
            <v>10.207251526</v>
          </cell>
          <cell r="D421">
            <v>8.5399999999999991</v>
          </cell>
        </row>
        <row r="422">
          <cell r="A422">
            <v>5625075</v>
          </cell>
          <cell r="B422" t="str">
            <v>Loans To Employees-Medical Loan</v>
          </cell>
          <cell r="C422">
            <v>4.9582399999999999E-2</v>
          </cell>
          <cell r="D422">
            <v>0.09</v>
          </cell>
        </row>
        <row r="423">
          <cell r="A423">
            <v>5625500</v>
          </cell>
          <cell r="B423" t="str">
            <v>Advance To Employees - Salary/Bonus</v>
          </cell>
          <cell r="C423">
            <v>3.2199999999999997E-5</v>
          </cell>
          <cell r="D423">
            <v>0</v>
          </cell>
        </row>
        <row r="424">
          <cell r="A424">
            <v>5625510</v>
          </cell>
          <cell r="B424" t="str">
            <v>Advance To Employees -Festival Advance</v>
          </cell>
          <cell r="C424">
            <v>0.2192848</v>
          </cell>
          <cell r="D424">
            <v>0.25</v>
          </cell>
        </row>
        <row r="425">
          <cell r="A425">
            <v>5625520</v>
          </cell>
          <cell r="B425" t="str">
            <v>Advance To Employees -Travel</v>
          </cell>
          <cell r="C425">
            <v>0.21852305800000002</v>
          </cell>
          <cell r="D425">
            <v>0.23</v>
          </cell>
        </row>
        <row r="426">
          <cell r="A426">
            <v>5625530</v>
          </cell>
          <cell r="B426" t="str">
            <v>Advance To Employees -Medical</v>
          </cell>
          <cell r="C426">
            <v>2.7173200000000002E-2</v>
          </cell>
          <cell r="D426">
            <v>0.05</v>
          </cell>
        </row>
        <row r="427">
          <cell r="A427">
            <v>5625590</v>
          </cell>
          <cell r="B427" t="str">
            <v>Advance To Employees -Others Including Imprest</v>
          </cell>
          <cell r="C427">
            <v>8.2731219999999994E-2</v>
          </cell>
          <cell r="D427">
            <v>0.08</v>
          </cell>
        </row>
        <row r="428">
          <cell r="A428">
            <v>5625600</v>
          </cell>
          <cell r="B428" t="str">
            <v>Advance To Employees - Food grain</v>
          </cell>
          <cell r="C428">
            <v>4.6378877000000003</v>
          </cell>
          <cell r="D428">
            <v>5.31</v>
          </cell>
        </row>
        <row r="429">
          <cell r="A429">
            <v>5625620</v>
          </cell>
          <cell r="B429" t="str">
            <v>Advance To Employees - Tempaorary Advance</v>
          </cell>
          <cell r="C429">
            <v>1.4067002230000001</v>
          </cell>
          <cell r="D429">
            <v>1.46</v>
          </cell>
        </row>
        <row r="430">
          <cell r="A430">
            <v>5625730</v>
          </cell>
          <cell r="B430" t="str">
            <v>Advance To Employees - Reimbursements</v>
          </cell>
          <cell r="C430">
            <v>6.6157999999999998E-3</v>
          </cell>
          <cell r="D430">
            <v>0.01</v>
          </cell>
        </row>
        <row r="431">
          <cell r="A431">
            <v>5630009</v>
          </cell>
          <cell r="B431" t="str">
            <v>MODVAT Credit Recoverable - RG 23A (BED)-IPCL-BC</v>
          </cell>
          <cell r="C431">
            <v>26.967518200000001</v>
          </cell>
          <cell r="D431">
            <v>26.46</v>
          </cell>
        </row>
        <row r="432">
          <cell r="A432">
            <v>5630012</v>
          </cell>
          <cell r="B432" t="str">
            <v>MODVAT Credit Recoverable - RG 23A (BED)- GC</v>
          </cell>
          <cell r="C432">
            <v>19.693207600000001</v>
          </cell>
          <cell r="D432">
            <v>19.25</v>
          </cell>
        </row>
        <row r="433">
          <cell r="A433">
            <v>5630013</v>
          </cell>
          <cell r="B433" t="str">
            <v>MODVAT Credit Recoverable - RG 23A (BED)-NC</v>
          </cell>
          <cell r="C433">
            <v>2.0218978999999999</v>
          </cell>
          <cell r="D433">
            <v>11.18</v>
          </cell>
        </row>
        <row r="434">
          <cell r="A434">
            <v>5630014</v>
          </cell>
          <cell r="B434" t="str">
            <v>MODVAT Credit Recoverable - RG 23A (BED)-CC</v>
          </cell>
          <cell r="C434">
            <v>0.18671384699999999</v>
          </cell>
          <cell r="D434">
            <v>0.22</v>
          </cell>
        </row>
        <row r="435">
          <cell r="A435">
            <v>5630112</v>
          </cell>
          <cell r="B435" t="str">
            <v>MODVAT Credit Recoverable - RG 23A (SED)- GC</v>
          </cell>
          <cell r="C435">
            <v>0</v>
          </cell>
          <cell r="D435">
            <v>0</v>
          </cell>
        </row>
        <row r="436">
          <cell r="A436">
            <v>5630209</v>
          </cell>
          <cell r="B436" t="str">
            <v>MODVAT Credit Recoverable - RG 23A (AED)-IPCL-BC</v>
          </cell>
          <cell r="C436">
            <v>3.1199999999999999E-4</v>
          </cell>
          <cell r="D436">
            <v>0</v>
          </cell>
        </row>
        <row r="437">
          <cell r="A437">
            <v>5630212</v>
          </cell>
          <cell r="B437" t="str">
            <v>MODVAT Credit Recoverable - RG 23A (AED)- GC</v>
          </cell>
          <cell r="C437">
            <v>1.8816E-3</v>
          </cell>
          <cell r="D437">
            <v>0</v>
          </cell>
        </row>
        <row r="438">
          <cell r="A438">
            <v>5630309</v>
          </cell>
          <cell r="B438" t="str">
            <v>MODVAT Credit Recoverable - RG 23C (BED)-IPCL-BC</v>
          </cell>
          <cell r="C438">
            <v>9.141555400000001E-2</v>
          </cell>
          <cell r="D438">
            <v>0.12</v>
          </cell>
        </row>
        <row r="439">
          <cell r="A439">
            <v>5630312</v>
          </cell>
          <cell r="B439" t="str">
            <v>MODVAT Credit Recoverable - RG 23C (BED)- GC</v>
          </cell>
          <cell r="C439">
            <v>0.12980021</v>
          </cell>
          <cell r="D439">
            <v>0.64</v>
          </cell>
        </row>
        <row r="440">
          <cell r="A440">
            <v>5630313</v>
          </cell>
          <cell r="B440" t="str">
            <v>MODVAT Credit Recoverable - RG 23C (BED)-NC</v>
          </cell>
          <cell r="C440">
            <v>0.17610842500000001</v>
          </cell>
          <cell r="D440">
            <v>0.12</v>
          </cell>
        </row>
        <row r="441">
          <cell r="A441">
            <v>5630314</v>
          </cell>
          <cell r="B441" t="str">
            <v>MODVAT Credit Recoverable - RG 23C (BED)-CC</v>
          </cell>
          <cell r="C441">
            <v>8.4999999999999994E-8</v>
          </cell>
          <cell r="D441">
            <v>0</v>
          </cell>
        </row>
        <row r="442">
          <cell r="A442">
            <v>5630909</v>
          </cell>
          <cell r="B442" t="str">
            <v>Modvat Recoverable  -  Credit to be taken - IPCL-B</v>
          </cell>
          <cell r="C442">
            <v>3.5033988389999999</v>
          </cell>
          <cell r="D442">
            <v>3.42</v>
          </cell>
        </row>
        <row r="443">
          <cell r="A443">
            <v>5630910</v>
          </cell>
          <cell r="B443" t="str">
            <v>Uncleared Modvat Credit</v>
          </cell>
          <cell r="C443">
            <v>0</v>
          </cell>
          <cell r="D443">
            <v>0</v>
          </cell>
        </row>
        <row r="444">
          <cell r="A444">
            <v>5630912</v>
          </cell>
          <cell r="B444" t="str">
            <v>Modvat Recoverable  -  Credit to be taken - GC</v>
          </cell>
          <cell r="C444">
            <v>3.8880290959999999</v>
          </cell>
          <cell r="D444">
            <v>3.78</v>
          </cell>
        </row>
        <row r="445">
          <cell r="A445">
            <v>5630913</v>
          </cell>
          <cell r="B445" t="str">
            <v>Modvat Recoverable  -  Credit to be taken - NC</v>
          </cell>
          <cell r="C445">
            <v>1.1494791499999999</v>
          </cell>
          <cell r="D445">
            <v>0.97</v>
          </cell>
        </row>
        <row r="446">
          <cell r="A446">
            <v>5630914</v>
          </cell>
          <cell r="B446" t="str">
            <v>Modvat Recoverable  -  Credit to be taken - CC</v>
          </cell>
          <cell r="C446">
            <v>3.0771849999999996E-3</v>
          </cell>
          <cell r="D446">
            <v>0</v>
          </cell>
        </row>
        <row r="447">
          <cell r="A447">
            <v>5630920</v>
          </cell>
          <cell r="B447" t="str">
            <v>Uncleared Modvat Credit  - Rejected Material</v>
          </cell>
          <cell r="C447">
            <v>-2.8860221999999998E-2</v>
          </cell>
          <cell r="D447">
            <v>-0.03</v>
          </cell>
        </row>
        <row r="448">
          <cell r="A448">
            <v>5640200</v>
          </cell>
          <cell r="B448" t="str">
            <v>Claims Receivable - Insurance</v>
          </cell>
          <cell r="C448">
            <v>19.882974225999998</v>
          </cell>
          <cell r="D448">
            <v>19.88</v>
          </cell>
        </row>
        <row r="449">
          <cell r="A449">
            <v>5640210</v>
          </cell>
          <cell r="B449" t="str">
            <v>Claims Receivable - Insurance - Contra</v>
          </cell>
          <cell r="C449">
            <v>-19.882974225999998</v>
          </cell>
          <cell r="D449">
            <v>-19.88</v>
          </cell>
        </row>
        <row r="450">
          <cell r="A450">
            <v>5640800</v>
          </cell>
          <cell r="B450" t="str">
            <v>Claims Receivable - Others</v>
          </cell>
          <cell r="C450">
            <v>38.076877187000001</v>
          </cell>
          <cell r="D450">
            <v>40.619999999999997</v>
          </cell>
        </row>
        <row r="451">
          <cell r="A451">
            <v>5640900</v>
          </cell>
          <cell r="B451" t="str">
            <v>Advances -Others</v>
          </cell>
          <cell r="C451">
            <v>0</v>
          </cell>
          <cell r="D451">
            <v>0</v>
          </cell>
        </row>
        <row r="452">
          <cell r="A452">
            <v>5650000</v>
          </cell>
          <cell r="B452" t="str">
            <v>Prepaid Rent</v>
          </cell>
          <cell r="C452">
            <v>3.5966249999999998E-2</v>
          </cell>
          <cell r="D452">
            <v>0.11</v>
          </cell>
        </row>
        <row r="453">
          <cell r="A453">
            <v>5625030</v>
          </cell>
          <cell r="B453" t="str">
            <v>Interest Accrued on</v>
          </cell>
          <cell r="C453">
            <v>1.706423837</v>
          </cell>
          <cell r="D453">
            <v>1.59</v>
          </cell>
        </row>
        <row r="454">
          <cell r="A454">
            <v>5650100</v>
          </cell>
          <cell r="B454" t="str">
            <v>Prepaid Insurance</v>
          </cell>
          <cell r="C454">
            <v>17.976119970999999</v>
          </cell>
          <cell r="D454">
            <v>18.04</v>
          </cell>
        </row>
        <row r="455">
          <cell r="A455">
            <v>5650150</v>
          </cell>
          <cell r="B455" t="str">
            <v>Unadj Premium on Declaration Policies</v>
          </cell>
          <cell r="C455">
            <v>0</v>
          </cell>
          <cell r="D455">
            <v>0</v>
          </cell>
        </row>
        <row r="456">
          <cell r="A456">
            <v>5650900</v>
          </cell>
          <cell r="B456" t="str">
            <v>Other Prepaid Expenses</v>
          </cell>
          <cell r="C456">
            <v>10.763426471999999</v>
          </cell>
          <cell r="D456">
            <v>12.75</v>
          </cell>
        </row>
        <row r="457">
          <cell r="A457">
            <v>5660200</v>
          </cell>
          <cell r="B457" t="str">
            <v>Loans to Others</v>
          </cell>
          <cell r="C457">
            <v>23.146999999999998</v>
          </cell>
          <cell r="D457">
            <v>23.15</v>
          </cell>
        </row>
        <row r="458">
          <cell r="A458">
            <v>5660250</v>
          </cell>
          <cell r="B458" t="str">
            <v>Receivables-Treasury</v>
          </cell>
          <cell r="C458">
            <v>195.27916450399999</v>
          </cell>
          <cell r="D458">
            <v>70.069999999999993</v>
          </cell>
        </row>
        <row r="459">
          <cell r="A459">
            <v>5660400</v>
          </cell>
          <cell r="B459" t="str">
            <v>Interest Receivable Accrued (Others)</v>
          </cell>
          <cell r="C459">
            <v>10.490227745</v>
          </cell>
          <cell r="D459">
            <v>10.46</v>
          </cell>
        </row>
        <row r="460">
          <cell r="A460">
            <v>5660460</v>
          </cell>
          <cell r="B460" t="str">
            <v>Other Receivables-Accrued</v>
          </cell>
          <cell r="C460">
            <v>13.6326131</v>
          </cell>
          <cell r="D460">
            <v>13.63</v>
          </cell>
        </row>
        <row r="461">
          <cell r="A461">
            <v>5660500</v>
          </cell>
          <cell r="B461" t="str">
            <v>Materials Given On Loan</v>
          </cell>
          <cell r="C461">
            <v>3.1071046469999999</v>
          </cell>
          <cell r="D461">
            <v>3.34</v>
          </cell>
        </row>
        <row r="462">
          <cell r="A462">
            <v>5660900</v>
          </cell>
          <cell r="B462" t="str">
            <v>Advances to Others</v>
          </cell>
          <cell r="C462">
            <v>7.7949999999999998E-3</v>
          </cell>
          <cell r="D462">
            <v>0.01</v>
          </cell>
        </row>
        <row r="463">
          <cell r="A463">
            <v>5680000</v>
          </cell>
          <cell r="B463" t="str">
            <v>Advance Income Tax Paid</v>
          </cell>
          <cell r="C463">
            <v>589.74774849999994</v>
          </cell>
          <cell r="D463">
            <v>589.75</v>
          </cell>
        </row>
        <row r="464">
          <cell r="A464">
            <v>5680015</v>
          </cell>
          <cell r="B464" t="str">
            <v>Deferred Tax Assets</v>
          </cell>
          <cell r="C464">
            <v>489.72680000000003</v>
          </cell>
          <cell r="D464">
            <v>489.73</v>
          </cell>
        </row>
        <row r="465">
          <cell r="A465">
            <v>5680190</v>
          </cell>
          <cell r="B465" t="str">
            <v>TDS On Interest Received - Others</v>
          </cell>
          <cell r="C465">
            <v>0.60660389999999997</v>
          </cell>
          <cell r="D465">
            <v>0.55000000000000004</v>
          </cell>
        </row>
        <row r="466">
          <cell r="A466">
            <v>5680310</v>
          </cell>
          <cell r="B466" t="str">
            <v>TDS On Marketing Interest Recd - Reco A/c</v>
          </cell>
          <cell r="C466">
            <v>3.15041E-2</v>
          </cell>
          <cell r="D466">
            <v>0.03</v>
          </cell>
        </row>
        <row r="467">
          <cell r="A467">
            <v>5680400</v>
          </cell>
          <cell r="B467" t="str">
            <v>TDS On Operational Incomes</v>
          </cell>
          <cell r="C467">
            <v>0.198998916</v>
          </cell>
          <cell r="D467">
            <v>0.2</v>
          </cell>
        </row>
        <row r="468">
          <cell r="A468">
            <v>5680850</v>
          </cell>
          <cell r="B468" t="str">
            <v>TDS Certificate Rece</v>
          </cell>
          <cell r="C468">
            <v>2.3912E-3</v>
          </cell>
          <cell r="D468">
            <v>0</v>
          </cell>
        </row>
        <row r="469">
          <cell r="A469">
            <v>5690000</v>
          </cell>
          <cell r="B469" t="str">
            <v>Provision for Diminution of Advances</v>
          </cell>
          <cell r="C469">
            <v>-40.494860013</v>
          </cell>
          <cell r="D469">
            <v>-40.49</v>
          </cell>
        </row>
        <row r="470">
          <cell r="A470">
            <v>5700300</v>
          </cell>
          <cell r="B470" t="str">
            <v>DEPB Licenses Receivables</v>
          </cell>
          <cell r="C470">
            <v>14.797675811000001</v>
          </cell>
          <cell r="D470">
            <v>16.98</v>
          </cell>
        </row>
        <row r="471">
          <cell r="A471">
            <v>5700301</v>
          </cell>
          <cell r="B471" t="str">
            <v>DEPB Licenses Receiv</v>
          </cell>
          <cell r="C471">
            <v>1.4284621660000001</v>
          </cell>
          <cell r="D471">
            <v>1.39</v>
          </cell>
        </row>
        <row r="472">
          <cell r="A472">
            <v>5700310</v>
          </cell>
          <cell r="B472" t="str">
            <v>DEPB Licenses Receivables - Contra</v>
          </cell>
          <cell r="C472">
            <v>0</v>
          </cell>
          <cell r="D472">
            <v>0</v>
          </cell>
        </row>
        <row r="473">
          <cell r="A473">
            <v>5700320</v>
          </cell>
          <cell r="B473" t="str">
            <v>DEPB License in hand - Procured</v>
          </cell>
          <cell r="C473">
            <v>1.8710692</v>
          </cell>
          <cell r="D473">
            <v>3.11</v>
          </cell>
        </row>
        <row r="474">
          <cell r="A474">
            <v>5700330</v>
          </cell>
          <cell r="B474" t="str">
            <v>DEPB License in hand - Own</v>
          </cell>
          <cell r="C474">
            <v>10.989929575</v>
          </cell>
          <cell r="D474">
            <v>7.89</v>
          </cell>
        </row>
        <row r="475">
          <cell r="A475">
            <v>5710009</v>
          </cell>
          <cell r="B475" t="str">
            <v>Deposits With Excise - PLA (BED) - IPCL - BC</v>
          </cell>
          <cell r="C475">
            <v>0</v>
          </cell>
          <cell r="D475">
            <v>0</v>
          </cell>
        </row>
        <row r="476">
          <cell r="A476">
            <v>5710012</v>
          </cell>
          <cell r="B476" t="str">
            <v>Deposits With Excise - PLA (BED) - GC</v>
          </cell>
          <cell r="C476">
            <v>9.9999999999999995E-8</v>
          </cell>
          <cell r="D476">
            <v>0</v>
          </cell>
        </row>
        <row r="477">
          <cell r="A477">
            <v>5710013</v>
          </cell>
          <cell r="B477" t="str">
            <v>Deposits With Excise - PLA (BED)-RPL- NC</v>
          </cell>
          <cell r="C477">
            <v>1.2E-8</v>
          </cell>
          <cell r="D477">
            <v>0</v>
          </cell>
        </row>
        <row r="478">
          <cell r="A478">
            <v>5710014</v>
          </cell>
          <cell r="B478" t="str">
            <v>Deposits With Excise - PLA (BED)- CC</v>
          </cell>
          <cell r="C478">
            <v>0</v>
          </cell>
          <cell r="D478">
            <v>0</v>
          </cell>
        </row>
        <row r="479">
          <cell r="A479">
            <v>5710910</v>
          </cell>
          <cell r="B479" t="str">
            <v>PLA Deposits - Credit to be taken - IPCL - BC</v>
          </cell>
          <cell r="C479">
            <v>1.3579656</v>
          </cell>
          <cell r="D479">
            <v>0.1</v>
          </cell>
        </row>
        <row r="480">
          <cell r="A480">
            <v>5710912</v>
          </cell>
          <cell r="B480" t="str">
            <v>PLA Deposits - Credit to be taken - GC</v>
          </cell>
          <cell r="C480">
            <v>0</v>
          </cell>
          <cell r="D480">
            <v>0</v>
          </cell>
        </row>
        <row r="481">
          <cell r="A481">
            <v>5710913</v>
          </cell>
          <cell r="B481" t="str">
            <v>PLA Deposits - Credit to be taken - NC</v>
          </cell>
          <cell r="C481">
            <v>0</v>
          </cell>
          <cell r="D481">
            <v>0</v>
          </cell>
        </row>
        <row r="482">
          <cell r="A482">
            <v>5710914</v>
          </cell>
          <cell r="B482" t="str">
            <v>PLA Deposits - Credit to be taken - CC</v>
          </cell>
          <cell r="C482">
            <v>0</v>
          </cell>
          <cell r="D482">
            <v>0</v>
          </cell>
        </row>
        <row r="483">
          <cell r="A483">
            <v>5720000</v>
          </cell>
          <cell r="B483" t="str">
            <v>Deposits For Telephones - Telecom Department</v>
          </cell>
          <cell r="C483">
            <v>5.6647099999999999E-2</v>
          </cell>
          <cell r="D483">
            <v>0.08</v>
          </cell>
        </row>
        <row r="484">
          <cell r="A484">
            <v>5720025</v>
          </cell>
          <cell r="B484" t="str">
            <v>Deposits With Government Authorities</v>
          </cell>
          <cell r="C484">
            <v>6.28631853</v>
          </cell>
          <cell r="D484">
            <v>6.34</v>
          </cell>
        </row>
        <row r="485">
          <cell r="A485">
            <v>5720040</v>
          </cell>
          <cell r="B485" t="str">
            <v>Deposits To Others</v>
          </cell>
          <cell r="C485">
            <v>47.089517474000004</v>
          </cell>
          <cell r="D485">
            <v>47.77</v>
          </cell>
        </row>
        <row r="486">
          <cell r="A486">
            <v>5750060</v>
          </cell>
          <cell r="B486" t="str">
            <v>Deposits Paid - Materials Taken On Loan</v>
          </cell>
          <cell r="C486">
            <v>-2.2699999999999999E-3</v>
          </cell>
          <cell r="D486">
            <v>0</v>
          </cell>
        </row>
        <row r="487">
          <cell r="A487">
            <v>5750910</v>
          </cell>
          <cell r="B487" t="str">
            <v>Deposits Paid - Others - Control - Legacy upload</v>
          </cell>
          <cell r="C487">
            <v>8.5851730919999998</v>
          </cell>
          <cell r="D487">
            <v>8.57</v>
          </cell>
        </row>
        <row r="488">
          <cell r="A488">
            <v>5800000</v>
          </cell>
          <cell r="B488" t="str">
            <v>Misc Exp.to the extent not w/off-Preliminary Exps.</v>
          </cell>
          <cell r="C488">
            <v>10.151641483000001</v>
          </cell>
          <cell r="D488">
            <v>11.19</v>
          </cell>
        </row>
        <row r="489">
          <cell r="A489">
            <v>6000000</v>
          </cell>
          <cell r="B489" t="str">
            <v>Sales - Domestic</v>
          </cell>
          <cell r="C489">
            <v>-5087.7071711469998</v>
          </cell>
          <cell r="D489">
            <v>-4645.62</v>
          </cell>
        </row>
        <row r="490">
          <cell r="A490">
            <v>6000010</v>
          </cell>
          <cell r="B490" t="str">
            <v>Sales - Domestic - Manual Posting</v>
          </cell>
          <cell r="C490">
            <v>7.5151974730000006</v>
          </cell>
          <cell r="D490">
            <v>-24.36</v>
          </cell>
        </row>
        <row r="491">
          <cell r="A491">
            <v>6000300</v>
          </cell>
          <cell r="B491" t="str">
            <v>Sales Tax Recovered (Domestic Sales)</v>
          </cell>
          <cell r="C491">
            <v>-98.254131228999995</v>
          </cell>
          <cell r="D491">
            <v>-89.86</v>
          </cell>
        </row>
        <row r="492">
          <cell r="A492">
            <v>6000500</v>
          </cell>
          <cell r="B492" t="str">
            <v>Excise Duty Recovered (Domestic Sales)</v>
          </cell>
          <cell r="C492">
            <v>-810.36151513000004</v>
          </cell>
          <cell r="D492">
            <v>-745.01</v>
          </cell>
        </row>
        <row r="493">
          <cell r="A493">
            <v>6000510</v>
          </cell>
          <cell r="B493" t="str">
            <v>Excise Duty Rec. (Dom. Sales) - Manual Posting</v>
          </cell>
          <cell r="C493">
            <v>-4.6224567790000002</v>
          </cell>
          <cell r="D493">
            <v>-4.62</v>
          </cell>
        </row>
        <row r="494">
          <cell r="A494">
            <v>6000995</v>
          </cell>
          <cell r="B494" t="str">
            <v>Excise Duty - Sales Return - Manual Posting</v>
          </cell>
          <cell r="C494">
            <v>6.6029999999999995E-4</v>
          </cell>
          <cell r="D494">
            <v>0</v>
          </cell>
        </row>
        <row r="495">
          <cell r="A495">
            <v>6010000</v>
          </cell>
          <cell r="B495" t="str">
            <v>Inter Divisional Sales</v>
          </cell>
          <cell r="C495">
            <v>-4099.2662871820003</v>
          </cell>
          <cell r="D495">
            <v>-3774.39</v>
          </cell>
        </row>
        <row r="496">
          <cell r="A496">
            <v>6010010</v>
          </cell>
          <cell r="B496" t="str">
            <v>Inter Divisional Sales - Manual Posting</v>
          </cell>
          <cell r="C496">
            <v>-44.834135592999999</v>
          </cell>
          <cell r="D496">
            <v>-44.57</v>
          </cell>
        </row>
        <row r="497">
          <cell r="A497">
            <v>6010500</v>
          </cell>
          <cell r="B497" t="str">
            <v>Excise Duty Recovered (Inter Divisional Sales)</v>
          </cell>
          <cell r="C497">
            <v>-6.6812562829999997</v>
          </cell>
          <cell r="D497">
            <v>-6.15</v>
          </cell>
        </row>
        <row r="498">
          <cell r="A498">
            <v>6015000</v>
          </cell>
          <cell r="B498" t="str">
            <v>Inter Divisional Transfers - Sales</v>
          </cell>
          <cell r="C498">
            <v>0</v>
          </cell>
          <cell r="D498">
            <v>0</v>
          </cell>
        </row>
        <row r="499">
          <cell r="A499">
            <v>6020000</v>
          </cell>
          <cell r="B499" t="str">
            <v>Sales - By Products</v>
          </cell>
          <cell r="C499">
            <v>-79.214582969000006</v>
          </cell>
          <cell r="D499">
            <v>-73.48</v>
          </cell>
        </row>
        <row r="500">
          <cell r="A500">
            <v>6020010</v>
          </cell>
          <cell r="B500" t="str">
            <v>Sales - By Products - Manual Posting</v>
          </cell>
          <cell r="C500">
            <v>0</v>
          </cell>
          <cell r="D500">
            <v>0</v>
          </cell>
        </row>
        <row r="501">
          <cell r="A501">
            <v>6020300</v>
          </cell>
          <cell r="B501" t="str">
            <v>Sales Tax Recovered (By Product Sales)</v>
          </cell>
          <cell r="C501">
            <v>-3.3615922</v>
          </cell>
          <cell r="D501">
            <v>-3.09</v>
          </cell>
        </row>
        <row r="502">
          <cell r="A502">
            <v>6020310</v>
          </cell>
          <cell r="B502" t="str">
            <v>Sales Tax Recovered (By Product) - Manual Posting</v>
          </cell>
          <cell r="C502">
            <v>0.67155900000000002</v>
          </cell>
          <cell r="D502">
            <v>0.67</v>
          </cell>
        </row>
        <row r="503">
          <cell r="A503">
            <v>6020500</v>
          </cell>
          <cell r="B503" t="str">
            <v>Excise Duty Recovered (By Product Sales)</v>
          </cell>
          <cell r="C503">
            <v>-12.686838379000001</v>
          </cell>
          <cell r="D503">
            <v>-11.77</v>
          </cell>
        </row>
        <row r="504">
          <cell r="A504">
            <v>6030000</v>
          </cell>
          <cell r="B504" t="str">
            <v>Sales - Exports</v>
          </cell>
          <cell r="C504">
            <v>-821.84021709799993</v>
          </cell>
          <cell r="D504">
            <v>-742.98</v>
          </cell>
        </row>
        <row r="505">
          <cell r="A505">
            <v>6030010</v>
          </cell>
          <cell r="B505" t="str">
            <v>Sales - Exports - Manual Posting</v>
          </cell>
          <cell r="C505">
            <v>267.73513129299999</v>
          </cell>
          <cell r="D505">
            <v>267.74</v>
          </cell>
        </row>
        <row r="506">
          <cell r="A506">
            <v>6030100</v>
          </cell>
          <cell r="B506" t="str">
            <v>Byproduct Sale - Exports</v>
          </cell>
          <cell r="C506">
            <v>-20.892264335</v>
          </cell>
          <cell r="D506">
            <v>-17.54</v>
          </cell>
        </row>
        <row r="507">
          <cell r="A507">
            <v>6050000</v>
          </cell>
          <cell r="B507" t="str">
            <v>Sales - Deemed Exports</v>
          </cell>
          <cell r="C507">
            <v>-47.474718600000003</v>
          </cell>
          <cell r="D507">
            <v>-42.46</v>
          </cell>
        </row>
        <row r="508">
          <cell r="A508">
            <v>6050010</v>
          </cell>
          <cell r="B508" t="str">
            <v>Sales - Deemed Expor</v>
          </cell>
          <cell r="C508">
            <v>-5.5280799999999998E-2</v>
          </cell>
          <cell r="D508">
            <v>-0.06</v>
          </cell>
        </row>
        <row r="509">
          <cell r="A509">
            <v>6050100</v>
          </cell>
          <cell r="B509" t="str">
            <v>Byproduct Sale (Deemed Exports)</v>
          </cell>
          <cell r="C509">
            <v>-6.23241E-2</v>
          </cell>
          <cell r="D509">
            <v>-0.06</v>
          </cell>
        </row>
        <row r="510">
          <cell r="A510">
            <v>6050300</v>
          </cell>
          <cell r="B510" t="str">
            <v>Sales Tax Recovered (Deemed Exports)</v>
          </cell>
          <cell r="C510">
            <v>-0.91582379999999997</v>
          </cell>
          <cell r="D510">
            <v>-0.81</v>
          </cell>
        </row>
        <row r="511">
          <cell r="A511">
            <v>6050500</v>
          </cell>
          <cell r="B511" t="str">
            <v>Excise Duty Recovered (Deemed Exports)</v>
          </cell>
          <cell r="C511">
            <v>-4.2748423999999998</v>
          </cell>
          <cell r="D511">
            <v>-4.21</v>
          </cell>
        </row>
        <row r="512">
          <cell r="A512">
            <v>6055000</v>
          </cell>
          <cell r="B512" t="str">
            <v>Sales - Traded Goods</v>
          </cell>
          <cell r="C512">
            <v>-6.8789537999999997</v>
          </cell>
          <cell r="D512">
            <v>-6.88</v>
          </cell>
        </row>
        <row r="513">
          <cell r="A513">
            <v>6055010</v>
          </cell>
          <cell r="B513" t="str">
            <v>Sales - Traded Goods</v>
          </cell>
          <cell r="C513">
            <v>-36.322231820999995</v>
          </cell>
          <cell r="D513">
            <v>-36.32</v>
          </cell>
        </row>
        <row r="514">
          <cell r="A514">
            <v>6055050</v>
          </cell>
          <cell r="B514" t="str">
            <v>Sales - Traded Goods</v>
          </cell>
          <cell r="C514">
            <v>-2074.712427167</v>
          </cell>
          <cell r="D514">
            <v>-1662.57</v>
          </cell>
        </row>
        <row r="515">
          <cell r="A515">
            <v>6090010</v>
          </cell>
          <cell r="B515" t="str">
            <v>Sale of Power - Manual Posting</v>
          </cell>
          <cell r="C515">
            <v>0</v>
          </cell>
          <cell r="D515">
            <v>0</v>
          </cell>
        </row>
        <row r="516">
          <cell r="A516">
            <v>6300000</v>
          </cell>
          <cell r="B516" t="str">
            <v>Export Incentives-Other than Adv.Licence &amp; DEPB</v>
          </cell>
          <cell r="C516">
            <v>-1.1824794000000001</v>
          </cell>
          <cell r="D516">
            <v>-1.18</v>
          </cell>
        </row>
        <row r="517">
          <cell r="A517">
            <v>6300020</v>
          </cell>
          <cell r="B517" t="str">
            <v>Export Incentives-DEPB</v>
          </cell>
          <cell r="C517">
            <v>-57.836502364999994</v>
          </cell>
          <cell r="D517">
            <v>-51.61</v>
          </cell>
        </row>
        <row r="518">
          <cell r="A518">
            <v>6300025</v>
          </cell>
          <cell r="B518" t="str">
            <v>Export Incentives-DE</v>
          </cell>
          <cell r="C518">
            <v>-1.4284621660000001</v>
          </cell>
          <cell r="D518">
            <v>-1.39</v>
          </cell>
        </row>
        <row r="519">
          <cell r="A519">
            <v>6305000</v>
          </cell>
          <cell r="B519" t="str">
            <v>Interest Income-LT Invt-Govt Securities</v>
          </cell>
          <cell r="C519">
            <v>-3.8456811E-2</v>
          </cell>
          <cell r="D519">
            <v>-0.04</v>
          </cell>
        </row>
        <row r="520">
          <cell r="A520">
            <v>6335020</v>
          </cell>
          <cell r="B520" t="str">
            <v>Interest Income-Customer Dues</v>
          </cell>
          <cell r="C520">
            <v>-3.0396920670000003</v>
          </cell>
          <cell r="D520">
            <v>-2.91</v>
          </cell>
        </row>
        <row r="521">
          <cell r="A521">
            <v>6335040</v>
          </cell>
          <cell r="B521" t="str">
            <v>Interest Income-Bank Fixed Deposits-INR</v>
          </cell>
          <cell r="C521">
            <v>-0.54920685700000005</v>
          </cell>
          <cell r="D521">
            <v>-0.48</v>
          </cell>
        </row>
        <row r="522">
          <cell r="A522">
            <v>6335060</v>
          </cell>
          <cell r="B522" t="str">
            <v>Interest Received - Employee Loans</v>
          </cell>
          <cell r="C522">
            <v>-2.158761363</v>
          </cell>
          <cell r="D522">
            <v>-1.98</v>
          </cell>
        </row>
        <row r="523">
          <cell r="A523">
            <v>6335900</v>
          </cell>
          <cell r="B523" t="str">
            <v>Interest Received - Others</v>
          </cell>
          <cell r="C523">
            <v>-10.812512973</v>
          </cell>
          <cell r="D523">
            <v>-10.46</v>
          </cell>
        </row>
        <row r="524">
          <cell r="A524">
            <v>6365000</v>
          </cell>
          <cell r="B524" t="str">
            <v>Sale Of Scrap</v>
          </cell>
          <cell r="C524">
            <v>-5.4174958000000002</v>
          </cell>
          <cell r="D524">
            <v>-5</v>
          </cell>
        </row>
        <row r="525">
          <cell r="A525">
            <v>6365005</v>
          </cell>
          <cell r="B525" t="str">
            <v>Sale Of Scrap - Manual Posting</v>
          </cell>
          <cell r="C525">
            <v>-7.8705070000000002E-2</v>
          </cell>
          <cell r="D525">
            <v>-0.08</v>
          </cell>
        </row>
        <row r="526">
          <cell r="A526">
            <v>6365010</v>
          </cell>
          <cell r="B526" t="str">
            <v>Excise Duty Recovered (Scrap Sales)</v>
          </cell>
          <cell r="C526">
            <v>-0.62360660000000001</v>
          </cell>
          <cell r="D526">
            <v>-0.57999999999999996</v>
          </cell>
        </row>
        <row r="527">
          <cell r="A527">
            <v>6365015</v>
          </cell>
          <cell r="B527" t="str">
            <v>Excise Duty Recovered (Scrap Sales)-Manual Posting</v>
          </cell>
          <cell r="C527">
            <v>0</v>
          </cell>
          <cell r="D527">
            <v>0</v>
          </cell>
        </row>
        <row r="528">
          <cell r="A528">
            <v>6365020</v>
          </cell>
          <cell r="B528" t="str">
            <v>Sales Tax Recovered (Scrap Sales)</v>
          </cell>
          <cell r="C528">
            <v>-0.41461219999999999</v>
          </cell>
          <cell r="D528">
            <v>-0.38</v>
          </cell>
        </row>
        <row r="529">
          <cell r="A529">
            <v>6365025</v>
          </cell>
          <cell r="B529" t="str">
            <v>Sales Tax Recovered (Scrap Sales) - Manual Posting</v>
          </cell>
          <cell r="C529">
            <v>-1.0483308E-2</v>
          </cell>
          <cell r="D529">
            <v>-0.01</v>
          </cell>
        </row>
        <row r="530">
          <cell r="A530">
            <v>6365100</v>
          </cell>
          <cell r="B530" t="str">
            <v>Sale Of Product Waste</v>
          </cell>
          <cell r="C530">
            <v>-6.7573698400000008</v>
          </cell>
          <cell r="D530">
            <v>-5.66</v>
          </cell>
        </row>
        <row r="531">
          <cell r="A531">
            <v>6365110</v>
          </cell>
          <cell r="B531" t="str">
            <v>Excise Duty Recovered (Product Waste)</v>
          </cell>
          <cell r="C531">
            <v>-1.1736884999999999</v>
          </cell>
          <cell r="D531">
            <v>-0.98</v>
          </cell>
        </row>
        <row r="532">
          <cell r="A532">
            <v>6365120</v>
          </cell>
          <cell r="B532" t="str">
            <v>Sales Tax Recovered (Product Waste)</v>
          </cell>
          <cell r="C532">
            <v>-0.18091119999999999</v>
          </cell>
          <cell r="D532">
            <v>-0.15</v>
          </cell>
        </row>
        <row r="533">
          <cell r="A533">
            <v>6370000</v>
          </cell>
          <cell r="B533" t="str">
            <v>Recoveries from Employees</v>
          </cell>
          <cell r="C533">
            <v>-1.8758614170000001</v>
          </cell>
          <cell r="D533">
            <v>-1.78</v>
          </cell>
        </row>
        <row r="534">
          <cell r="A534">
            <v>6370050</v>
          </cell>
          <cell r="B534" t="str">
            <v>Rent Received</v>
          </cell>
          <cell r="C534">
            <v>-0.1971502</v>
          </cell>
          <cell r="D534">
            <v>-0.17</v>
          </cell>
        </row>
        <row r="535">
          <cell r="A535">
            <v>6370100</v>
          </cell>
          <cell r="B535" t="str">
            <v>Recoveries from Tran</v>
          </cell>
          <cell r="C535">
            <v>-2.0701744390000001</v>
          </cell>
          <cell r="D535">
            <v>-1.94</v>
          </cell>
        </row>
        <row r="536">
          <cell r="A536">
            <v>6370110</v>
          </cell>
          <cell r="B536" t="str">
            <v>Penalty Recovered From Contractors</v>
          </cell>
          <cell r="C536">
            <v>-1.3344596550000001</v>
          </cell>
          <cell r="D536">
            <v>-1.23</v>
          </cell>
        </row>
        <row r="537">
          <cell r="A537">
            <v>6370500</v>
          </cell>
          <cell r="B537" t="str">
            <v>Insurance Claims Received</v>
          </cell>
          <cell r="C537">
            <v>-7.6468726</v>
          </cell>
          <cell r="D537">
            <v>-1.22</v>
          </cell>
        </row>
        <row r="538">
          <cell r="A538">
            <v>6370850</v>
          </cell>
          <cell r="B538" t="str">
            <v>Miscellaneous Recoveries</v>
          </cell>
          <cell r="C538">
            <v>-0.86021150700000004</v>
          </cell>
          <cell r="D538">
            <v>-0.86</v>
          </cell>
        </row>
        <row r="539">
          <cell r="A539">
            <v>6370900</v>
          </cell>
          <cell r="B539" t="str">
            <v>Miscellaneous Income - Others</v>
          </cell>
          <cell r="C539">
            <v>-8.1002079900000012</v>
          </cell>
          <cell r="D539">
            <v>-7.83</v>
          </cell>
        </row>
        <row r="540">
          <cell r="A540">
            <v>6400000</v>
          </cell>
          <cell r="B540" t="str">
            <v>Realised Forex Gain - Settlement of Creditors</v>
          </cell>
          <cell r="C540">
            <v>-5.4084594030000002</v>
          </cell>
          <cell r="D540">
            <v>-4.96</v>
          </cell>
        </row>
        <row r="541">
          <cell r="A541">
            <v>6400100</v>
          </cell>
          <cell r="B541" t="str">
            <v>Realised Forex Gain-Settlement of Debtors</v>
          </cell>
          <cell r="C541">
            <v>-3.2943915750000001</v>
          </cell>
          <cell r="D541">
            <v>-3.29</v>
          </cell>
        </row>
        <row r="542">
          <cell r="A542">
            <v>6400200</v>
          </cell>
          <cell r="B542" t="str">
            <v>Realised Forex Gain-Repayment of Loans</v>
          </cell>
          <cell r="C542">
            <v>-13.619352419999998</v>
          </cell>
          <cell r="D542">
            <v>-13.41</v>
          </cell>
        </row>
        <row r="543">
          <cell r="A543">
            <v>6400400</v>
          </cell>
          <cell r="B543" t="str">
            <v>Realised Forex Gain-</v>
          </cell>
          <cell r="C543">
            <v>-15.030388980000001</v>
          </cell>
          <cell r="D543">
            <v>-9.39</v>
          </cell>
        </row>
        <row r="544">
          <cell r="A544">
            <v>6405000</v>
          </cell>
          <cell r="B544" t="str">
            <v>Unrealised Forex Gain-Revaluation of Creditors</v>
          </cell>
          <cell r="C544">
            <v>-1.344055381</v>
          </cell>
          <cell r="D544">
            <v>-1.29</v>
          </cell>
        </row>
        <row r="545">
          <cell r="A545">
            <v>6405200</v>
          </cell>
          <cell r="B545" t="str">
            <v>Unrealised Forex Gai</v>
          </cell>
          <cell r="C545">
            <v>-6.6208369999999999</v>
          </cell>
          <cell r="D545">
            <v>-5.24</v>
          </cell>
        </row>
        <row r="546">
          <cell r="A546">
            <v>6500100</v>
          </cell>
          <cell r="B546" t="str">
            <v>Profit On Sale Of Assets - Manual Posting</v>
          </cell>
          <cell r="C546">
            <v>-2.9119900000000001E-2</v>
          </cell>
          <cell r="D546">
            <v>-0.03</v>
          </cell>
        </row>
        <row r="547">
          <cell r="A547">
            <v>6600000</v>
          </cell>
          <cell r="B547" t="str">
            <v>Prior Period Income</v>
          </cell>
          <cell r="C547">
            <v>0</v>
          </cell>
          <cell r="D547">
            <v>0</v>
          </cell>
        </row>
        <row r="548">
          <cell r="A548">
            <v>6800000</v>
          </cell>
          <cell r="B548" t="str">
            <v>Variation In Stock - Fin Goods (Stock)</v>
          </cell>
          <cell r="C548">
            <v>-8275.7586622170002</v>
          </cell>
          <cell r="D548">
            <v>-7618.28</v>
          </cell>
        </row>
        <row r="549">
          <cell r="A549">
            <v>6800010</v>
          </cell>
          <cell r="B549" t="str">
            <v>Variation In Stock - Fin Goods (Sold)</v>
          </cell>
          <cell r="C549">
            <v>7888.5992712850002</v>
          </cell>
          <cell r="D549">
            <v>7232.91</v>
          </cell>
        </row>
        <row r="550">
          <cell r="A550">
            <v>6800020</v>
          </cell>
          <cell r="B550" t="str">
            <v>Internal Consumption - Finished Goods</v>
          </cell>
          <cell r="C550">
            <v>335.86522266999998</v>
          </cell>
          <cell r="D550">
            <v>316.36</v>
          </cell>
        </row>
        <row r="551">
          <cell r="A551">
            <v>6800025</v>
          </cell>
          <cell r="B551" t="str">
            <v>Internal Consumption</v>
          </cell>
          <cell r="C551">
            <v>6.8896119999999991E-2</v>
          </cell>
          <cell r="D551">
            <v>7.0000000000000007E-2</v>
          </cell>
        </row>
        <row r="552">
          <cell r="A552">
            <v>6800030</v>
          </cell>
          <cell r="B552" t="str">
            <v>Variation In Stock - Finished Goods (Diff.)</v>
          </cell>
          <cell r="C552">
            <v>559.2114691060001</v>
          </cell>
          <cell r="D552">
            <v>560.19000000000005</v>
          </cell>
        </row>
        <row r="553">
          <cell r="A553">
            <v>6800040</v>
          </cell>
          <cell r="B553" t="str">
            <v>Variation In Stock - Finished Goods (Revaluation)</v>
          </cell>
          <cell r="C553">
            <v>1218.5208007599999</v>
          </cell>
          <cell r="D553">
            <v>962.55</v>
          </cell>
        </row>
        <row r="554">
          <cell r="A554">
            <v>6800050</v>
          </cell>
          <cell r="B554" t="str">
            <v>Variation In Stock - Finished Goods (ED Provision)</v>
          </cell>
          <cell r="C554">
            <v>35.894479099000002</v>
          </cell>
          <cell r="D554">
            <v>22.89</v>
          </cell>
        </row>
        <row r="555">
          <cell r="A555">
            <v>6800100</v>
          </cell>
          <cell r="B555" t="str">
            <v>Gain/Loss - Finished Goods</v>
          </cell>
          <cell r="C555">
            <v>0.37789883299999999</v>
          </cell>
          <cell r="D555">
            <v>0.37</v>
          </cell>
        </row>
        <row r="556">
          <cell r="A556">
            <v>6800200</v>
          </cell>
          <cell r="B556" t="str">
            <v>Variation In Stock - Finished Goods - Job Workers</v>
          </cell>
          <cell r="C556">
            <v>-6.552090175</v>
          </cell>
          <cell r="D556">
            <v>-6.65</v>
          </cell>
        </row>
        <row r="557">
          <cell r="A557">
            <v>6800300</v>
          </cell>
          <cell r="B557" t="str">
            <v>Variation In Stock - By Products (Stock)</v>
          </cell>
          <cell r="C557">
            <v>-362.50727419600003</v>
          </cell>
          <cell r="D557">
            <v>-331.26</v>
          </cell>
        </row>
        <row r="558">
          <cell r="A558">
            <v>6800310</v>
          </cell>
          <cell r="B558" t="str">
            <v>Variation In Stock - By Products (Sold)</v>
          </cell>
          <cell r="C558">
            <v>192.06350442600001</v>
          </cell>
          <cell r="D558">
            <v>174.34</v>
          </cell>
        </row>
        <row r="559">
          <cell r="A559">
            <v>6800320</v>
          </cell>
          <cell r="B559" t="str">
            <v>Internal Consumption - By Products</v>
          </cell>
          <cell r="C559">
            <v>197.42634857900001</v>
          </cell>
          <cell r="D559">
            <v>180.44</v>
          </cell>
        </row>
        <row r="560">
          <cell r="A560">
            <v>6800330</v>
          </cell>
          <cell r="B560" t="str">
            <v>Variation In Stock - By Products (Diff.)</v>
          </cell>
          <cell r="C560">
            <v>-2.073287562</v>
          </cell>
          <cell r="D560">
            <v>-4.3099999999999996</v>
          </cell>
        </row>
        <row r="561">
          <cell r="A561">
            <v>6800340</v>
          </cell>
          <cell r="B561" t="str">
            <v>Variation In Stock - By Products (Revaluation)</v>
          </cell>
          <cell r="C561">
            <v>1.5714883339999999</v>
          </cell>
          <cell r="D561">
            <v>1.69</v>
          </cell>
        </row>
        <row r="562">
          <cell r="A562">
            <v>6800400</v>
          </cell>
          <cell r="B562" t="str">
            <v>Gain/Loss - By Produ</v>
          </cell>
          <cell r="C562">
            <v>2.177039E-3</v>
          </cell>
          <cell r="D562">
            <v>0</v>
          </cell>
        </row>
        <row r="563">
          <cell r="A563">
            <v>6800500</v>
          </cell>
          <cell r="B563" t="str">
            <v>Variation In Stock - WIP (Stock)</v>
          </cell>
          <cell r="C563">
            <v>-1435.7651258540002</v>
          </cell>
          <cell r="D563">
            <v>-1317.05</v>
          </cell>
        </row>
        <row r="564">
          <cell r="A564">
            <v>6800510</v>
          </cell>
          <cell r="B564" t="str">
            <v>Variation In Stock - Work In Progress-Others</v>
          </cell>
          <cell r="C564">
            <v>-2.9996896579999999</v>
          </cell>
          <cell r="D564">
            <v>-3</v>
          </cell>
        </row>
        <row r="565">
          <cell r="A565">
            <v>6800515</v>
          </cell>
          <cell r="B565" t="str">
            <v>Variation In Stock - Work In Progress-Others - MP</v>
          </cell>
          <cell r="C565">
            <v>-9.0618540239999987</v>
          </cell>
          <cell r="D565">
            <v>-9.06</v>
          </cell>
        </row>
        <row r="566">
          <cell r="A566">
            <v>6800550</v>
          </cell>
          <cell r="B566" t="str">
            <v>Internal Consumption - Work In Progress</v>
          </cell>
          <cell r="C566">
            <v>1427.6505376089999</v>
          </cell>
          <cell r="D566">
            <v>1309.3699999999999</v>
          </cell>
        </row>
        <row r="567">
          <cell r="A567">
            <v>6800560</v>
          </cell>
          <cell r="B567" t="str">
            <v>Variation In Stock - Work In Progress (Diff.)</v>
          </cell>
          <cell r="C567">
            <v>1.8509329000000001E-2</v>
          </cell>
          <cell r="D567">
            <v>0.02</v>
          </cell>
        </row>
        <row r="568">
          <cell r="A568">
            <v>6800570</v>
          </cell>
          <cell r="B568" t="str">
            <v>Variation In Stock - Work In Progress (Revaluation</v>
          </cell>
          <cell r="C568">
            <v>-2.5815193160000001</v>
          </cell>
          <cell r="D568">
            <v>-2.67</v>
          </cell>
        </row>
        <row r="569">
          <cell r="A569">
            <v>7000000</v>
          </cell>
          <cell r="B569" t="str">
            <v>Raw Matls Consumed (Other than Crude)</v>
          </cell>
          <cell r="C569">
            <v>2251.5093642659999</v>
          </cell>
          <cell r="D569">
            <v>2071.14</v>
          </cell>
        </row>
        <row r="570">
          <cell r="A570">
            <v>7000100</v>
          </cell>
          <cell r="B570" t="str">
            <v>Gain/Loss - Raw Mate</v>
          </cell>
          <cell r="C570">
            <v>0.18853510700000001</v>
          </cell>
          <cell r="D570">
            <v>0.19</v>
          </cell>
        </row>
        <row r="571">
          <cell r="A571">
            <v>7000200</v>
          </cell>
          <cell r="B571" t="str">
            <v>Detention/Demmurage Charges-RM (Other than Crude)</v>
          </cell>
          <cell r="C571">
            <v>9.4890037999999996E-2</v>
          </cell>
          <cell r="D571">
            <v>0</v>
          </cell>
        </row>
        <row r="572">
          <cell r="A572">
            <v>7000300</v>
          </cell>
          <cell r="B572" t="str">
            <v>Diff costs-Raw Matls (Other than crude)</v>
          </cell>
          <cell r="C572">
            <v>2.0422352199999998</v>
          </cell>
          <cell r="D572">
            <v>-0.49</v>
          </cell>
        </row>
        <row r="573">
          <cell r="A573">
            <v>7000400</v>
          </cell>
          <cell r="B573" t="str">
            <v>Raw Matls Cons (Oth than Crude)-Trf post</v>
          </cell>
          <cell r="C573">
            <v>-64.025461946000007</v>
          </cell>
          <cell r="D573">
            <v>-63.51</v>
          </cell>
        </row>
        <row r="574">
          <cell r="A574">
            <v>7000500</v>
          </cell>
          <cell r="B574" t="str">
            <v>Raw Materials Consum</v>
          </cell>
          <cell r="C574">
            <v>-7.7942049999999999E-2</v>
          </cell>
          <cell r="D574">
            <v>-0.08</v>
          </cell>
        </row>
        <row r="575">
          <cell r="A575">
            <v>7000600</v>
          </cell>
          <cell r="B575" t="str">
            <v>Raw Materials Consumed - Advance License Utilised</v>
          </cell>
          <cell r="C575">
            <v>-3.4342295200000001</v>
          </cell>
          <cell r="D575">
            <v>-3.43</v>
          </cell>
        </row>
        <row r="576">
          <cell r="A576">
            <v>7000900</v>
          </cell>
          <cell r="B576" t="str">
            <v>Modvat Credit on Internal Consumptions</v>
          </cell>
          <cell r="C576">
            <v>-74.898159848000006</v>
          </cell>
          <cell r="D576">
            <v>-66.319999999999993</v>
          </cell>
        </row>
        <row r="577">
          <cell r="A577">
            <v>7010000</v>
          </cell>
          <cell r="B577" t="str">
            <v>Traded Goods Consumption - Sales</v>
          </cell>
          <cell r="C577">
            <v>2001.9619753310001</v>
          </cell>
          <cell r="D577">
            <v>1602.71</v>
          </cell>
        </row>
        <row r="578">
          <cell r="A578">
            <v>7010010</v>
          </cell>
          <cell r="B578" t="str">
            <v>Traded Goods Consumption - Manual posting</v>
          </cell>
          <cell r="C578">
            <v>21.252217687000002</v>
          </cell>
          <cell r="D578">
            <v>17.04</v>
          </cell>
        </row>
        <row r="579">
          <cell r="A579">
            <v>7010300</v>
          </cell>
          <cell r="B579" t="str">
            <v>Differential Costs T</v>
          </cell>
          <cell r="C579">
            <v>6.7802268200000002</v>
          </cell>
          <cell r="D579">
            <v>7.39</v>
          </cell>
        </row>
        <row r="580">
          <cell r="A580">
            <v>7020000</v>
          </cell>
          <cell r="B580" t="str">
            <v>Inter Divisional Purchases</v>
          </cell>
          <cell r="C580">
            <v>4144.1004227760004</v>
          </cell>
          <cell r="D580">
            <v>3818.96</v>
          </cell>
        </row>
        <row r="581">
          <cell r="A581">
            <v>7030000</v>
          </cell>
          <cell r="B581" t="str">
            <v>Production Variance</v>
          </cell>
          <cell r="C581">
            <v>-1707.498613986</v>
          </cell>
          <cell r="D581">
            <v>-1454.76</v>
          </cell>
        </row>
        <row r="582">
          <cell r="A582">
            <v>7030200</v>
          </cell>
          <cell r="B582" t="str">
            <v>Production Variance - Work in Progress (Others)</v>
          </cell>
          <cell r="C582">
            <v>3.498099072</v>
          </cell>
          <cell r="D582">
            <v>5.0999999999999996</v>
          </cell>
        </row>
        <row r="583">
          <cell r="A583">
            <v>7100000</v>
          </cell>
          <cell r="B583" t="str">
            <v>Stores &amp; Spares Consumed - Mechanical</v>
          </cell>
          <cell r="C583">
            <v>65.400911089999994</v>
          </cell>
          <cell r="D583">
            <v>60.7</v>
          </cell>
        </row>
        <row r="584">
          <cell r="A584">
            <v>7100050</v>
          </cell>
          <cell r="B584" t="str">
            <v>Detn/Demm Chgs-Stores &amp; Spares-Mech</v>
          </cell>
          <cell r="C584">
            <v>-5.1574599999999998E-2</v>
          </cell>
          <cell r="D584">
            <v>-0.05</v>
          </cell>
        </row>
        <row r="585">
          <cell r="A585">
            <v>7100070</v>
          </cell>
          <cell r="B585" t="str">
            <v>Stores &amp; Sp Cons-Mech-Trf posting</v>
          </cell>
          <cell r="C585">
            <v>33.961483674999997</v>
          </cell>
          <cell r="D585">
            <v>32.770000000000003</v>
          </cell>
        </row>
        <row r="586">
          <cell r="A586">
            <v>7100090</v>
          </cell>
          <cell r="B586" t="str">
            <v>Diff Costs - Stores &amp; Spares - Mech</v>
          </cell>
          <cell r="C586">
            <v>0.16013888500000001</v>
          </cell>
          <cell r="D586">
            <v>0.13</v>
          </cell>
        </row>
        <row r="587">
          <cell r="A587">
            <v>7100100</v>
          </cell>
          <cell r="B587" t="str">
            <v>Stores &amp; Spares Consumed - Electrical</v>
          </cell>
          <cell r="C587">
            <v>7.660393891</v>
          </cell>
          <cell r="D587">
            <v>6.06</v>
          </cell>
        </row>
        <row r="588">
          <cell r="A588">
            <v>7100170</v>
          </cell>
          <cell r="B588" t="str">
            <v>Stores &amp; Sp Cons- Elec-Trf posting</v>
          </cell>
          <cell r="C588">
            <v>0.80450195400000002</v>
          </cell>
          <cell r="D588">
            <v>0.8</v>
          </cell>
        </row>
        <row r="589">
          <cell r="A589">
            <v>7100190</v>
          </cell>
          <cell r="B589" t="str">
            <v>Diff Costs - Stores &amp; Spares - Elec</v>
          </cell>
          <cell r="C589">
            <v>-2.8201678999999997E-2</v>
          </cell>
          <cell r="D589">
            <v>-0.03</v>
          </cell>
        </row>
        <row r="590">
          <cell r="A590">
            <v>7100200</v>
          </cell>
          <cell r="B590" t="str">
            <v>Stores &amp; Spares Consumed - Inst.</v>
          </cell>
          <cell r="C590">
            <v>12.421569293999999</v>
          </cell>
          <cell r="D590">
            <v>10.41</v>
          </cell>
        </row>
        <row r="591">
          <cell r="A591">
            <v>7100250</v>
          </cell>
          <cell r="B591" t="str">
            <v>Detention/Demmurage Charges - Stores &amp; Spares-Inst</v>
          </cell>
          <cell r="C591">
            <v>-4.5500000000000001E-5</v>
          </cell>
          <cell r="D591">
            <v>0</v>
          </cell>
        </row>
        <row r="592">
          <cell r="A592">
            <v>7100270</v>
          </cell>
          <cell r="B592" t="str">
            <v>Stores &amp; Sp Cons -Inst -Trf posting</v>
          </cell>
          <cell r="C592">
            <v>0.22017686</v>
          </cell>
          <cell r="D592">
            <v>0.22</v>
          </cell>
        </row>
        <row r="593">
          <cell r="A593">
            <v>7100290</v>
          </cell>
          <cell r="B593" t="str">
            <v>Diff Costs - Stores &amp; Spares - Inst</v>
          </cell>
          <cell r="C593">
            <v>0.105568545</v>
          </cell>
          <cell r="D593">
            <v>0.1</v>
          </cell>
        </row>
        <row r="594">
          <cell r="A594">
            <v>7100300</v>
          </cell>
          <cell r="B594" t="str">
            <v>Diff Costs - Stores &amp; Spares - Inst</v>
          </cell>
          <cell r="C594">
            <v>1.264355E-3</v>
          </cell>
          <cell r="D594">
            <v>0</v>
          </cell>
        </row>
        <row r="595">
          <cell r="A595">
            <v>7100350</v>
          </cell>
          <cell r="B595" t="str">
            <v>Detention/Demmurage Charges - Stores &amp; Spares-Civi</v>
          </cell>
          <cell r="C595">
            <v>9.3383852000000003E-2</v>
          </cell>
          <cell r="D595">
            <v>7.0000000000000007E-2</v>
          </cell>
        </row>
        <row r="596">
          <cell r="A596">
            <v>7100370</v>
          </cell>
          <cell r="B596" t="str">
            <v>Stores &amp; Spares Cons-Civil-Trf posting</v>
          </cell>
          <cell r="C596">
            <v>0</v>
          </cell>
          <cell r="D596">
            <v>0</v>
          </cell>
        </row>
        <row r="597">
          <cell r="A597">
            <v>7100390</v>
          </cell>
          <cell r="B597" t="str">
            <v>Diff Costs - Stores</v>
          </cell>
          <cell r="C597">
            <v>1.0236E-5</v>
          </cell>
          <cell r="D597">
            <v>0</v>
          </cell>
        </row>
        <row r="598">
          <cell r="A598">
            <v>7100400</v>
          </cell>
          <cell r="B598" t="str">
            <v>Lubes, Oils &amp; Greases consumed</v>
          </cell>
          <cell r="C598">
            <v>4.4129466530000006</v>
          </cell>
          <cell r="D598">
            <v>3.94</v>
          </cell>
        </row>
        <row r="599">
          <cell r="A599">
            <v>7100470</v>
          </cell>
          <cell r="B599" t="str">
            <v>Lubes &amp; Greases Consumed - Trf posting</v>
          </cell>
          <cell r="C599">
            <v>-4.9698030999999997E-2</v>
          </cell>
          <cell r="D599">
            <v>-0.05</v>
          </cell>
        </row>
        <row r="600">
          <cell r="A600">
            <v>7100490</v>
          </cell>
          <cell r="B600" t="str">
            <v>Diff Costs - Lubes, Oils &amp; Greases</v>
          </cell>
          <cell r="C600">
            <v>5.8858650000000005E-3</v>
          </cell>
          <cell r="D600">
            <v>0.01</v>
          </cell>
        </row>
        <row r="601">
          <cell r="A601">
            <v>7100500</v>
          </cell>
          <cell r="B601" t="str">
            <v>Other consumables - consumed</v>
          </cell>
          <cell r="C601">
            <v>26.238085713</v>
          </cell>
          <cell r="D601">
            <v>23.76</v>
          </cell>
        </row>
        <row r="602">
          <cell r="A602">
            <v>7100570</v>
          </cell>
          <cell r="B602" t="str">
            <v>Other Consumables consumed -Tfr posting</v>
          </cell>
          <cell r="C602">
            <v>-10.486420097</v>
          </cell>
          <cell r="D602">
            <v>-10.47</v>
          </cell>
        </row>
        <row r="603">
          <cell r="A603">
            <v>7100590</v>
          </cell>
          <cell r="B603" t="str">
            <v>Differential Costs - Other consumables</v>
          </cell>
          <cell r="C603">
            <v>3.6015122600000002</v>
          </cell>
          <cell r="D603">
            <v>3.6</v>
          </cell>
        </row>
        <row r="604">
          <cell r="A604">
            <v>7100700</v>
          </cell>
          <cell r="B604" t="str">
            <v>Stores &amp; Spares Cons</v>
          </cell>
          <cell r="C604">
            <v>0</v>
          </cell>
          <cell r="D604">
            <v>0</v>
          </cell>
        </row>
        <row r="605">
          <cell r="A605">
            <v>7100800</v>
          </cell>
          <cell r="B605" t="str">
            <v>Stores &amp; Spares Consumed - Electronics</v>
          </cell>
          <cell r="C605">
            <v>1.8801468620000001</v>
          </cell>
          <cell r="D605">
            <v>1.77</v>
          </cell>
        </row>
        <row r="606">
          <cell r="A606">
            <v>7100870</v>
          </cell>
          <cell r="B606" t="str">
            <v>Stores &amp; Sp Cons- Electronics-Trf posting</v>
          </cell>
          <cell r="C606">
            <v>-0.33254066900000001</v>
          </cell>
          <cell r="D606">
            <v>-0.33</v>
          </cell>
        </row>
        <row r="607">
          <cell r="A607">
            <v>7100890</v>
          </cell>
          <cell r="B607" t="str">
            <v>Diff Costs - Stores &amp; Spares - Electronics</v>
          </cell>
          <cell r="C607">
            <v>8.0224890000000007E-3</v>
          </cell>
          <cell r="D607">
            <v>0.01</v>
          </cell>
        </row>
        <row r="608">
          <cell r="A608">
            <v>7101000</v>
          </cell>
          <cell r="B608" t="str">
            <v>Project Material Consumption</v>
          </cell>
          <cell r="C608">
            <v>1.4018118560000001</v>
          </cell>
          <cell r="D608">
            <v>1.06</v>
          </cell>
        </row>
        <row r="609">
          <cell r="A609">
            <v>7101300</v>
          </cell>
          <cell r="B609" t="str">
            <v>Project Material Con</v>
          </cell>
          <cell r="C609">
            <v>3.8129440000000004E-3</v>
          </cell>
          <cell r="D609">
            <v>0</v>
          </cell>
        </row>
        <row r="610">
          <cell r="A610">
            <v>7105000</v>
          </cell>
          <cell r="B610" t="str">
            <v>Chemicals &amp; Catalysts Consumed</v>
          </cell>
          <cell r="C610">
            <v>170.858667346</v>
          </cell>
          <cell r="D610">
            <v>160.97999999999999</v>
          </cell>
        </row>
        <row r="611">
          <cell r="A611">
            <v>7105200</v>
          </cell>
          <cell r="B611" t="str">
            <v>Detention/Demmurage Chgs - Chem &amp; Cat</v>
          </cell>
          <cell r="C611">
            <v>7.9540299999999994E-2</v>
          </cell>
          <cell r="D611">
            <v>0.08</v>
          </cell>
        </row>
        <row r="612">
          <cell r="A612">
            <v>7105300</v>
          </cell>
          <cell r="B612" t="str">
            <v>Diff Costs - Chemicals &amp; Catalysts</v>
          </cell>
          <cell r="C612">
            <v>0.10803643799999998</v>
          </cell>
          <cell r="D612">
            <v>-0.12</v>
          </cell>
        </row>
        <row r="613">
          <cell r="A613">
            <v>7105400</v>
          </cell>
          <cell r="B613" t="str">
            <v>Chemicals &amp; Cat Consumed - Tfr posting</v>
          </cell>
          <cell r="C613">
            <v>2.9177821800000001</v>
          </cell>
          <cell r="D613">
            <v>2.69</v>
          </cell>
        </row>
        <row r="614">
          <cell r="A614">
            <v>7110000</v>
          </cell>
          <cell r="B614" t="str">
            <v>Packing Materials Consumed</v>
          </cell>
          <cell r="C614">
            <v>34.013315210000002</v>
          </cell>
          <cell r="D614">
            <v>31.82</v>
          </cell>
        </row>
        <row r="615">
          <cell r="A615">
            <v>7110300</v>
          </cell>
          <cell r="B615" t="str">
            <v>Differential Costs - Packing Materials</v>
          </cell>
          <cell r="C615">
            <v>-3.7126900000000003E-4</v>
          </cell>
          <cell r="D615">
            <v>0</v>
          </cell>
        </row>
        <row r="616">
          <cell r="A616">
            <v>7100390</v>
          </cell>
          <cell r="B616" t="str">
            <v>Diff Costs - Stores</v>
          </cell>
          <cell r="C616">
            <v>1.0236E-5</v>
          </cell>
          <cell r="D616">
            <v>0</v>
          </cell>
        </row>
        <row r="617">
          <cell r="A617">
            <v>7110400</v>
          </cell>
          <cell r="B617" t="str">
            <v>Packing Material Consumed - Transfer posting</v>
          </cell>
          <cell r="C617">
            <v>2.0304954E-2</v>
          </cell>
          <cell r="D617">
            <v>0.49</v>
          </cell>
        </row>
        <row r="618">
          <cell r="A618">
            <v>7115000</v>
          </cell>
          <cell r="B618" t="str">
            <v>Lab Consumables &amp; Chemicals Consumed</v>
          </cell>
          <cell r="C618">
            <v>1.94402594</v>
          </cell>
          <cell r="D618">
            <v>1.65</v>
          </cell>
        </row>
        <row r="619">
          <cell r="A619">
            <v>7120100</v>
          </cell>
          <cell r="B619" t="str">
            <v>Raw Water Purchased</v>
          </cell>
          <cell r="C619">
            <v>16.844600071999999</v>
          </cell>
          <cell r="D619">
            <v>17.07</v>
          </cell>
        </row>
        <row r="620">
          <cell r="A620">
            <v>7125000</v>
          </cell>
          <cell r="B620" t="str">
            <v>Fuel Consumed</v>
          </cell>
          <cell r="C620">
            <v>591.99740595900005</v>
          </cell>
          <cell r="D620">
            <v>526.6</v>
          </cell>
        </row>
        <row r="621">
          <cell r="A621">
            <v>7125100</v>
          </cell>
          <cell r="B621" t="str">
            <v>Gain/Loss - Fuel Con</v>
          </cell>
          <cell r="C621">
            <v>0</v>
          </cell>
          <cell r="D621">
            <v>0</v>
          </cell>
        </row>
        <row r="622">
          <cell r="A622">
            <v>7125300</v>
          </cell>
          <cell r="B622" t="str">
            <v>Differential Costs - Fuel</v>
          </cell>
          <cell r="C622">
            <v>4.0692024440000001</v>
          </cell>
          <cell r="D622">
            <v>3.79</v>
          </cell>
        </row>
        <row r="623">
          <cell r="A623">
            <v>7125400</v>
          </cell>
          <cell r="B623" t="str">
            <v>Fuels Consumed - Transfer posting</v>
          </cell>
          <cell r="C623">
            <v>21.867009177</v>
          </cell>
          <cell r="D623">
            <v>22.19</v>
          </cell>
        </row>
        <row r="624">
          <cell r="A624">
            <v>7130100</v>
          </cell>
          <cell r="B624" t="str">
            <v>Electricity Duty Paid on Power Purchased</v>
          </cell>
          <cell r="C624">
            <v>0.49580849999999999</v>
          </cell>
          <cell r="D624">
            <v>0.44</v>
          </cell>
        </row>
        <row r="625">
          <cell r="A625">
            <v>7130110</v>
          </cell>
          <cell r="B625" t="str">
            <v>Energy Charges</v>
          </cell>
          <cell r="C625">
            <v>16.157432031999999</v>
          </cell>
          <cell r="D625">
            <v>14.84</v>
          </cell>
        </row>
        <row r="626">
          <cell r="A626">
            <v>7130120</v>
          </cell>
          <cell r="B626" t="str">
            <v>Demand Charges</v>
          </cell>
          <cell r="C626">
            <v>10.562326376</v>
          </cell>
          <cell r="D626">
            <v>9.9</v>
          </cell>
        </row>
        <row r="627">
          <cell r="A627">
            <v>7130310</v>
          </cell>
          <cell r="B627" t="str">
            <v>Electricity Duty Paid on Power Generated</v>
          </cell>
          <cell r="C627">
            <v>5.4089616999999999</v>
          </cell>
          <cell r="D627">
            <v>5.21</v>
          </cell>
        </row>
        <row r="628">
          <cell r="A628">
            <v>7135000</v>
          </cell>
          <cell r="B628" t="str">
            <v>Excise Duty Paid - Sales</v>
          </cell>
          <cell r="C628">
            <v>904.32042430000001</v>
          </cell>
          <cell r="D628">
            <v>827.79</v>
          </cell>
        </row>
        <row r="629">
          <cell r="A629">
            <v>7135100</v>
          </cell>
          <cell r="B629" t="str">
            <v>Excise Duty Paid on duty paid Stock</v>
          </cell>
          <cell r="C629">
            <v>1.5774799999999999E-2</v>
          </cell>
          <cell r="D629">
            <v>0.02</v>
          </cell>
        </row>
        <row r="630">
          <cell r="A630">
            <v>7135500</v>
          </cell>
          <cell r="B630" t="str">
            <v>Excise Duty Paid - Finished Goods in Bond</v>
          </cell>
          <cell r="C630">
            <v>-16.582635724999999</v>
          </cell>
          <cell r="D630">
            <v>-3.44</v>
          </cell>
        </row>
        <row r="631">
          <cell r="A631">
            <v>7140100</v>
          </cell>
          <cell r="B631" t="str">
            <v>Port, Light And Cana</v>
          </cell>
          <cell r="C631">
            <v>0.43415690000000001</v>
          </cell>
          <cell r="D631">
            <v>0.36</v>
          </cell>
        </row>
        <row r="632">
          <cell r="A632">
            <v>7140600</v>
          </cell>
          <cell r="B632" t="str">
            <v>Tug Operation Expenses</v>
          </cell>
          <cell r="C632">
            <v>1.8498354969999999</v>
          </cell>
          <cell r="D632">
            <v>2.0099999999999998</v>
          </cell>
        </row>
        <row r="633">
          <cell r="A633">
            <v>7142000</v>
          </cell>
          <cell r="B633" t="str">
            <v>Inward Freight on Stock Transfer-Finished Goods</v>
          </cell>
          <cell r="C633">
            <v>1.42547E-2</v>
          </cell>
          <cell r="D633">
            <v>0.01</v>
          </cell>
        </row>
        <row r="634">
          <cell r="A634">
            <v>7142010</v>
          </cell>
          <cell r="B634" t="str">
            <v>Inward Freight on Stock Transfer - Other Raw Mater</v>
          </cell>
          <cell r="C634">
            <v>7.2511018209999998</v>
          </cell>
          <cell r="D634">
            <v>6.55</v>
          </cell>
        </row>
        <row r="635">
          <cell r="A635">
            <v>7142020</v>
          </cell>
          <cell r="B635" t="str">
            <v>Inward Freight on St</v>
          </cell>
          <cell r="C635">
            <v>3.098E-4</v>
          </cell>
          <cell r="D635">
            <v>0</v>
          </cell>
        </row>
        <row r="636">
          <cell r="A636">
            <v>7142030</v>
          </cell>
          <cell r="B636" t="str">
            <v>Inward Freight on Local Purchases</v>
          </cell>
          <cell r="C636">
            <v>0.39194705800000001</v>
          </cell>
          <cell r="D636">
            <v>0.34</v>
          </cell>
        </row>
        <row r="637">
          <cell r="A637">
            <v>7142510</v>
          </cell>
          <cell r="B637" t="str">
            <v>Inward Freight/DC on Purchases - Other Raw Materia</v>
          </cell>
          <cell r="C637">
            <v>-2.9636056389999998</v>
          </cell>
          <cell r="D637">
            <v>-2.93</v>
          </cell>
        </row>
        <row r="638">
          <cell r="A638">
            <v>7142520</v>
          </cell>
          <cell r="B638" t="str">
            <v>Inward Freight/Delivery Costs on Purchases - Fuel</v>
          </cell>
          <cell r="C638">
            <v>0.12596013</v>
          </cell>
          <cell r="D638">
            <v>0.13</v>
          </cell>
        </row>
        <row r="639">
          <cell r="A639">
            <v>7142530</v>
          </cell>
          <cell r="B639" t="str">
            <v>Inward Freight/Del Costs on Pur-SS(Imp)</v>
          </cell>
          <cell r="C639">
            <v>48.831072239000001</v>
          </cell>
          <cell r="D639">
            <v>43.19</v>
          </cell>
        </row>
        <row r="640">
          <cell r="A640">
            <v>7142540</v>
          </cell>
          <cell r="B640" t="str">
            <v>Inward Freight/Delivery Costs on Purchases-CC(Imp)</v>
          </cell>
          <cell r="C640">
            <v>-3.1982264000000003E-2</v>
          </cell>
          <cell r="D640">
            <v>-0.02</v>
          </cell>
        </row>
        <row r="641">
          <cell r="A641">
            <v>7142550</v>
          </cell>
          <cell r="B641" t="str">
            <v>Inward Freight/Delivery Costs on Pur. - PM (IMP)</v>
          </cell>
          <cell r="C641">
            <v>0</v>
          </cell>
          <cell r="D641">
            <v>0</v>
          </cell>
        </row>
        <row r="642">
          <cell r="A642">
            <v>7142560</v>
          </cell>
          <cell r="B642" t="str">
            <v>Inward Freight/Delivery Cost on Pur.-Non Stk.(IMP)</v>
          </cell>
          <cell r="C642">
            <v>-5.7140699999999999E-3</v>
          </cell>
          <cell r="D642">
            <v>-0.01</v>
          </cell>
        </row>
        <row r="643">
          <cell r="A643">
            <v>7142570</v>
          </cell>
          <cell r="B643" t="str">
            <v>Inward Freight on Pur. - Transit Loss and Recoveri</v>
          </cell>
          <cell r="C643">
            <v>-0.43924473899999994</v>
          </cell>
          <cell r="D643">
            <v>-0.42</v>
          </cell>
        </row>
        <row r="644">
          <cell r="A644">
            <v>7143000</v>
          </cell>
          <cell r="B644" t="str">
            <v>Warehousing Charges - Purchases</v>
          </cell>
          <cell r="C644">
            <v>0.15981922600000001</v>
          </cell>
          <cell r="D644">
            <v>0.16</v>
          </cell>
        </row>
        <row r="645">
          <cell r="A645">
            <v>7145000</v>
          </cell>
          <cell r="B645" t="str">
            <v>Repairs &amp; Maintenance-Plant &amp; Machinery-Civil</v>
          </cell>
          <cell r="C645">
            <v>6.3211098229999996</v>
          </cell>
          <cell r="D645">
            <v>5.63</v>
          </cell>
        </row>
        <row r="646">
          <cell r="A646">
            <v>7145100</v>
          </cell>
          <cell r="B646" t="str">
            <v>Repairs &amp; Maintenance-Plant &amp; Machinery-Electrical</v>
          </cell>
          <cell r="C646">
            <v>36.286728750000002</v>
          </cell>
          <cell r="D646">
            <v>30.86</v>
          </cell>
        </row>
        <row r="647">
          <cell r="A647">
            <v>7145200</v>
          </cell>
          <cell r="B647" t="str">
            <v>Repairs &amp; Maintenance-Plant &amp; Machinery-Mechanical</v>
          </cell>
          <cell r="C647">
            <v>31.516156022000004</v>
          </cell>
          <cell r="D647">
            <v>25.35</v>
          </cell>
        </row>
        <row r="648">
          <cell r="A648">
            <v>7145300</v>
          </cell>
          <cell r="B648" t="str">
            <v>Repairs &amp; Maintenance-Plant &amp; Mach-Intrumentation</v>
          </cell>
          <cell r="C648">
            <v>3.987774989</v>
          </cell>
          <cell r="D648">
            <v>3.31</v>
          </cell>
        </row>
        <row r="649">
          <cell r="A649">
            <v>7145350</v>
          </cell>
          <cell r="B649" t="str">
            <v>Repairs &amp; Maint.-Plant &amp; Mach-Power &amp; Electronics</v>
          </cell>
          <cell r="C649">
            <v>6.3892375000000001E-2</v>
          </cell>
          <cell r="D649">
            <v>0.06</v>
          </cell>
        </row>
        <row r="650">
          <cell r="A650">
            <v>7145400</v>
          </cell>
          <cell r="B650" t="str">
            <v>Repairs &amp; Maintenance-CES-Electrical</v>
          </cell>
          <cell r="C650">
            <v>1.2157659839999999</v>
          </cell>
          <cell r="D650">
            <v>0.84</v>
          </cell>
        </row>
        <row r="651">
          <cell r="A651">
            <v>7145500</v>
          </cell>
          <cell r="B651" t="str">
            <v>Repairs &amp; Maintenance-CES-Mechanical</v>
          </cell>
          <cell r="C651">
            <v>6.3240000000000005E-2</v>
          </cell>
          <cell r="D651">
            <v>0</v>
          </cell>
        </row>
        <row r="652">
          <cell r="A652">
            <v>7145600</v>
          </cell>
          <cell r="B652" t="str">
            <v>Repairs and Maintenance-CES-Intrumentation</v>
          </cell>
          <cell r="C652">
            <v>0.91537122100000012</v>
          </cell>
          <cell r="D652">
            <v>0.82</v>
          </cell>
        </row>
        <row r="653">
          <cell r="A653">
            <v>7146000</v>
          </cell>
          <cell r="B653" t="str">
            <v>Repairs &amp; Maintenance-Factory Bldg.</v>
          </cell>
          <cell r="C653">
            <v>2.0369267140000002</v>
          </cell>
          <cell r="D653">
            <v>1.83</v>
          </cell>
        </row>
        <row r="654">
          <cell r="A654">
            <v>7147000</v>
          </cell>
          <cell r="B654" t="str">
            <v>Repairs &amp; Maintenance-Others (Manufacturing)</v>
          </cell>
          <cell r="C654">
            <v>1.857090146</v>
          </cell>
          <cell r="D654">
            <v>1.72</v>
          </cell>
        </row>
        <row r="655">
          <cell r="A655">
            <v>7148000</v>
          </cell>
          <cell r="B655" t="str">
            <v>Project Contract Exp</v>
          </cell>
          <cell r="C655">
            <v>-0.46618233799999997</v>
          </cell>
          <cell r="D655">
            <v>0.42</v>
          </cell>
        </row>
        <row r="656">
          <cell r="A656">
            <v>7150000</v>
          </cell>
          <cell r="B656" t="str">
            <v>Labour &amp; Outside Processing Charges</v>
          </cell>
          <cell r="C656">
            <v>17.891582123999999</v>
          </cell>
          <cell r="D656">
            <v>19.36</v>
          </cell>
        </row>
        <row r="657">
          <cell r="A657">
            <v>7150200</v>
          </cell>
          <cell r="B657" t="str">
            <v>Excise Duty Reimbursed To Job Workers</v>
          </cell>
          <cell r="C657">
            <v>6.0504020469999995</v>
          </cell>
          <cell r="D657">
            <v>6.36</v>
          </cell>
        </row>
        <row r="658">
          <cell r="A658">
            <v>7155000</v>
          </cell>
          <cell r="B658" t="str">
            <v>Hire Chgs - Plant &amp; Machinery</v>
          </cell>
          <cell r="C658">
            <v>0.22381738500000001</v>
          </cell>
          <cell r="D658">
            <v>0.21</v>
          </cell>
        </row>
        <row r="659">
          <cell r="A659">
            <v>7155200</v>
          </cell>
          <cell r="B659" t="str">
            <v>Hire Chgs - Tankages</v>
          </cell>
          <cell r="C659">
            <v>4.1727145999999999</v>
          </cell>
          <cell r="D659">
            <v>4.07</v>
          </cell>
        </row>
        <row r="660">
          <cell r="A660">
            <v>7155300</v>
          </cell>
          <cell r="B660" t="str">
            <v>Hire Charges - Contracted Services (Operations)</v>
          </cell>
          <cell r="C660">
            <v>3.4855586820000002</v>
          </cell>
          <cell r="D660">
            <v>3.3</v>
          </cell>
        </row>
        <row r="661">
          <cell r="A661">
            <v>7155900</v>
          </cell>
          <cell r="B661" t="str">
            <v>Hire Chgs - Others</v>
          </cell>
          <cell r="C661">
            <v>2.1973731E-2</v>
          </cell>
          <cell r="D661">
            <v>0.02</v>
          </cell>
        </row>
        <row r="662">
          <cell r="A662">
            <v>7165000</v>
          </cell>
          <cell r="B662" t="str">
            <v>Lease Rent - Plant &amp; Machinery / Equipment</v>
          </cell>
          <cell r="C662">
            <v>75.669273399999994</v>
          </cell>
          <cell r="D662">
            <v>68.92</v>
          </cell>
        </row>
        <row r="663">
          <cell r="A663">
            <v>7165900</v>
          </cell>
          <cell r="B663" t="str">
            <v>Lease Rent - Others</v>
          </cell>
          <cell r="C663">
            <v>0.1053308</v>
          </cell>
          <cell r="D663">
            <v>0.09</v>
          </cell>
        </row>
        <row r="664">
          <cell r="A664">
            <v>7200000</v>
          </cell>
          <cell r="B664" t="str">
            <v>Import Purchase Account - RM (Other than crude)</v>
          </cell>
          <cell r="C664">
            <v>680.39597342299999</v>
          </cell>
          <cell r="D664">
            <v>625.97</v>
          </cell>
        </row>
        <row r="665">
          <cell r="A665">
            <v>7200010</v>
          </cell>
          <cell r="B665" t="str">
            <v>Import-Insurance-Raw Material (Other than crude)</v>
          </cell>
          <cell r="C665">
            <v>0.21215188900000001</v>
          </cell>
          <cell r="D665">
            <v>0.19</v>
          </cell>
        </row>
        <row r="666">
          <cell r="A666">
            <v>7200015</v>
          </cell>
          <cell r="B666" t="str">
            <v>Import-Ocean Freight-Raw Matls. (Other than crude)</v>
          </cell>
          <cell r="C666">
            <v>23.834980993000002</v>
          </cell>
          <cell r="D666">
            <v>21.3</v>
          </cell>
        </row>
        <row r="667">
          <cell r="A667">
            <v>7200020</v>
          </cell>
          <cell r="B667" t="str">
            <v>Import-Customs Duty-Raw Matls. (Other than crude)</v>
          </cell>
          <cell r="C667">
            <v>70.572887100000003</v>
          </cell>
          <cell r="D667">
            <v>66.67</v>
          </cell>
        </row>
        <row r="668">
          <cell r="A668">
            <v>7200025</v>
          </cell>
          <cell r="B668" t="str">
            <v>Import-Wharfage Charges-Raw Mat.(Other than crude)</v>
          </cell>
          <cell r="C668">
            <v>0.69247309999999995</v>
          </cell>
          <cell r="D668">
            <v>0.67</v>
          </cell>
        </row>
        <row r="669">
          <cell r="A669">
            <v>7200030</v>
          </cell>
          <cell r="B669" t="str">
            <v>Import-Port Charges-Raw Matls. (Other than crude)</v>
          </cell>
          <cell r="C669">
            <v>64.381650128000004</v>
          </cell>
          <cell r="D669">
            <v>59.12</v>
          </cell>
        </row>
        <row r="670">
          <cell r="A670">
            <v>7200035</v>
          </cell>
          <cell r="B670" t="str">
            <v>Import-Load Port Survey Fees-RM (Other than crude)</v>
          </cell>
          <cell r="C670">
            <v>3.7917529999999998E-2</v>
          </cell>
          <cell r="D670">
            <v>0.03</v>
          </cell>
        </row>
        <row r="671">
          <cell r="A671">
            <v>7200040</v>
          </cell>
          <cell r="B671" t="str">
            <v>Import-Disport Survey Fees-RM (Other than crude)</v>
          </cell>
          <cell r="C671">
            <v>2.5838501999999999E-2</v>
          </cell>
          <cell r="D671">
            <v>0.03</v>
          </cell>
        </row>
        <row r="672">
          <cell r="A672">
            <v>7200045</v>
          </cell>
          <cell r="B672" t="str">
            <v>Import-Warehousing C</v>
          </cell>
          <cell r="C672">
            <v>0.72960000000000003</v>
          </cell>
          <cell r="D672">
            <v>0.73</v>
          </cell>
        </row>
        <row r="673">
          <cell r="A673">
            <v>7200050</v>
          </cell>
          <cell r="B673" t="str">
            <v>Import-Inland Freight Charges-RM(Other than crude)</v>
          </cell>
          <cell r="C673">
            <v>0.26245429999999997</v>
          </cell>
          <cell r="D673">
            <v>0.26</v>
          </cell>
        </row>
        <row r="674">
          <cell r="A674">
            <v>7200055</v>
          </cell>
          <cell r="B674" t="str">
            <v>Import-Agents Commission-RM (Other than crude)</v>
          </cell>
          <cell r="C674">
            <v>0.2892555</v>
          </cell>
          <cell r="D674">
            <v>0.28000000000000003</v>
          </cell>
        </row>
        <row r="675">
          <cell r="A675">
            <v>7200070</v>
          </cell>
          <cell r="B675" t="str">
            <v>Import-Charter Hire/</v>
          </cell>
          <cell r="C675">
            <v>2.205765778</v>
          </cell>
          <cell r="D675">
            <v>1.93</v>
          </cell>
        </row>
        <row r="676">
          <cell r="A676">
            <v>7200090</v>
          </cell>
          <cell r="B676" t="str">
            <v>Import-Other Sundry Chgs-Raw Matls(Oth than crude)</v>
          </cell>
          <cell r="C676">
            <v>-3.2955045000000002E-2</v>
          </cell>
          <cell r="D676">
            <v>-0.01</v>
          </cell>
        </row>
        <row r="677">
          <cell r="A677">
            <v>7201000</v>
          </cell>
          <cell r="B677" t="str">
            <v>Import Purchases - Tfr to inventory</v>
          </cell>
          <cell r="C677">
            <v>-809.26451463399997</v>
          </cell>
          <cell r="D677">
            <v>-745.27</v>
          </cell>
        </row>
        <row r="678">
          <cell r="A678">
            <v>7202000</v>
          </cell>
          <cell r="B678" t="str">
            <v>Import Purchases - Transfer to MIT</v>
          </cell>
          <cell r="C678">
            <v>-34.373111557999998</v>
          </cell>
          <cell r="D678">
            <v>-31.91</v>
          </cell>
        </row>
        <row r="679">
          <cell r="A679">
            <v>7300000</v>
          </cell>
          <cell r="B679" t="str">
            <v>Salaries And Wages</v>
          </cell>
          <cell r="C679">
            <v>261.79286249400002</v>
          </cell>
          <cell r="D679">
            <v>239.86</v>
          </cell>
        </row>
        <row r="680">
          <cell r="A680">
            <v>7300100</v>
          </cell>
          <cell r="B680" t="str">
            <v>Salaries &amp; Wages - Contractors</v>
          </cell>
          <cell r="C680">
            <v>1.4921516640000001</v>
          </cell>
          <cell r="D680">
            <v>1.32</v>
          </cell>
        </row>
        <row r="681">
          <cell r="A681">
            <v>7305000</v>
          </cell>
          <cell r="B681" t="str">
            <v>Bonus</v>
          </cell>
          <cell r="C681">
            <v>4.5199999999999996</v>
          </cell>
          <cell r="D681">
            <v>4.5199999999999996</v>
          </cell>
        </row>
        <row r="682">
          <cell r="A682">
            <v>7310000</v>
          </cell>
          <cell r="B682" t="str">
            <v>Ex-Gratia</v>
          </cell>
          <cell r="C682">
            <v>140.75545056600001</v>
          </cell>
          <cell r="D682">
            <v>139.96</v>
          </cell>
        </row>
        <row r="683">
          <cell r="A683">
            <v>7315000</v>
          </cell>
          <cell r="B683" t="str">
            <v>Salaries &amp; Wages - Managerial Remuneration</v>
          </cell>
          <cell r="C683">
            <v>0.21914224900000001</v>
          </cell>
          <cell r="D683">
            <v>0.19</v>
          </cell>
        </row>
        <row r="684">
          <cell r="A684">
            <v>7315200</v>
          </cell>
          <cell r="B684" t="str">
            <v>Co. Contribution to PF - Managerial Remuneration</v>
          </cell>
          <cell r="C684">
            <v>1.7157499999999999E-2</v>
          </cell>
          <cell r="D684">
            <v>0.02</v>
          </cell>
        </row>
        <row r="685">
          <cell r="A685">
            <v>7315300</v>
          </cell>
          <cell r="B685" t="str">
            <v>Co. Contribution to Pension Scheme-Managerial Rem.</v>
          </cell>
          <cell r="C685">
            <v>2.164E-4</v>
          </cell>
          <cell r="D685">
            <v>0</v>
          </cell>
        </row>
        <row r="686">
          <cell r="A686">
            <v>7325000</v>
          </cell>
          <cell r="B686" t="str">
            <v>Co. Contribution To Provident Fund</v>
          </cell>
          <cell r="C686">
            <v>14.6620445</v>
          </cell>
          <cell r="D686">
            <v>13.38</v>
          </cell>
        </row>
        <row r="687">
          <cell r="A687">
            <v>7325020</v>
          </cell>
          <cell r="B687" t="str">
            <v>Co. Contribution To Pension Scheme</v>
          </cell>
          <cell r="C687">
            <v>6.7942662</v>
          </cell>
          <cell r="D687">
            <v>6.2</v>
          </cell>
        </row>
        <row r="688">
          <cell r="A688">
            <v>7325040</v>
          </cell>
          <cell r="B688" t="str">
            <v>Co. Contribution To Gratuity</v>
          </cell>
          <cell r="C688">
            <v>12.824525813999999</v>
          </cell>
          <cell r="D688">
            <v>12.32</v>
          </cell>
        </row>
        <row r="689">
          <cell r="A689">
            <v>7325100</v>
          </cell>
          <cell r="B689" t="str">
            <v>PF Administration and Inspection Charges</v>
          </cell>
          <cell r="C689">
            <v>0.30049530000000002</v>
          </cell>
          <cell r="D689">
            <v>0.27</v>
          </cell>
        </row>
        <row r="690">
          <cell r="A690">
            <v>7325110</v>
          </cell>
          <cell r="B690" t="str">
            <v>Employers Deposit Linked Insurance Charges</v>
          </cell>
          <cell r="C690">
            <v>0.34435280000000001</v>
          </cell>
          <cell r="D690">
            <v>0.31</v>
          </cell>
        </row>
        <row r="691">
          <cell r="A691">
            <v>7325120</v>
          </cell>
          <cell r="B691" t="str">
            <v>Co. Contribution -  Labour Welfare Fund</v>
          </cell>
          <cell r="C691">
            <v>3.2439999999999999E-3</v>
          </cell>
          <cell r="D691">
            <v>0</v>
          </cell>
        </row>
        <row r="692">
          <cell r="A692">
            <v>7330000</v>
          </cell>
          <cell r="B692" t="str">
            <v>Leave Travel Allowance</v>
          </cell>
          <cell r="C692">
            <v>9.2197753999999996</v>
          </cell>
          <cell r="D692">
            <v>8.08</v>
          </cell>
        </row>
        <row r="693">
          <cell r="A693">
            <v>7330010</v>
          </cell>
          <cell r="B693" t="str">
            <v>Medical Expenses - Reimbursement</v>
          </cell>
          <cell r="C693">
            <v>12.265783787</v>
          </cell>
          <cell r="D693">
            <v>11.09</v>
          </cell>
        </row>
        <row r="694">
          <cell r="A694">
            <v>7330020</v>
          </cell>
          <cell r="B694" t="str">
            <v>Medical Expenses - Others</v>
          </cell>
          <cell r="C694">
            <v>2.0503579510000001</v>
          </cell>
          <cell r="D694">
            <v>1.88</v>
          </cell>
        </row>
        <row r="695">
          <cell r="A695">
            <v>7330030</v>
          </cell>
          <cell r="B695" t="str">
            <v>Catering/Lunch/Canteen Expenses</v>
          </cell>
          <cell r="C695">
            <v>11.828506653</v>
          </cell>
          <cell r="D695">
            <v>10.79</v>
          </cell>
        </row>
        <row r="696">
          <cell r="A696">
            <v>7330040</v>
          </cell>
          <cell r="B696" t="str">
            <v>Uniform and Clothing</v>
          </cell>
          <cell r="C696">
            <v>5.6382221770000003</v>
          </cell>
          <cell r="D696">
            <v>5.61</v>
          </cell>
        </row>
        <row r="697">
          <cell r="A697">
            <v>7330200</v>
          </cell>
          <cell r="B697" t="str">
            <v>Rent For Residential Flats-Third Parties</v>
          </cell>
          <cell r="C697">
            <v>0.48715015</v>
          </cell>
          <cell r="D697">
            <v>0.47</v>
          </cell>
        </row>
        <row r="698">
          <cell r="A698">
            <v>7330310</v>
          </cell>
          <cell r="B698" t="str">
            <v>Petrol For COC Cars</v>
          </cell>
          <cell r="C698">
            <v>0.41123504399999999</v>
          </cell>
          <cell r="D698">
            <v>0.39</v>
          </cell>
        </row>
        <row r="699">
          <cell r="A699">
            <v>7330400</v>
          </cell>
          <cell r="B699" t="str">
            <v>School Subsidy</v>
          </cell>
          <cell r="C699">
            <v>3.1671798999999998</v>
          </cell>
          <cell r="D699">
            <v>2.67</v>
          </cell>
        </row>
        <row r="700">
          <cell r="A700">
            <v>7330600</v>
          </cell>
          <cell r="B700" t="str">
            <v>Sundry Services - Stipend</v>
          </cell>
          <cell r="C700">
            <v>0.15353751499999999</v>
          </cell>
          <cell r="D700">
            <v>0.12</v>
          </cell>
        </row>
        <row r="701">
          <cell r="A701">
            <v>7330900</v>
          </cell>
          <cell r="B701" t="str">
            <v>Other Employee Welfare &amp; Amenities</v>
          </cell>
          <cell r="C701">
            <v>8.8826042049999998</v>
          </cell>
          <cell r="D701">
            <v>7.65</v>
          </cell>
        </row>
        <row r="702">
          <cell r="A702">
            <v>7330901</v>
          </cell>
          <cell r="B702" t="str">
            <v>Other Employee Welfare &amp; Amenities Reimbursement</v>
          </cell>
          <cell r="C702">
            <v>1.468293566</v>
          </cell>
          <cell r="D702">
            <v>1.38</v>
          </cell>
        </row>
        <row r="703">
          <cell r="A703">
            <v>7400000</v>
          </cell>
          <cell r="B703" t="str">
            <v>Product Samples</v>
          </cell>
          <cell r="C703">
            <v>3.9300980999999999E-2</v>
          </cell>
          <cell r="D703">
            <v>0.04</v>
          </cell>
        </row>
        <row r="704">
          <cell r="A704">
            <v>7400500</v>
          </cell>
          <cell r="B704" t="str">
            <v>Product Samples-Testing Charges</v>
          </cell>
          <cell r="C704">
            <v>8.5836000000000003E-3</v>
          </cell>
          <cell r="D704">
            <v>0.01</v>
          </cell>
        </row>
        <row r="705">
          <cell r="A705">
            <v>7405000</v>
          </cell>
          <cell r="B705" t="str">
            <v>Sales Promotion Expenses Within India</v>
          </cell>
          <cell r="C705">
            <v>0.16221069199999999</v>
          </cell>
          <cell r="D705">
            <v>0.14000000000000001</v>
          </cell>
        </row>
        <row r="706">
          <cell r="A706">
            <v>7410000</v>
          </cell>
          <cell r="B706" t="str">
            <v>Advt. Exp within India-Sales related</v>
          </cell>
          <cell r="C706">
            <v>1.25E-3</v>
          </cell>
          <cell r="D706">
            <v>0</v>
          </cell>
        </row>
        <row r="707">
          <cell r="A707">
            <v>7415000</v>
          </cell>
          <cell r="B707" t="str">
            <v>Brokerage &amp; Commission on Domestic Sales</v>
          </cell>
          <cell r="C707">
            <v>28.191270239999998</v>
          </cell>
          <cell r="D707">
            <v>26.4</v>
          </cell>
        </row>
        <row r="708">
          <cell r="A708">
            <v>7415100</v>
          </cell>
          <cell r="B708" t="str">
            <v>Brokerage &amp; Commission on Export Sales</v>
          </cell>
          <cell r="C708">
            <v>5.4228537240000003</v>
          </cell>
          <cell r="D708">
            <v>4.7300000000000004</v>
          </cell>
        </row>
        <row r="709">
          <cell r="A709">
            <v>7415200</v>
          </cell>
          <cell r="B709" t="str">
            <v>Brokerage &amp; Commission - Dealers</v>
          </cell>
          <cell r="C709">
            <v>-3.2095101000000001</v>
          </cell>
          <cell r="D709">
            <v>-2.65</v>
          </cell>
        </row>
        <row r="710">
          <cell r="A710">
            <v>7420000</v>
          </cell>
          <cell r="B710" t="str">
            <v>Freight &amp; Forwarding-Road Transport Charges</v>
          </cell>
          <cell r="C710">
            <v>135.032387572</v>
          </cell>
          <cell r="D710">
            <v>120.61</v>
          </cell>
        </row>
        <row r="711">
          <cell r="A711">
            <v>7420020</v>
          </cell>
          <cell r="B711" t="str">
            <v>Freight &amp; Forwarding-Sea - Exports</v>
          </cell>
          <cell r="C711">
            <v>68.504434459000009</v>
          </cell>
          <cell r="D711">
            <v>58.74</v>
          </cell>
        </row>
        <row r="712">
          <cell r="A712">
            <v>7420050</v>
          </cell>
          <cell r="B712" t="str">
            <v>Freight &amp; Forwarding - Recovery Account</v>
          </cell>
          <cell r="C712">
            <v>-35.585590936000003</v>
          </cell>
          <cell r="D712">
            <v>-32.659999999999997</v>
          </cell>
        </row>
        <row r="713">
          <cell r="A713">
            <v>7420055</v>
          </cell>
          <cell r="B713" t="str">
            <v>Freight &amp; Forwarding - Rec. A/c - Manual Posting</v>
          </cell>
          <cell r="C713">
            <v>-1.664624E-2</v>
          </cell>
          <cell r="D713">
            <v>-0.02</v>
          </cell>
        </row>
        <row r="714">
          <cell r="A714">
            <v>7420060</v>
          </cell>
          <cell r="B714" t="str">
            <v>Brokerage on Freight</v>
          </cell>
          <cell r="C714">
            <v>-5.4320830000000007E-2</v>
          </cell>
          <cell r="D714">
            <v>-0.04</v>
          </cell>
        </row>
        <row r="715">
          <cell r="A715">
            <v>7420200</v>
          </cell>
          <cell r="B715" t="str">
            <v>Packing Expenses</v>
          </cell>
          <cell r="C715">
            <v>3.6657339999999995E-3</v>
          </cell>
          <cell r="D715">
            <v>0.01</v>
          </cell>
        </row>
        <row r="716">
          <cell r="A716">
            <v>7420300</v>
          </cell>
          <cell r="B716" t="str">
            <v>Clearing &amp; Forwarding Charges</v>
          </cell>
          <cell r="C716">
            <v>1.548984449</v>
          </cell>
          <cell r="D716">
            <v>1.49</v>
          </cell>
        </row>
        <row r="717">
          <cell r="A717">
            <v>7420310</v>
          </cell>
          <cell r="B717" t="str">
            <v>Documentation Charges</v>
          </cell>
          <cell r="C717">
            <v>0.234395514</v>
          </cell>
          <cell r="D717">
            <v>0.21</v>
          </cell>
        </row>
        <row r="718">
          <cell r="A718">
            <v>7420320</v>
          </cell>
          <cell r="B718" t="str">
            <v>Inland Haulage Charg</v>
          </cell>
          <cell r="C718">
            <v>2.181826295</v>
          </cell>
          <cell r="D718">
            <v>3.37</v>
          </cell>
        </row>
        <row r="719">
          <cell r="A719">
            <v>7420340</v>
          </cell>
          <cell r="B719" t="str">
            <v>Dock Stuffing Charge</v>
          </cell>
          <cell r="C719">
            <v>3.3050000000000002E-3</v>
          </cell>
          <cell r="D719">
            <v>0</v>
          </cell>
        </row>
        <row r="720">
          <cell r="A720">
            <v>7420350</v>
          </cell>
          <cell r="B720" t="str">
            <v>Demurrage charges - Export</v>
          </cell>
          <cell r="C720">
            <v>0.13297926499999999</v>
          </cell>
          <cell r="D720">
            <v>0.1</v>
          </cell>
        </row>
        <row r="721">
          <cell r="A721">
            <v>7421100</v>
          </cell>
          <cell r="B721" t="str">
            <v>Terminal Handling Ch</v>
          </cell>
          <cell r="C721">
            <v>19.002576655999999</v>
          </cell>
          <cell r="D721">
            <v>11.33</v>
          </cell>
        </row>
        <row r="722">
          <cell r="A722">
            <v>7421200</v>
          </cell>
          <cell r="B722" t="str">
            <v>Wharfage Charges - P</v>
          </cell>
          <cell r="C722">
            <v>1.1471463</v>
          </cell>
          <cell r="D722">
            <v>0.62</v>
          </cell>
        </row>
        <row r="723">
          <cell r="A723">
            <v>7430000</v>
          </cell>
          <cell r="B723" t="str">
            <v>Product Warehousing Expenses</v>
          </cell>
          <cell r="C723">
            <v>1.576218173</v>
          </cell>
          <cell r="D723">
            <v>1.37</v>
          </cell>
        </row>
        <row r="724">
          <cell r="A724">
            <v>7435000</v>
          </cell>
          <cell r="B724" t="str">
            <v>Other Selling and Distribution Expenses</v>
          </cell>
          <cell r="C724">
            <v>1.04835E-2</v>
          </cell>
          <cell r="D724">
            <v>0.68</v>
          </cell>
        </row>
        <row r="725">
          <cell r="A725">
            <v>7435100</v>
          </cell>
          <cell r="B725" t="str">
            <v>Export Supervision Charges</v>
          </cell>
          <cell r="C725">
            <v>0.12239136399999999</v>
          </cell>
          <cell r="D725">
            <v>7.0000000000000007E-2</v>
          </cell>
        </row>
        <row r="726">
          <cell r="A726">
            <v>7440000</v>
          </cell>
          <cell r="B726" t="str">
            <v>Quantity Discount</v>
          </cell>
          <cell r="C726">
            <v>73.139148554000002</v>
          </cell>
          <cell r="D726">
            <v>66.86</v>
          </cell>
        </row>
        <row r="727">
          <cell r="A727">
            <v>7440005</v>
          </cell>
          <cell r="B727" t="str">
            <v>Quantity Discount - Manual Posting</v>
          </cell>
          <cell r="C727">
            <v>198.22626506099999</v>
          </cell>
          <cell r="D727">
            <v>219.11</v>
          </cell>
        </row>
        <row r="728">
          <cell r="A728">
            <v>7440100</v>
          </cell>
          <cell r="B728" t="str">
            <v>Trade Discount</v>
          </cell>
          <cell r="C728">
            <v>32.172116369000001</v>
          </cell>
          <cell r="D728">
            <v>30.35</v>
          </cell>
        </row>
        <row r="729">
          <cell r="A729">
            <v>7440105</v>
          </cell>
          <cell r="B729" t="str">
            <v>Trade Discount - Manual Posting</v>
          </cell>
          <cell r="C729">
            <v>0.83420890000000003</v>
          </cell>
          <cell r="D729">
            <v>1.78</v>
          </cell>
        </row>
        <row r="730">
          <cell r="A730">
            <v>7440200</v>
          </cell>
          <cell r="B730" t="str">
            <v>Cash Discount</v>
          </cell>
          <cell r="C730">
            <v>41.032922495000001</v>
          </cell>
          <cell r="D730">
            <v>38.64</v>
          </cell>
        </row>
        <row r="731">
          <cell r="A731">
            <v>7440205</v>
          </cell>
          <cell r="B731" t="str">
            <v>Cash Discount - Manual Posting</v>
          </cell>
          <cell r="C731">
            <v>0.59697554100000005</v>
          </cell>
          <cell r="D731">
            <v>1.64</v>
          </cell>
        </row>
        <row r="732">
          <cell r="A732">
            <v>7440270</v>
          </cell>
          <cell r="B732" t="str">
            <v>Discount - Early Payment Incentive</v>
          </cell>
          <cell r="C732">
            <v>1.3941941130000002</v>
          </cell>
          <cell r="D732">
            <v>1.1599999999999999</v>
          </cell>
        </row>
        <row r="733">
          <cell r="A733">
            <v>7440275</v>
          </cell>
          <cell r="B733" t="str">
            <v>Discount - Early Pay</v>
          </cell>
          <cell r="C733">
            <v>0.1348849</v>
          </cell>
          <cell r="D733">
            <v>0.23</v>
          </cell>
        </row>
        <row r="734">
          <cell r="A734">
            <v>7440300</v>
          </cell>
          <cell r="B734" t="str">
            <v>Rate Difference-Sales</v>
          </cell>
          <cell r="C734">
            <v>64.621241317999988</v>
          </cell>
          <cell r="D734">
            <v>59.99</v>
          </cell>
        </row>
        <row r="735">
          <cell r="A735">
            <v>7440305</v>
          </cell>
          <cell r="B735" t="str">
            <v>Rate Difference-Sale</v>
          </cell>
          <cell r="C735">
            <v>4.842265426</v>
          </cell>
          <cell r="D735">
            <v>4.72</v>
          </cell>
        </row>
        <row r="736">
          <cell r="A736">
            <v>7440320</v>
          </cell>
          <cell r="B736" t="str">
            <v>Regional Discount</v>
          </cell>
          <cell r="C736">
            <v>18.921327741999999</v>
          </cell>
          <cell r="D736">
            <v>17.22</v>
          </cell>
        </row>
        <row r="737">
          <cell r="A737">
            <v>7440325</v>
          </cell>
          <cell r="B737" t="str">
            <v>Regional Discount -</v>
          </cell>
          <cell r="C737">
            <v>0.7932766</v>
          </cell>
          <cell r="D737">
            <v>1.1200000000000001</v>
          </cell>
        </row>
        <row r="738">
          <cell r="A738">
            <v>7440350</v>
          </cell>
          <cell r="B738" t="str">
            <v>MOU Discount</v>
          </cell>
          <cell r="C738">
            <v>63.491333791000002</v>
          </cell>
          <cell r="D738">
            <v>36.450000000000003</v>
          </cell>
        </row>
        <row r="739">
          <cell r="A739">
            <v>7440355</v>
          </cell>
          <cell r="B739" t="str">
            <v>MOU Discount - Manua</v>
          </cell>
          <cell r="C739">
            <v>23.748025247000001</v>
          </cell>
          <cell r="D739">
            <v>4.6900000000000004</v>
          </cell>
        </row>
        <row r="740">
          <cell r="A740">
            <v>7440500</v>
          </cell>
          <cell r="B740" t="str">
            <v>Incentives to Customers</v>
          </cell>
          <cell r="C740">
            <v>2.7914540000000001E-3</v>
          </cell>
          <cell r="D740">
            <v>0.03</v>
          </cell>
        </row>
        <row r="741">
          <cell r="A741">
            <v>7440550</v>
          </cell>
          <cell r="B741" t="str">
            <v>Shortweight Claims</v>
          </cell>
          <cell r="C741">
            <v>0.138515527</v>
          </cell>
          <cell r="D741">
            <v>0.11</v>
          </cell>
        </row>
        <row r="742">
          <cell r="A742">
            <v>7440555</v>
          </cell>
          <cell r="B742" t="str">
            <v>Shortweight Claims -</v>
          </cell>
          <cell r="C742">
            <v>6.2101999999999997E-2</v>
          </cell>
          <cell r="D742">
            <v>0.06</v>
          </cell>
        </row>
        <row r="743">
          <cell r="A743">
            <v>7440605</v>
          </cell>
          <cell r="B743" t="str">
            <v>Transit Delay Claims</v>
          </cell>
          <cell r="C743">
            <v>1.022E-2</v>
          </cell>
          <cell r="D743">
            <v>0.01</v>
          </cell>
        </row>
        <row r="744">
          <cell r="A744">
            <v>7440650</v>
          </cell>
          <cell r="B744" t="str">
            <v>Quality Complaint Approvals</v>
          </cell>
          <cell r="C744">
            <v>5.3681100000000002E-2</v>
          </cell>
          <cell r="D744">
            <v>0.02</v>
          </cell>
        </row>
        <row r="745">
          <cell r="A745">
            <v>7440655</v>
          </cell>
          <cell r="B745" t="str">
            <v>Quality Complaint Ap</v>
          </cell>
          <cell r="C745">
            <v>9.5455999999999996E-3</v>
          </cell>
          <cell r="D745">
            <v>0.01</v>
          </cell>
        </row>
        <row r="746">
          <cell r="A746">
            <v>7440700</v>
          </cell>
          <cell r="B746" t="str">
            <v>Dealers Discount</v>
          </cell>
          <cell r="C746">
            <v>1.39278309</v>
          </cell>
          <cell r="D746">
            <v>1.54</v>
          </cell>
        </row>
        <row r="747">
          <cell r="A747">
            <v>7445100</v>
          </cell>
          <cell r="B747" t="str">
            <v>Turnover Tax</v>
          </cell>
          <cell r="C747">
            <v>9.0362475</v>
          </cell>
          <cell r="D747">
            <v>8.16</v>
          </cell>
        </row>
        <row r="748">
          <cell r="A748">
            <v>7445500</v>
          </cell>
          <cell r="B748" t="str">
            <v>Octroi on Product Sales</v>
          </cell>
          <cell r="C748">
            <v>-2.23211E-2</v>
          </cell>
          <cell r="D748">
            <v>0</v>
          </cell>
        </row>
        <row r="749">
          <cell r="A749">
            <v>7445600</v>
          </cell>
          <cell r="B749" t="str">
            <v>Sales Tax</v>
          </cell>
          <cell r="C749">
            <v>103.127070629</v>
          </cell>
          <cell r="D749">
            <v>94.28</v>
          </cell>
        </row>
        <row r="750">
          <cell r="A750">
            <v>7445610</v>
          </cell>
          <cell r="B750" t="str">
            <v>Sales Tax - Maunual Posting</v>
          </cell>
          <cell r="C750">
            <v>7.7089573060000003</v>
          </cell>
          <cell r="D750">
            <v>7.22</v>
          </cell>
        </row>
        <row r="751">
          <cell r="A751">
            <v>7445700</v>
          </cell>
          <cell r="B751" t="str">
            <v>Sales Tax - Maunual</v>
          </cell>
          <cell r="C751">
            <v>0</v>
          </cell>
          <cell r="D751">
            <v>0</v>
          </cell>
        </row>
        <row r="752">
          <cell r="A752">
            <v>7445900</v>
          </cell>
          <cell r="B752" t="str">
            <v>Other Irrecoverable Taxes</v>
          </cell>
          <cell r="C752">
            <v>2.6172507999999999</v>
          </cell>
          <cell r="D752">
            <v>2.52</v>
          </cell>
        </row>
        <row r="753">
          <cell r="A753">
            <v>7500000</v>
          </cell>
          <cell r="B753" t="str">
            <v>Insurance On Fixed Assets</v>
          </cell>
          <cell r="C753">
            <v>22.766173897999998</v>
          </cell>
          <cell r="D753">
            <v>20.13</v>
          </cell>
        </row>
        <row r="754">
          <cell r="A754">
            <v>7500010</v>
          </cell>
          <cell r="B754" t="str">
            <v>Insurance On Stocks</v>
          </cell>
          <cell r="C754">
            <v>1.7479057</v>
          </cell>
          <cell r="D754">
            <v>1.7</v>
          </cell>
        </row>
        <row r="755">
          <cell r="A755">
            <v>7500020</v>
          </cell>
          <cell r="B755" t="str">
            <v>Insurance - Loss Of Profit</v>
          </cell>
          <cell r="C755">
            <v>4.3956890309999999</v>
          </cell>
          <cell r="D755">
            <v>4.04</v>
          </cell>
        </row>
        <row r="756">
          <cell r="A756">
            <v>7500030</v>
          </cell>
          <cell r="B756" t="str">
            <v>Insurance - Group Medical Cover</v>
          </cell>
          <cell r="C756">
            <v>1.031419275</v>
          </cell>
          <cell r="D756">
            <v>1.01</v>
          </cell>
        </row>
        <row r="757">
          <cell r="A757">
            <v>7500040</v>
          </cell>
          <cell r="B757" t="str">
            <v>Insurance - Vehicles</v>
          </cell>
          <cell r="C757">
            <v>8.6880399999999997E-2</v>
          </cell>
          <cell r="D757">
            <v>0.09</v>
          </cell>
        </row>
        <row r="758">
          <cell r="A758">
            <v>7500070</v>
          </cell>
          <cell r="B758" t="str">
            <v>Insurance - Marine T</v>
          </cell>
          <cell r="C758">
            <v>0.36926951099999999</v>
          </cell>
          <cell r="D758">
            <v>0.27</v>
          </cell>
        </row>
        <row r="759">
          <cell r="A759">
            <v>7500080</v>
          </cell>
          <cell r="B759" t="str">
            <v>Insurance - Cash In Safe/In Transit</v>
          </cell>
          <cell r="C759">
            <v>8.2799999999999992E-3</v>
          </cell>
          <cell r="D759">
            <v>0.01</v>
          </cell>
        </row>
        <row r="760">
          <cell r="A760">
            <v>7500090</v>
          </cell>
          <cell r="B760" t="str">
            <v>Insurance - Employee Fidelity</v>
          </cell>
          <cell r="C760">
            <v>0</v>
          </cell>
          <cell r="D760">
            <v>0</v>
          </cell>
        </row>
        <row r="761">
          <cell r="A761">
            <v>7500900</v>
          </cell>
          <cell r="B761" t="str">
            <v>Insurance - Others</v>
          </cell>
          <cell r="C761">
            <v>4.083793504</v>
          </cell>
          <cell r="D761">
            <v>3.6</v>
          </cell>
        </row>
        <row r="762">
          <cell r="A762">
            <v>7505000</v>
          </cell>
          <cell r="B762" t="str">
            <v>Rent For Office Premises</v>
          </cell>
          <cell r="C762">
            <v>17.513150485000001</v>
          </cell>
          <cell r="D762">
            <v>17.46</v>
          </cell>
        </row>
        <row r="763">
          <cell r="A763">
            <v>7505100</v>
          </cell>
          <cell r="B763" t="str">
            <v>Rent For Godowns</v>
          </cell>
          <cell r="C763">
            <v>1.9415129840000001</v>
          </cell>
          <cell r="D763">
            <v>1.87</v>
          </cell>
        </row>
        <row r="764">
          <cell r="A764">
            <v>7505900</v>
          </cell>
          <cell r="B764" t="str">
            <v>Rent - Others</v>
          </cell>
          <cell r="C764">
            <v>17.286705810000001</v>
          </cell>
          <cell r="D764">
            <v>16.32</v>
          </cell>
        </row>
        <row r="765">
          <cell r="A765">
            <v>7510000</v>
          </cell>
          <cell r="B765" t="str">
            <v>Rates &amp; Taxes - Vehicles</v>
          </cell>
          <cell r="C765">
            <v>0.71656620000000004</v>
          </cell>
          <cell r="D765">
            <v>0.71</v>
          </cell>
        </row>
        <row r="766">
          <cell r="A766">
            <v>7510100</v>
          </cell>
          <cell r="B766" t="str">
            <v>Rates &amp; Taxes - Others</v>
          </cell>
          <cell r="C766">
            <v>1.10600389</v>
          </cell>
          <cell r="D766">
            <v>0.99</v>
          </cell>
        </row>
        <row r="767">
          <cell r="A767">
            <v>7510110</v>
          </cell>
          <cell r="B767" t="str">
            <v>Notified Area Tax</v>
          </cell>
          <cell r="C767">
            <v>16.25</v>
          </cell>
          <cell r="D767">
            <v>16.25</v>
          </cell>
        </row>
        <row r="768">
          <cell r="A768">
            <v>7510200</v>
          </cell>
          <cell r="B768" t="str">
            <v>Licence and Application Fees</v>
          </cell>
          <cell r="C768">
            <v>0.36322760900000001</v>
          </cell>
          <cell r="D768">
            <v>0.32</v>
          </cell>
        </row>
        <row r="769">
          <cell r="A769">
            <v>7510400</v>
          </cell>
          <cell r="B769" t="str">
            <v>Inspection Fees</v>
          </cell>
          <cell r="C769">
            <v>0.17411765100000001</v>
          </cell>
          <cell r="D769">
            <v>0.19</v>
          </cell>
        </row>
        <row r="770">
          <cell r="A770">
            <v>7515000</v>
          </cell>
          <cell r="B770" t="str">
            <v>Repairs &amp; Maintenance - Office Bldgs</v>
          </cell>
          <cell r="C770">
            <v>0.71415845700000002</v>
          </cell>
          <cell r="D770">
            <v>0.65</v>
          </cell>
        </row>
        <row r="771">
          <cell r="A771">
            <v>7515010</v>
          </cell>
          <cell r="B771" t="str">
            <v>Repairs &amp; Maintenance  - Godowns</v>
          </cell>
          <cell r="C771">
            <v>4.7099000000000004E-3</v>
          </cell>
          <cell r="D771">
            <v>0</v>
          </cell>
        </row>
        <row r="772">
          <cell r="A772">
            <v>7515020</v>
          </cell>
          <cell r="B772" t="str">
            <v>Repairs &amp; Maintenance - Resi Bldgs</v>
          </cell>
          <cell r="C772">
            <v>3.0774321260000002</v>
          </cell>
          <cell r="D772">
            <v>2.64</v>
          </cell>
        </row>
        <row r="773">
          <cell r="A773">
            <v>7515030</v>
          </cell>
          <cell r="B773" t="str">
            <v>Repairs &amp; Maintenance - Construction Equipments</v>
          </cell>
          <cell r="C773">
            <v>7.7469990000000009E-3</v>
          </cell>
          <cell r="D773">
            <v>0.01</v>
          </cell>
        </row>
        <row r="774">
          <cell r="A774">
            <v>7515040</v>
          </cell>
          <cell r="B774" t="str">
            <v>Repairs &amp; Maintenance - Computers</v>
          </cell>
          <cell r="C774">
            <v>0.33532974500000001</v>
          </cell>
          <cell r="D774">
            <v>0.4</v>
          </cell>
        </row>
        <row r="775">
          <cell r="A775">
            <v>7515120</v>
          </cell>
          <cell r="B775" t="str">
            <v>Repairs-Oth Vehicles</v>
          </cell>
          <cell r="C775">
            <v>0.15908633</v>
          </cell>
          <cell r="D775">
            <v>0.15</v>
          </cell>
        </row>
        <row r="776">
          <cell r="A776">
            <v>7515900</v>
          </cell>
          <cell r="B776" t="str">
            <v>Repairs &amp; Maintenance -  Others</v>
          </cell>
          <cell r="C776">
            <v>3.874279976</v>
          </cell>
          <cell r="D776">
            <v>3.52</v>
          </cell>
        </row>
        <row r="777">
          <cell r="A777">
            <v>7520000</v>
          </cell>
          <cell r="B777" t="str">
            <v>Travelling - Directors - Inland - Fare</v>
          </cell>
          <cell r="C777">
            <v>2.0466999999999999E-2</v>
          </cell>
          <cell r="D777">
            <v>0.02</v>
          </cell>
        </row>
        <row r="778">
          <cell r="A778">
            <v>7520010</v>
          </cell>
          <cell r="B778" t="str">
            <v>Travelling - Directors - Inland - Lodging/Boarding</v>
          </cell>
          <cell r="C778">
            <v>1.0267123E-2</v>
          </cell>
          <cell r="D778">
            <v>0.01</v>
          </cell>
        </row>
        <row r="779">
          <cell r="A779">
            <v>7520030</v>
          </cell>
          <cell r="B779" t="str">
            <v>Travelling - Directors - Foreign- Fare</v>
          </cell>
          <cell r="C779">
            <v>1.8967100000000001E-2</v>
          </cell>
          <cell r="D779">
            <v>0</v>
          </cell>
        </row>
        <row r="780">
          <cell r="A780">
            <v>7520040</v>
          </cell>
          <cell r="B780" t="str">
            <v>Travelling - Directors - Foreign-Lodging/Boarding</v>
          </cell>
          <cell r="C780">
            <v>6.587875E-2</v>
          </cell>
          <cell r="D780">
            <v>0</v>
          </cell>
        </row>
        <row r="781">
          <cell r="A781">
            <v>7520060</v>
          </cell>
          <cell r="B781" t="str">
            <v>Travelling - Inland - Fare</v>
          </cell>
          <cell r="C781">
            <v>3.4443994500000001</v>
          </cell>
          <cell r="D781">
            <v>3.03</v>
          </cell>
        </row>
        <row r="782">
          <cell r="A782">
            <v>7520070</v>
          </cell>
          <cell r="B782" t="str">
            <v>Travelling - Inland - Lodging/Boarding/Allow.</v>
          </cell>
          <cell r="C782">
            <v>0.37457564599999998</v>
          </cell>
          <cell r="D782">
            <v>0.28000000000000003</v>
          </cell>
        </row>
        <row r="783">
          <cell r="A783">
            <v>7520080</v>
          </cell>
          <cell r="B783" t="str">
            <v>Travelling - Inland - Other Expenses</v>
          </cell>
          <cell r="C783">
            <v>5.5336807999999994E-2</v>
          </cell>
          <cell r="D783">
            <v>0.05</v>
          </cell>
        </row>
        <row r="784">
          <cell r="A784">
            <v>7520090</v>
          </cell>
          <cell r="B784" t="str">
            <v>Travelling-Foreign-Fare</v>
          </cell>
          <cell r="C784">
            <v>0.48763125999999996</v>
          </cell>
          <cell r="D784">
            <v>0.35</v>
          </cell>
        </row>
        <row r="785">
          <cell r="A785">
            <v>7520100</v>
          </cell>
          <cell r="B785" t="str">
            <v>Travelling-Foreign-Lodging/Boarding/Allowances</v>
          </cell>
          <cell r="C785">
            <v>3.5885529999999999E-2</v>
          </cell>
          <cell r="D785">
            <v>0.03</v>
          </cell>
        </row>
        <row r="786">
          <cell r="A786">
            <v>7520110</v>
          </cell>
          <cell r="B786" t="str">
            <v>Travelling-Foreign-Other Expenses</v>
          </cell>
          <cell r="C786">
            <v>0.13459460000000001</v>
          </cell>
          <cell r="D786">
            <v>0.13</v>
          </cell>
        </row>
        <row r="787">
          <cell r="A787">
            <v>7525000</v>
          </cell>
          <cell r="B787" t="str">
            <v>Audit Fees</v>
          </cell>
          <cell r="C787">
            <v>0.21174999999999999</v>
          </cell>
          <cell r="D787">
            <v>0.19</v>
          </cell>
        </row>
        <row r="788">
          <cell r="A788">
            <v>7525100</v>
          </cell>
          <cell r="B788" t="str">
            <v>Tax Audit Fees</v>
          </cell>
          <cell r="C788">
            <v>1.4483299999999999E-2</v>
          </cell>
          <cell r="D788">
            <v>0.01</v>
          </cell>
        </row>
        <row r="789">
          <cell r="A789">
            <v>7525200</v>
          </cell>
          <cell r="B789" t="str">
            <v>Fees For Certification &amp; Consultation Work</v>
          </cell>
          <cell r="C789">
            <v>9.9977800000000006E-2</v>
          </cell>
          <cell r="D789">
            <v>0.1</v>
          </cell>
        </row>
        <row r="790">
          <cell r="A790">
            <v>7525300</v>
          </cell>
          <cell r="B790" t="str">
            <v>Out Of Pocket Expenses</v>
          </cell>
          <cell r="C790">
            <v>6.8174984999999994E-2</v>
          </cell>
          <cell r="D790">
            <v>0.04</v>
          </cell>
        </row>
        <row r="791">
          <cell r="A791">
            <v>7525400</v>
          </cell>
          <cell r="B791" t="str">
            <v>Cost Audit Fees</v>
          </cell>
          <cell r="C791">
            <v>2.5341700000000002E-2</v>
          </cell>
          <cell r="D791">
            <v>0.02</v>
          </cell>
        </row>
        <row r="792">
          <cell r="A792">
            <v>7530000</v>
          </cell>
          <cell r="B792" t="str">
            <v>Professional Fees  Paid To 'Full Time' Consultants</v>
          </cell>
          <cell r="C792">
            <v>3.0012566089999999</v>
          </cell>
          <cell r="D792">
            <v>2.93</v>
          </cell>
        </row>
        <row r="793">
          <cell r="A793">
            <v>7530020</v>
          </cell>
          <cell r="B793" t="str">
            <v>Professional Fees Paid To Others</v>
          </cell>
          <cell r="C793">
            <v>3.2608810720000001</v>
          </cell>
          <cell r="D793">
            <v>3.05</v>
          </cell>
        </row>
        <row r="794">
          <cell r="A794">
            <v>7530040</v>
          </cell>
          <cell r="B794" t="str">
            <v>Professional Fees To Foreign Consultants</v>
          </cell>
          <cell r="C794">
            <v>6.8526000000000004E-2</v>
          </cell>
          <cell r="D794">
            <v>7.0000000000000007E-2</v>
          </cell>
        </row>
        <row r="795">
          <cell r="A795">
            <v>7530060</v>
          </cell>
          <cell r="B795" t="str">
            <v>Technical Know How Fees</v>
          </cell>
          <cell r="C795">
            <v>0.64968519800000002</v>
          </cell>
          <cell r="D795">
            <v>0.61</v>
          </cell>
        </row>
        <row r="796">
          <cell r="A796">
            <v>7530130</v>
          </cell>
          <cell r="B796" t="str">
            <v>Internal Audit Fees</v>
          </cell>
          <cell r="C796">
            <v>0.28604170000000001</v>
          </cell>
          <cell r="D796">
            <v>0.26</v>
          </cell>
        </row>
        <row r="797">
          <cell r="A797">
            <v>7530140</v>
          </cell>
          <cell r="B797" t="str">
            <v>Other reimbursement to Internal Auditors</v>
          </cell>
          <cell r="C797">
            <v>2.921E-4</v>
          </cell>
          <cell r="D797">
            <v>0</v>
          </cell>
        </row>
        <row r="798">
          <cell r="A798">
            <v>7530150</v>
          </cell>
          <cell r="B798" t="str">
            <v>Legal Fee</v>
          </cell>
          <cell r="C798">
            <v>0.70651692399999999</v>
          </cell>
          <cell r="D798">
            <v>0.45</v>
          </cell>
        </row>
        <row r="799">
          <cell r="A799">
            <v>7535000</v>
          </cell>
          <cell r="B799" t="str">
            <v>Bank Charges</v>
          </cell>
          <cell r="C799">
            <v>3.317761205</v>
          </cell>
          <cell r="D799">
            <v>2.98</v>
          </cell>
        </row>
        <row r="800">
          <cell r="A800">
            <v>7535020</v>
          </cell>
          <cell r="B800" t="str">
            <v>Guarantee Commission</v>
          </cell>
          <cell r="C800">
            <v>0.46954849999999998</v>
          </cell>
          <cell r="D800">
            <v>0.47</v>
          </cell>
        </row>
        <row r="801">
          <cell r="A801">
            <v>7535030</v>
          </cell>
          <cell r="B801" t="str">
            <v>LC Charges - Inland</v>
          </cell>
          <cell r="C801">
            <v>2.3203399999999999E-2</v>
          </cell>
          <cell r="D801">
            <v>0.02</v>
          </cell>
        </row>
        <row r="802">
          <cell r="A802">
            <v>7535040</v>
          </cell>
          <cell r="B802" t="str">
            <v>LC Charges - Foreign</v>
          </cell>
          <cell r="C802">
            <v>1.5024116759999999</v>
          </cell>
          <cell r="D802">
            <v>1.33</v>
          </cell>
        </row>
        <row r="803">
          <cell r="A803">
            <v>7535050</v>
          </cell>
          <cell r="B803" t="str">
            <v>Bank Charges on Bills of Exchange</v>
          </cell>
          <cell r="C803">
            <v>0.14141568700000001</v>
          </cell>
          <cell r="D803">
            <v>0.14000000000000001</v>
          </cell>
        </row>
        <row r="804">
          <cell r="A804">
            <v>7535080</v>
          </cell>
          <cell r="B804" t="str">
            <v>Recovery for Cheque dishonour</v>
          </cell>
          <cell r="C804">
            <v>-9.6101300000000001E-2</v>
          </cell>
          <cell r="D804">
            <v>-0.08</v>
          </cell>
        </row>
        <row r="805">
          <cell r="A805">
            <v>7540000</v>
          </cell>
          <cell r="B805" t="str">
            <v>Hire Charges - Vehicle</v>
          </cell>
          <cell r="C805">
            <v>10.421610404000001</v>
          </cell>
          <cell r="D805">
            <v>9.3800000000000008</v>
          </cell>
        </row>
        <row r="806">
          <cell r="A806">
            <v>7540100</v>
          </cell>
          <cell r="B806" t="str">
            <v>Hire Charges - Office Equipments</v>
          </cell>
          <cell r="C806">
            <v>1.4E-3</v>
          </cell>
          <cell r="D806">
            <v>0</v>
          </cell>
        </row>
        <row r="807">
          <cell r="A807">
            <v>7540200</v>
          </cell>
          <cell r="B807" t="str">
            <v>Hire Charges - Furniture &amp; Fixtures</v>
          </cell>
          <cell r="C807">
            <v>3.3326179999999997E-2</v>
          </cell>
          <cell r="D807">
            <v>0.03</v>
          </cell>
        </row>
        <row r="808">
          <cell r="A808">
            <v>7540300</v>
          </cell>
          <cell r="B808" t="str">
            <v>Hire Charges-Contracted Services (Admn)</v>
          </cell>
          <cell r="C808">
            <v>0.41686795999999998</v>
          </cell>
          <cell r="D808">
            <v>0.38</v>
          </cell>
        </row>
        <row r="809">
          <cell r="A809">
            <v>7541000</v>
          </cell>
          <cell r="B809" t="str">
            <v>Local Conveyance</v>
          </cell>
          <cell r="C809">
            <v>8.7397577599999998</v>
          </cell>
          <cell r="D809">
            <v>7.4</v>
          </cell>
        </row>
        <row r="810">
          <cell r="A810">
            <v>7545000</v>
          </cell>
          <cell r="B810" t="str">
            <v>Postage &amp; Courier</v>
          </cell>
          <cell r="C810">
            <v>0.53648408600000008</v>
          </cell>
          <cell r="D810">
            <v>0.5</v>
          </cell>
        </row>
        <row r="811">
          <cell r="A811">
            <v>7545100</v>
          </cell>
          <cell r="B811" t="str">
            <v>Telex/Fax Charges</v>
          </cell>
          <cell r="C811">
            <v>3.5599999999999998E-3</v>
          </cell>
          <cell r="D811">
            <v>0</v>
          </cell>
        </row>
        <row r="812">
          <cell r="A812">
            <v>7550000</v>
          </cell>
          <cell r="B812" t="str">
            <v>Telephone Expenses - Residential</v>
          </cell>
          <cell r="C812">
            <v>0.116483243</v>
          </cell>
          <cell r="D812">
            <v>0.1</v>
          </cell>
        </row>
        <row r="813">
          <cell r="A813">
            <v>7550500</v>
          </cell>
          <cell r="B813" t="str">
            <v>Telephone Expenses - Office</v>
          </cell>
          <cell r="C813">
            <v>2.6755118339999999</v>
          </cell>
          <cell r="D813">
            <v>2.4300000000000002</v>
          </cell>
        </row>
        <row r="814">
          <cell r="A814">
            <v>7550600</v>
          </cell>
          <cell r="B814" t="str">
            <v>Telephone Expenses - Lease Line and Airtime charge</v>
          </cell>
          <cell r="C814">
            <v>2.7312699999999999E-2</v>
          </cell>
          <cell r="D814">
            <v>0.03</v>
          </cell>
        </row>
        <row r="815">
          <cell r="A815">
            <v>7552000</v>
          </cell>
          <cell r="B815" t="str">
            <v>Electricity Expenses - Office</v>
          </cell>
          <cell r="C815">
            <v>0.93935587799999998</v>
          </cell>
          <cell r="D815">
            <v>0.89</v>
          </cell>
        </row>
        <row r="816">
          <cell r="A816">
            <v>7552100</v>
          </cell>
          <cell r="B816" t="str">
            <v>Electricity Expenses - Residence</v>
          </cell>
          <cell r="C816">
            <v>0.20031869299999999</v>
          </cell>
          <cell r="D816">
            <v>0.18</v>
          </cell>
        </row>
        <row r="817">
          <cell r="A817">
            <v>7553000</v>
          </cell>
          <cell r="B817" t="str">
            <v>Water Expenses</v>
          </cell>
          <cell r="C817">
            <v>1.1647232510000001</v>
          </cell>
          <cell r="D817">
            <v>1.06</v>
          </cell>
        </row>
        <row r="818">
          <cell r="A818">
            <v>7555000</v>
          </cell>
          <cell r="B818" t="str">
            <v>Printing &amp; Stationery</v>
          </cell>
          <cell r="C818">
            <v>1.255604503</v>
          </cell>
          <cell r="D818">
            <v>1.1100000000000001</v>
          </cell>
        </row>
        <row r="819">
          <cell r="A819">
            <v>7560000</v>
          </cell>
          <cell r="B819" t="str">
            <v>Donation To Charitable Trust</v>
          </cell>
          <cell r="C819">
            <v>0.1</v>
          </cell>
          <cell r="D819">
            <v>0.1</v>
          </cell>
        </row>
        <row r="820">
          <cell r="A820">
            <v>7560900</v>
          </cell>
          <cell r="B820" t="str">
            <v>Donation To Others</v>
          </cell>
          <cell r="C820">
            <v>0.12175999999999999</v>
          </cell>
          <cell r="D820">
            <v>0.08</v>
          </cell>
        </row>
        <row r="821">
          <cell r="A821">
            <v>7565090</v>
          </cell>
          <cell r="B821" t="str">
            <v>Stamp Duty on Loans/ Mortgages</v>
          </cell>
          <cell r="C821">
            <v>5.3499999999999999E-2</v>
          </cell>
          <cell r="D821">
            <v>0.05</v>
          </cell>
        </row>
        <row r="822">
          <cell r="A822">
            <v>7570000</v>
          </cell>
          <cell r="B822" t="str">
            <v>Service Tax Paid - E</v>
          </cell>
          <cell r="C822">
            <v>3.061996245</v>
          </cell>
          <cell r="D822">
            <v>2.09</v>
          </cell>
        </row>
        <row r="823">
          <cell r="A823">
            <v>7575000</v>
          </cell>
          <cell r="B823" t="str">
            <v>Books &amp; Periodicals</v>
          </cell>
          <cell r="C823">
            <v>0.18851833600000001</v>
          </cell>
          <cell r="D823">
            <v>0.17</v>
          </cell>
        </row>
        <row r="824">
          <cell r="A824">
            <v>7575010</v>
          </cell>
          <cell r="B824" t="str">
            <v>Subscription Fees</v>
          </cell>
          <cell r="C824">
            <v>0.45877505000000002</v>
          </cell>
          <cell r="D824">
            <v>1.1499999999999999</v>
          </cell>
        </row>
        <row r="825">
          <cell r="A825">
            <v>7575020</v>
          </cell>
          <cell r="B825" t="str">
            <v>Seminar Fees &amp; Training Expenses</v>
          </cell>
          <cell r="C825">
            <v>1.049395149</v>
          </cell>
          <cell r="D825">
            <v>0.89</v>
          </cell>
        </row>
        <row r="826">
          <cell r="A826">
            <v>7575030</v>
          </cell>
          <cell r="B826" t="str">
            <v>Transit Flat Expenses</v>
          </cell>
          <cell r="C826">
            <v>1.8872099999999999E-2</v>
          </cell>
          <cell r="D826">
            <v>0.01</v>
          </cell>
        </row>
        <row r="827">
          <cell r="A827">
            <v>7575040</v>
          </cell>
          <cell r="B827" t="str">
            <v>Guest House Expenses</v>
          </cell>
          <cell r="C827">
            <v>0.68034180499999997</v>
          </cell>
          <cell r="D827">
            <v>0.61</v>
          </cell>
        </row>
        <row r="828">
          <cell r="A828">
            <v>7575050</v>
          </cell>
          <cell r="B828" t="str">
            <v>Entertainment Expenses</v>
          </cell>
          <cell r="C828">
            <v>0.27555220800000002</v>
          </cell>
          <cell r="D828">
            <v>0.18</v>
          </cell>
        </row>
        <row r="829">
          <cell r="A829">
            <v>7575060</v>
          </cell>
          <cell r="B829" t="str">
            <v>Security Expenses</v>
          </cell>
          <cell r="C829">
            <v>5.0248742460000004</v>
          </cell>
          <cell r="D829">
            <v>4.5</v>
          </cell>
        </row>
        <row r="830">
          <cell r="A830">
            <v>7575070</v>
          </cell>
          <cell r="B830" t="str">
            <v>Pollution Control Expenses</v>
          </cell>
          <cell r="C830">
            <v>0.24340264500000003</v>
          </cell>
          <cell r="D830">
            <v>0.16</v>
          </cell>
        </row>
        <row r="831">
          <cell r="A831">
            <v>7575080</v>
          </cell>
          <cell r="B831" t="str">
            <v>Horticulture Expenses</v>
          </cell>
          <cell r="C831">
            <v>1.043291433</v>
          </cell>
          <cell r="D831">
            <v>0.97</v>
          </cell>
        </row>
        <row r="832">
          <cell r="A832">
            <v>7575090</v>
          </cell>
          <cell r="B832" t="str">
            <v>Recruitment Expenses</v>
          </cell>
          <cell r="C832">
            <v>0.13322999999999999</v>
          </cell>
          <cell r="D832">
            <v>0.13</v>
          </cell>
        </row>
        <row r="833">
          <cell r="A833">
            <v>7575100</v>
          </cell>
          <cell r="B833" t="str">
            <v>Advertisement Expenses - General</v>
          </cell>
          <cell r="C833">
            <v>0.261940805</v>
          </cell>
          <cell r="D833">
            <v>0.26</v>
          </cell>
        </row>
        <row r="834">
          <cell r="A834">
            <v>7575110</v>
          </cell>
          <cell r="B834" t="str">
            <v>Penalties &amp; Fines</v>
          </cell>
          <cell r="C834">
            <v>1.4607999999999999E-3</v>
          </cell>
          <cell r="D834">
            <v>0</v>
          </cell>
        </row>
        <row r="835">
          <cell r="A835">
            <v>7575120</v>
          </cell>
          <cell r="B835" t="str">
            <v>Misc Exp at AGM/EGM, Merger&amp;Listing Fee/ROC Exp</v>
          </cell>
          <cell r="C835">
            <v>0.1310105</v>
          </cell>
          <cell r="D835">
            <v>0.13</v>
          </cell>
        </row>
        <row r="836">
          <cell r="A836">
            <v>7575160</v>
          </cell>
          <cell r="B836" t="str">
            <v>Sitting Fees - Directors</v>
          </cell>
          <cell r="C836">
            <v>7.2700000000000001E-2</v>
          </cell>
          <cell r="D836">
            <v>7.0000000000000007E-2</v>
          </cell>
        </row>
        <row r="837">
          <cell r="A837">
            <v>7575170</v>
          </cell>
          <cell r="B837" t="str">
            <v>Social Welfare Expenses</v>
          </cell>
          <cell r="C837">
            <v>1.2545813649999999</v>
          </cell>
          <cell r="D837">
            <v>1.1299999999999999</v>
          </cell>
        </row>
        <row r="838">
          <cell r="A838">
            <v>7575185</v>
          </cell>
          <cell r="B838" t="str">
            <v>Transfer Agent Fees</v>
          </cell>
          <cell r="C838">
            <v>0.21148700000000001</v>
          </cell>
          <cell r="D838">
            <v>0.2</v>
          </cell>
        </row>
        <row r="839">
          <cell r="A839">
            <v>7575191</v>
          </cell>
          <cell r="B839" t="str">
            <v>Commercial Paper - Stamp Charges</v>
          </cell>
          <cell r="C839">
            <v>0.80584999999999996</v>
          </cell>
          <cell r="D839">
            <v>0.81</v>
          </cell>
        </row>
        <row r="840">
          <cell r="A840">
            <v>7575200</v>
          </cell>
          <cell r="B840" t="str">
            <v>Gifts, Compliments &amp; Social Prog Spons.</v>
          </cell>
          <cell r="C840">
            <v>3.526688E-2</v>
          </cell>
          <cell r="D840">
            <v>0.03</v>
          </cell>
        </row>
        <row r="841">
          <cell r="A841">
            <v>7575205</v>
          </cell>
          <cell r="B841" t="str">
            <v>Brokerage &amp; Commission - Finance Trans.</v>
          </cell>
          <cell r="C841">
            <v>13.210869799999999</v>
          </cell>
          <cell r="D841">
            <v>13.12</v>
          </cell>
        </row>
        <row r="842">
          <cell r="A842">
            <v>7575800</v>
          </cell>
          <cell r="B842" t="str">
            <v>Rounding Off Differences</v>
          </cell>
          <cell r="C842">
            <v>1.9871680999999999E-2</v>
          </cell>
          <cell r="D842">
            <v>0.02</v>
          </cell>
        </row>
        <row r="843">
          <cell r="A843">
            <v>7575900</v>
          </cell>
          <cell r="B843" t="str">
            <v>Other Miscellaneous Expenses</v>
          </cell>
          <cell r="C843">
            <v>0.93935137300000005</v>
          </cell>
          <cell r="D843">
            <v>0.9</v>
          </cell>
        </row>
        <row r="844">
          <cell r="A844">
            <v>7580000</v>
          </cell>
          <cell r="B844" t="str">
            <v>Wealth Tax</v>
          </cell>
          <cell r="C844">
            <v>1.7069999999999998E-2</v>
          </cell>
          <cell r="D844">
            <v>0.02</v>
          </cell>
        </row>
        <row r="845">
          <cell r="A845">
            <v>7600000</v>
          </cell>
          <cell r="B845" t="str">
            <v>Realised Forex Loss - Settl of Crs</v>
          </cell>
          <cell r="C845">
            <v>1.052445576</v>
          </cell>
          <cell r="D845">
            <v>1.02</v>
          </cell>
        </row>
        <row r="846">
          <cell r="A846">
            <v>7600100</v>
          </cell>
          <cell r="B846" t="str">
            <v>Realised Forex Loss-Settlement of Debtors</v>
          </cell>
          <cell r="C846">
            <v>6.9080302959999997</v>
          </cell>
          <cell r="D846">
            <v>5.26</v>
          </cell>
        </row>
        <row r="847">
          <cell r="A847">
            <v>7600200</v>
          </cell>
          <cell r="B847" t="str">
            <v>Realised Forex Loss-Repayment of Loans</v>
          </cell>
          <cell r="C847">
            <v>1.974</v>
          </cell>
          <cell r="D847">
            <v>1.97</v>
          </cell>
        </row>
        <row r="848">
          <cell r="A848">
            <v>7605000</v>
          </cell>
          <cell r="B848" t="str">
            <v>Unrealised Forex Loss-Revaluation of Creditors</v>
          </cell>
          <cell r="C848">
            <v>7.9605929999999984E-3</v>
          </cell>
          <cell r="D848">
            <v>0.01</v>
          </cell>
        </row>
        <row r="849">
          <cell r="A849">
            <v>7700010</v>
          </cell>
          <cell r="B849" t="str">
            <v>Loss On Sale / Discarding Of Assets - Manual Post.</v>
          </cell>
          <cell r="C849">
            <v>0.40317639999999999</v>
          </cell>
          <cell r="D849">
            <v>0.4</v>
          </cell>
        </row>
        <row r="850">
          <cell r="A850">
            <v>7710000</v>
          </cell>
          <cell r="B850" t="str">
            <v>Bad Debts Written Off</v>
          </cell>
          <cell r="C850">
            <v>2.3195400000000001E-2</v>
          </cell>
          <cell r="D850">
            <v>0.01</v>
          </cell>
        </row>
        <row r="851">
          <cell r="A851">
            <v>7720000</v>
          </cell>
          <cell r="B851" t="str">
            <v>Provision For Doubtful Debts - Manual Posting</v>
          </cell>
          <cell r="C851">
            <v>30</v>
          </cell>
          <cell r="D851">
            <v>30</v>
          </cell>
        </row>
        <row r="852">
          <cell r="A852">
            <v>7720300</v>
          </cell>
          <cell r="B852" t="str">
            <v>Provision for Doubtful Advances</v>
          </cell>
          <cell r="C852">
            <v>0</v>
          </cell>
          <cell r="D852">
            <v>0</v>
          </cell>
        </row>
        <row r="853">
          <cell r="A853">
            <v>8020500</v>
          </cell>
          <cell r="B853" t="str">
            <v>Int On Secured Term</v>
          </cell>
          <cell r="C853">
            <v>1.12213045</v>
          </cell>
          <cell r="D853">
            <v>1.05</v>
          </cell>
        </row>
        <row r="854">
          <cell r="A854">
            <v>8035100</v>
          </cell>
          <cell r="B854" t="str">
            <v>Interest On Bills Discounted</v>
          </cell>
          <cell r="C854">
            <v>0.89855024700000008</v>
          </cell>
          <cell r="D854">
            <v>0.72</v>
          </cell>
        </row>
        <row r="855">
          <cell r="A855">
            <v>8035110</v>
          </cell>
          <cell r="B855" t="str">
            <v>Bill Discounting Charges</v>
          </cell>
          <cell r="C855">
            <v>0</v>
          </cell>
          <cell r="D855">
            <v>0</v>
          </cell>
        </row>
        <row r="856">
          <cell r="A856">
            <v>8035120</v>
          </cell>
          <cell r="B856" t="str">
            <v>Overdue Interest on</v>
          </cell>
          <cell r="C856">
            <v>0</v>
          </cell>
          <cell r="D856">
            <v>0</v>
          </cell>
        </row>
        <row r="857">
          <cell r="A857">
            <v>8035200</v>
          </cell>
          <cell r="B857" t="str">
            <v>Int On Bank Cash Credit Accounts</v>
          </cell>
          <cell r="C857">
            <v>3.5022521409999996</v>
          </cell>
          <cell r="D857">
            <v>3.05</v>
          </cell>
        </row>
        <row r="858">
          <cell r="A858">
            <v>8035400</v>
          </cell>
          <cell r="B858" t="str">
            <v>Int On Buyers' Credi</v>
          </cell>
          <cell r="C858">
            <v>1.486230283</v>
          </cell>
          <cell r="D858">
            <v>1.21</v>
          </cell>
        </row>
        <row r="859">
          <cell r="A859">
            <v>8050000</v>
          </cell>
          <cell r="B859" t="str">
            <v>Int On Unsecured Debentures-Non Convertible-INR</v>
          </cell>
          <cell r="C859">
            <v>58.976785139</v>
          </cell>
          <cell r="D859">
            <v>54.61</v>
          </cell>
        </row>
        <row r="860">
          <cell r="A860">
            <v>8065500</v>
          </cell>
          <cell r="B860" t="str">
            <v>Int On Unsecured Long Term Loans fm Banks-FC</v>
          </cell>
          <cell r="C860">
            <v>16.789144045</v>
          </cell>
          <cell r="D860">
            <v>10.76</v>
          </cell>
        </row>
        <row r="861">
          <cell r="A861">
            <v>8070000</v>
          </cell>
          <cell r="B861" t="str">
            <v>Int On Unsec.ST Loans fm Banks-CP Disc. Charges</v>
          </cell>
          <cell r="C861">
            <v>17.112605934999998</v>
          </cell>
          <cell r="D861">
            <v>15.77</v>
          </cell>
        </row>
        <row r="862">
          <cell r="A862">
            <v>8095000</v>
          </cell>
          <cell r="B862" t="str">
            <v>Int On Fixed Deposits</v>
          </cell>
          <cell r="C862">
            <v>9.1443099720000003</v>
          </cell>
          <cell r="D862">
            <v>8.7200000000000006</v>
          </cell>
        </row>
        <row r="863">
          <cell r="A863">
            <v>8095750</v>
          </cell>
          <cell r="B863" t="str">
            <v>Interest on Leased Asset</v>
          </cell>
          <cell r="C863">
            <v>70.743608351999995</v>
          </cell>
          <cell r="D863">
            <v>64.44</v>
          </cell>
        </row>
        <row r="864">
          <cell r="A864">
            <v>8095800</v>
          </cell>
          <cell r="B864" t="str">
            <v>Interest on Excise Duty</v>
          </cell>
          <cell r="C864">
            <v>0.60358500000000004</v>
          </cell>
          <cell r="D864">
            <v>0.56999999999999995</v>
          </cell>
        </row>
        <row r="865">
          <cell r="A865">
            <v>8095900</v>
          </cell>
          <cell r="B865" t="str">
            <v>Interest Paid - Others</v>
          </cell>
          <cell r="C865">
            <v>88.320958774000005</v>
          </cell>
          <cell r="D865">
            <v>86.86</v>
          </cell>
        </row>
        <row r="866">
          <cell r="A866">
            <v>8101000</v>
          </cell>
          <cell r="B866" t="str">
            <v>Depn. on Leasehold Land</v>
          </cell>
          <cell r="C866">
            <v>0.44574805899999997</v>
          </cell>
          <cell r="D866">
            <v>0.41</v>
          </cell>
        </row>
        <row r="867">
          <cell r="A867">
            <v>8103000</v>
          </cell>
          <cell r="B867" t="str">
            <v>Depn. on Railway Sidings</v>
          </cell>
          <cell r="C867">
            <v>8.7602438000000005E-2</v>
          </cell>
          <cell r="D867">
            <v>0.08</v>
          </cell>
        </row>
        <row r="868">
          <cell r="A868">
            <v>8105000</v>
          </cell>
          <cell r="B868" t="str">
            <v>Depn. on Buildings</v>
          </cell>
          <cell r="C868">
            <v>10.868806296999999</v>
          </cell>
          <cell r="D868">
            <v>9.91</v>
          </cell>
        </row>
        <row r="869">
          <cell r="A869">
            <v>8106000</v>
          </cell>
          <cell r="B869" t="str">
            <v>Depn. on Plant &amp; Machinery</v>
          </cell>
          <cell r="C869">
            <v>403.37532053000001</v>
          </cell>
          <cell r="D869">
            <v>368.96</v>
          </cell>
        </row>
        <row r="870">
          <cell r="A870">
            <v>8107000</v>
          </cell>
          <cell r="B870" t="str">
            <v>Depn. on Electrical Installations</v>
          </cell>
          <cell r="C870">
            <v>3.2557575999999998E-2</v>
          </cell>
          <cell r="D870">
            <v>0.03</v>
          </cell>
        </row>
        <row r="871">
          <cell r="A871">
            <v>8108000</v>
          </cell>
          <cell r="B871" t="str">
            <v>Depn. on Equipment</v>
          </cell>
          <cell r="C871">
            <v>1.3680937660000001</v>
          </cell>
          <cell r="D871">
            <v>1.24</v>
          </cell>
        </row>
        <row r="872">
          <cell r="A872">
            <v>8109000</v>
          </cell>
          <cell r="B872" t="str">
            <v>Depn. on Furniture &amp; Fixtures</v>
          </cell>
          <cell r="C872">
            <v>4.1143580140000005</v>
          </cell>
          <cell r="D872">
            <v>3.72</v>
          </cell>
        </row>
        <row r="873">
          <cell r="A873">
            <v>8110000</v>
          </cell>
          <cell r="B873" t="str">
            <v>Depn. on Vehicles</v>
          </cell>
          <cell r="C873">
            <v>0.64462329000000007</v>
          </cell>
          <cell r="D873">
            <v>0.57999999999999996</v>
          </cell>
        </row>
        <row r="874">
          <cell r="A874">
            <v>8113000</v>
          </cell>
          <cell r="B874" t="str">
            <v>Depn. on Jetties</v>
          </cell>
          <cell r="C874">
            <v>4.3094163729999995</v>
          </cell>
          <cell r="D874">
            <v>3.94</v>
          </cell>
        </row>
        <row r="875">
          <cell r="A875">
            <v>8500000</v>
          </cell>
          <cell r="B875" t="str">
            <v>Misc Exp.written off  -Preliminary Expenses</v>
          </cell>
          <cell r="C875">
            <v>11.46085027</v>
          </cell>
          <cell r="D875">
            <v>10.42</v>
          </cell>
        </row>
        <row r="876">
          <cell r="A876">
            <v>8600000</v>
          </cell>
          <cell r="B876" t="str">
            <v>Prior Period Expenses</v>
          </cell>
          <cell r="C876">
            <v>0</v>
          </cell>
          <cell r="D876">
            <v>0</v>
          </cell>
        </row>
        <row r="877">
          <cell r="A877">
            <v>8700000</v>
          </cell>
          <cell r="B877" t="str">
            <v>Income Tax For The Year</v>
          </cell>
          <cell r="C877">
            <v>2.5</v>
          </cell>
          <cell r="D877">
            <v>2.5</v>
          </cell>
        </row>
        <row r="878">
          <cell r="A878">
            <v>8700050</v>
          </cell>
          <cell r="B878" t="str">
            <v>Income Tax For Earli</v>
          </cell>
          <cell r="C878">
            <v>-0.50649319999999998</v>
          </cell>
          <cell r="D878">
            <v>-0.51</v>
          </cell>
        </row>
        <row r="879">
          <cell r="A879">
            <v>8700100</v>
          </cell>
          <cell r="B879" t="str">
            <v>Provision for Deferred Tax</v>
          </cell>
          <cell r="C879">
            <v>0</v>
          </cell>
          <cell r="D879">
            <v>0</v>
          </cell>
        </row>
        <row r="880">
          <cell r="A880">
            <v>8890000</v>
          </cell>
          <cell r="B880" t="str">
            <v>Tax on Dividend</v>
          </cell>
          <cell r="C880">
            <v>1.3955299999999999E-3</v>
          </cell>
          <cell r="D880">
            <v>0</v>
          </cell>
        </row>
        <row r="881">
          <cell r="A881">
            <v>9990100</v>
          </cell>
          <cell r="B881" t="str">
            <v>BG Received from Ven</v>
          </cell>
          <cell r="C881">
            <v>-5.5684000000000003E-3</v>
          </cell>
          <cell r="D881">
            <v>-0.01</v>
          </cell>
        </row>
        <row r="882">
          <cell r="A882">
            <v>9991300</v>
          </cell>
          <cell r="B882" t="str">
            <v>LST Exemption</v>
          </cell>
          <cell r="C882">
            <v>-13.89007941</v>
          </cell>
          <cell r="D882">
            <v>-12.61</v>
          </cell>
        </row>
        <row r="883">
          <cell r="A883">
            <v>9991310</v>
          </cell>
          <cell r="B883" t="str">
            <v>CST Exemption</v>
          </cell>
          <cell r="C883">
            <v>-38.726075000000002</v>
          </cell>
          <cell r="D883">
            <v>-35.49</v>
          </cell>
        </row>
        <row r="884">
          <cell r="A884">
            <v>9991330</v>
          </cell>
          <cell r="B884" t="str">
            <v>Liability for ST</v>
          </cell>
          <cell r="C884">
            <v>31.322575799999999</v>
          </cell>
          <cell r="D884">
            <v>29.88</v>
          </cell>
        </row>
        <row r="885">
          <cell r="A885">
            <v>9991340</v>
          </cell>
          <cell r="B885" t="str">
            <v>Liability for ST - Contra</v>
          </cell>
          <cell r="C885">
            <v>-31.322575799999999</v>
          </cell>
          <cell r="D885">
            <v>-29.88</v>
          </cell>
        </row>
        <row r="886">
          <cell r="A886">
            <v>9991400</v>
          </cell>
          <cell r="B886" t="str">
            <v>Exemption Offset A/c</v>
          </cell>
          <cell r="C886">
            <v>52.61615441</v>
          </cell>
          <cell r="D886">
            <v>48.1</v>
          </cell>
        </row>
        <row r="887">
          <cell r="A887">
            <v>9991700</v>
          </cell>
          <cell r="B887" t="str">
            <v>Service Tax Setoff</v>
          </cell>
          <cell r="C887">
            <v>0.10710006499999999</v>
          </cell>
          <cell r="D887">
            <v>0.11</v>
          </cell>
        </row>
        <row r="888">
          <cell r="A888">
            <v>9991710</v>
          </cell>
          <cell r="B888" t="str">
            <v>Service Tax - Contra</v>
          </cell>
          <cell r="C888">
            <v>-0.10710006499999999</v>
          </cell>
          <cell r="D888">
            <v>-0.11</v>
          </cell>
        </row>
        <row r="889">
          <cell r="A889">
            <v>9993000</v>
          </cell>
          <cell r="B889" t="str">
            <v>Collections in Hand</v>
          </cell>
          <cell r="C889">
            <v>3.5559010090000003</v>
          </cell>
          <cell r="D889">
            <v>3.04</v>
          </cell>
        </row>
        <row r="890">
          <cell r="A890">
            <v>9993010</v>
          </cell>
          <cell r="B890" t="str">
            <v>Collections in Hand - Contra</v>
          </cell>
          <cell r="C890">
            <v>-3.5454956990000004</v>
          </cell>
          <cell r="D890">
            <v>-3.03</v>
          </cell>
        </row>
        <row r="891">
          <cell r="A891">
            <v>9993100</v>
          </cell>
          <cell r="B891" t="str">
            <v>Post Dated Cheques in Hand</v>
          </cell>
          <cell r="C891">
            <v>0.98527039999999999</v>
          </cell>
          <cell r="D891">
            <v>2.4900000000000002</v>
          </cell>
        </row>
        <row r="892">
          <cell r="A892">
            <v>9993110</v>
          </cell>
          <cell r="B892" t="str">
            <v>Post Dated Cheques in Hand - Contra</v>
          </cell>
          <cell r="C892">
            <v>-0.98540919999999999</v>
          </cell>
          <cell r="D892">
            <v>-2.4900000000000002</v>
          </cell>
        </row>
        <row r="893">
          <cell r="A893">
            <v>7101400</v>
          </cell>
          <cell r="B893" t="str">
            <v>Project Material Con</v>
          </cell>
          <cell r="C893">
            <v>0</v>
          </cell>
          <cell r="D893">
            <v>-1.31</v>
          </cell>
        </row>
        <row r="894">
          <cell r="A894">
            <v>7120000</v>
          </cell>
          <cell r="B894" t="str">
            <v>Utilities Consumed</v>
          </cell>
          <cell r="C894">
            <v>1.4099E-3</v>
          </cell>
          <cell r="D894">
            <v>0</v>
          </cell>
        </row>
        <row r="895">
          <cell r="A895">
            <v>7148100</v>
          </cell>
          <cell r="B895" t="str">
            <v>Project Contract Exp</v>
          </cell>
          <cell r="C895">
            <v>2.387E-4</v>
          </cell>
          <cell r="D895">
            <v>0</v>
          </cell>
        </row>
        <row r="896">
          <cell r="A896">
            <v>7150100</v>
          </cell>
          <cell r="B896" t="str">
            <v>Conv Charges Paid To</v>
          </cell>
          <cell r="C896">
            <v>1.9422E-3</v>
          </cell>
          <cell r="D896">
            <v>0</v>
          </cell>
        </row>
        <row r="897">
          <cell r="A897">
            <v>7440600</v>
          </cell>
          <cell r="B897" t="str">
            <v>Transit Delay Claims</v>
          </cell>
          <cell r="C897">
            <v>1.2849999999999999E-3</v>
          </cell>
          <cell r="D897">
            <v>0</v>
          </cell>
        </row>
        <row r="898">
          <cell r="A898">
            <v>7535010</v>
          </cell>
          <cell r="B898" t="str">
            <v>Commitment Charges</v>
          </cell>
          <cell r="C898">
            <v>3.5548200000000002E-2</v>
          </cell>
          <cell r="D898">
            <v>0.04</v>
          </cell>
        </row>
        <row r="899">
          <cell r="A899">
            <v>2301190</v>
          </cell>
          <cell r="B899" t="str">
            <v>(IPCL) SBI - CC - 53</v>
          </cell>
          <cell r="C899">
            <v>-22.849952171999998</v>
          </cell>
        </row>
        <row r="900">
          <cell r="A900">
            <v>2301191</v>
          </cell>
          <cell r="B900" t="str">
            <v>(IPCL) SBI - CC - 53</v>
          </cell>
          <cell r="C900">
            <v>0.11692826399999999</v>
          </cell>
        </row>
        <row r="901">
          <cell r="A901">
            <v>2301192</v>
          </cell>
          <cell r="B901" t="str">
            <v>(IPCL) SBI - CC - 53</v>
          </cell>
          <cell r="C901">
            <v>-27.859055043000001</v>
          </cell>
        </row>
        <row r="902">
          <cell r="A902">
            <v>2301210</v>
          </cell>
          <cell r="B902" t="str">
            <v>(IPCL) SBI - 0160000</v>
          </cell>
        </row>
        <row r="903">
          <cell r="A903">
            <v>2301211</v>
          </cell>
          <cell r="B903" t="str">
            <v>(IPCL) SBI - 0160000</v>
          </cell>
          <cell r="C903">
            <v>0</v>
          </cell>
        </row>
        <row r="904">
          <cell r="A904">
            <v>2301212</v>
          </cell>
          <cell r="B904" t="str">
            <v>(IPCL) SBI - 0160000</v>
          </cell>
          <cell r="C904">
            <v>0</v>
          </cell>
        </row>
        <row r="905">
          <cell r="A905">
            <v>2301220</v>
          </cell>
          <cell r="B905" t="str">
            <v>(IPCL) SBI - CC - 01</v>
          </cell>
          <cell r="C905">
            <v>-3.6149677899999997</v>
          </cell>
        </row>
        <row r="906">
          <cell r="A906">
            <v>2301221</v>
          </cell>
          <cell r="B906" t="str">
            <v>(IPCL) SBI - CC - 01</v>
          </cell>
          <cell r="C906">
            <v>0</v>
          </cell>
        </row>
        <row r="907">
          <cell r="A907">
            <v>2301222</v>
          </cell>
          <cell r="B907" t="str">
            <v>(IPCL) SBI - CC - 01</v>
          </cell>
          <cell r="C907">
            <v>3.25</v>
          </cell>
        </row>
        <row r="908">
          <cell r="A908">
            <v>2301240</v>
          </cell>
          <cell r="B908" t="str">
            <v>(IPCL) HDFC - CC - 0</v>
          </cell>
          <cell r="C908">
            <v>-7.3914230109999997</v>
          </cell>
        </row>
        <row r="909">
          <cell r="A909">
            <v>2301241</v>
          </cell>
          <cell r="B909" t="str">
            <v>(IPCL) HDFC - CC - 0</v>
          </cell>
          <cell r="C909">
            <v>0</v>
          </cell>
        </row>
        <row r="910">
          <cell r="A910">
            <v>2301242</v>
          </cell>
          <cell r="B910" t="str">
            <v>(IPCL) HDFC - CC - 0</v>
          </cell>
          <cell r="C910">
            <v>0</v>
          </cell>
        </row>
        <row r="911">
          <cell r="A911">
            <v>3240192</v>
          </cell>
          <cell r="B911" t="str">
            <v>Special Excise Duty</v>
          </cell>
          <cell r="C911">
            <v>0</v>
          </cell>
        </row>
        <row r="912">
          <cell r="A912">
            <v>3257600</v>
          </cell>
          <cell r="B912" t="str">
            <v>Cess Payable</v>
          </cell>
          <cell r="C912">
            <v>0</v>
          </cell>
        </row>
        <row r="913">
          <cell r="A913">
            <v>3607100</v>
          </cell>
          <cell r="B913" t="str">
            <v>Cum.Depn - Electrica</v>
          </cell>
          <cell r="C913">
            <v>0</v>
          </cell>
        </row>
        <row r="914">
          <cell r="A914">
            <v>5510430</v>
          </cell>
          <cell r="B914" t="str">
            <v>(IPCL)  HDF - 330310</v>
          </cell>
          <cell r="C914">
            <v>0</v>
          </cell>
        </row>
        <row r="915">
          <cell r="A915">
            <v>5510431</v>
          </cell>
          <cell r="B915" t="str">
            <v>(IPCL)  HDF - 330310</v>
          </cell>
          <cell r="C915">
            <v>0</v>
          </cell>
        </row>
        <row r="916">
          <cell r="A916">
            <v>5510432</v>
          </cell>
          <cell r="B916" t="str">
            <v>(IPCL)  HDF - 330310</v>
          </cell>
          <cell r="C916">
            <v>0</v>
          </cell>
        </row>
        <row r="917">
          <cell r="A917">
            <v>5510481</v>
          </cell>
          <cell r="B917" t="str">
            <v>(IPCL) ICI - 0003050</v>
          </cell>
          <cell r="C917">
            <v>0</v>
          </cell>
        </row>
        <row r="918">
          <cell r="A918">
            <v>5510790</v>
          </cell>
          <cell r="B918" t="str">
            <v>(IPCL) SBI - 5363/01</v>
          </cell>
          <cell r="C918">
            <v>-1.84887285</v>
          </cell>
        </row>
        <row r="919">
          <cell r="A919">
            <v>5510791</v>
          </cell>
          <cell r="B919" t="str">
            <v>(IPCL) SBI - 5363/01</v>
          </cell>
          <cell r="C919">
            <v>-9.7585929999999994E-3</v>
          </cell>
        </row>
        <row r="920">
          <cell r="A920">
            <v>5510792</v>
          </cell>
          <cell r="B920" t="str">
            <v>(IPCL) SBI - 5363/01</v>
          </cell>
          <cell r="C920">
            <v>-8.9124500000000006E-3</v>
          </cell>
        </row>
        <row r="921">
          <cell r="A921">
            <v>5510800</v>
          </cell>
          <cell r="B921" t="str">
            <v>(IPCL) SBI - 5363/02</v>
          </cell>
          <cell r="C921">
            <v>-0.73779728200000005</v>
          </cell>
        </row>
        <row r="922">
          <cell r="A922">
            <v>5510801</v>
          </cell>
          <cell r="B922" t="str">
            <v>(IPCL) SBI - 5363/02</v>
          </cell>
          <cell r="C922">
            <v>6.3047999999999997E-5</v>
          </cell>
        </row>
        <row r="923">
          <cell r="A923">
            <v>5510802</v>
          </cell>
          <cell r="B923" t="str">
            <v>(IPCL) SBI - 5363/02</v>
          </cell>
          <cell r="C923">
            <v>-6.3047999999999997E-5</v>
          </cell>
        </row>
        <row r="924">
          <cell r="A924">
            <v>5510810</v>
          </cell>
          <cell r="B924" t="str">
            <v>(IPCL) SBI - 50017/0</v>
          </cell>
          <cell r="C924">
            <v>0</v>
          </cell>
        </row>
        <row r="925">
          <cell r="A925">
            <v>5510811</v>
          </cell>
          <cell r="B925" t="str">
            <v>(IPCL) SBI - 50017/0</v>
          </cell>
          <cell r="C925">
            <v>-3.35108E-2</v>
          </cell>
        </row>
        <row r="926">
          <cell r="A926">
            <v>5510812</v>
          </cell>
          <cell r="B926" t="str">
            <v>(IPCL) SBI - 50017/0</v>
          </cell>
          <cell r="C926">
            <v>0</v>
          </cell>
        </row>
        <row r="927">
          <cell r="A927">
            <v>5510820</v>
          </cell>
          <cell r="B927" t="str">
            <v>(IPCL) SBI - 50017/0</v>
          </cell>
          <cell r="C927">
            <v>-4.9599999999999999E-7</v>
          </cell>
        </row>
        <row r="928">
          <cell r="A928">
            <v>5510821</v>
          </cell>
          <cell r="B928" t="str">
            <v>(IPCL) SBI - 50017/0</v>
          </cell>
          <cell r="C928">
            <v>4.9599999999999999E-7</v>
          </cell>
        </row>
        <row r="929">
          <cell r="A929">
            <v>5510822</v>
          </cell>
          <cell r="B929" t="str">
            <v>(IPCL) SBI - 50017/0</v>
          </cell>
          <cell r="C929">
            <v>0</v>
          </cell>
        </row>
        <row r="930">
          <cell r="A930">
            <v>5510830</v>
          </cell>
          <cell r="B930" t="str">
            <v>(IPCL) HDF - 3303100</v>
          </cell>
          <cell r="C930">
            <v>-5.3686839999999994E-3</v>
          </cell>
        </row>
        <row r="931">
          <cell r="A931">
            <v>5510831</v>
          </cell>
          <cell r="B931" t="str">
            <v>(IPCL) HDF - 3303100</v>
          </cell>
          <cell r="C931">
            <v>-1.1035398E-2</v>
          </cell>
        </row>
        <row r="932">
          <cell r="A932">
            <v>5510832</v>
          </cell>
          <cell r="B932" t="str">
            <v>(IPCL) HDF - 3303100</v>
          </cell>
          <cell r="C932">
            <v>0</v>
          </cell>
        </row>
        <row r="933">
          <cell r="A933">
            <v>5510880</v>
          </cell>
          <cell r="B933" t="str">
            <v>(IPCL) Citi - 500840</v>
          </cell>
          <cell r="C933">
            <v>0</v>
          </cell>
        </row>
        <row r="934">
          <cell r="A934">
            <v>5510881</v>
          </cell>
          <cell r="B934" t="str">
            <v>(IPCL) Citi - 500840</v>
          </cell>
          <cell r="C934">
            <v>-3.4596836</v>
          </cell>
        </row>
        <row r="935">
          <cell r="A935">
            <v>5510882</v>
          </cell>
          <cell r="B935" t="str">
            <v>(IPCL) Citi - 500840</v>
          </cell>
          <cell r="C935">
            <v>0</v>
          </cell>
        </row>
        <row r="936">
          <cell r="A936">
            <v>5510890</v>
          </cell>
          <cell r="B936" t="str">
            <v>(IPCL) Citi - 500840</v>
          </cell>
          <cell r="C936">
            <v>0</v>
          </cell>
        </row>
        <row r="937">
          <cell r="A937">
            <v>5510891</v>
          </cell>
          <cell r="B937" t="str">
            <v>(IPCL) Citi - 500840</v>
          </cell>
          <cell r="C937">
            <v>0</v>
          </cell>
        </row>
        <row r="938">
          <cell r="A938">
            <v>5510892</v>
          </cell>
          <cell r="B938" t="str">
            <v>(IPCL) Citi - 500840</v>
          </cell>
          <cell r="C938">
            <v>0</v>
          </cell>
        </row>
        <row r="939">
          <cell r="A939">
            <v>5510900</v>
          </cell>
          <cell r="B939" t="str">
            <v>(IPCL) SBI - 0100000</v>
          </cell>
          <cell r="C939">
            <v>-60.102217199999998</v>
          </cell>
        </row>
        <row r="940">
          <cell r="A940">
            <v>5510901</v>
          </cell>
          <cell r="B940" t="str">
            <v>(IPCL) SBI - 0100000</v>
          </cell>
          <cell r="C940">
            <v>101.192230776</v>
          </cell>
        </row>
        <row r="941">
          <cell r="A941">
            <v>5510902</v>
          </cell>
          <cell r="B941" t="str">
            <v>(IPCL) SBI - 0100000</v>
          </cell>
          <cell r="C941">
            <v>-25.213232875999999</v>
          </cell>
        </row>
        <row r="942">
          <cell r="A942">
            <v>5510910</v>
          </cell>
          <cell r="B942" t="str">
            <v>(IPCL) HDFC - 033031</v>
          </cell>
          <cell r="C942">
            <v>0</v>
          </cell>
        </row>
        <row r="943">
          <cell r="A943">
            <v>5510911</v>
          </cell>
          <cell r="B943" t="str">
            <v>(IPCL) HDFC - 033031</v>
          </cell>
          <cell r="C943">
            <v>-4.8180800000000003E-2</v>
          </cell>
        </row>
        <row r="944">
          <cell r="A944">
            <v>5510912</v>
          </cell>
          <cell r="B944" t="str">
            <v>(IPCL) HDFC - 033031</v>
          </cell>
          <cell r="C944">
            <v>0</v>
          </cell>
        </row>
        <row r="945">
          <cell r="A945">
            <v>5510921</v>
          </cell>
          <cell r="B945" t="str">
            <v>(IPCL) HDFC - 033011</v>
          </cell>
          <cell r="C945">
            <v>0</v>
          </cell>
        </row>
        <row r="946">
          <cell r="A946">
            <v>5510922</v>
          </cell>
          <cell r="B946" t="str">
            <v>(IPCL) HDFC - 033011</v>
          </cell>
          <cell r="C946">
            <v>0</v>
          </cell>
        </row>
        <row r="947">
          <cell r="A947">
            <v>5510950</v>
          </cell>
          <cell r="B947" t="str">
            <v>(IPCL) HDF - 0600310</v>
          </cell>
        </row>
        <row r="948">
          <cell r="A948">
            <v>5510951</v>
          </cell>
          <cell r="B948" t="str">
            <v>(IPCL) HDF - 0600310</v>
          </cell>
          <cell r="C948">
            <v>-6.3943112999999996E-2</v>
          </cell>
        </row>
        <row r="949">
          <cell r="A949">
            <v>5510952</v>
          </cell>
          <cell r="B949" t="str">
            <v>(IPCL) HDF - 0600310</v>
          </cell>
          <cell r="C949">
            <v>0</v>
          </cell>
        </row>
        <row r="950">
          <cell r="A950">
            <v>5510970</v>
          </cell>
          <cell r="B950" t="str">
            <v>(IPCL) HDF - 6003100</v>
          </cell>
          <cell r="C950">
            <v>0</v>
          </cell>
        </row>
        <row r="951">
          <cell r="A951">
            <v>5510971</v>
          </cell>
          <cell r="B951" t="str">
            <v>(IPCL) HDF - 6003100</v>
          </cell>
          <cell r="C951">
            <v>0</v>
          </cell>
        </row>
        <row r="952">
          <cell r="A952">
            <v>5510972</v>
          </cell>
          <cell r="B952" t="str">
            <v>(IPCL) HDF - 6003100</v>
          </cell>
          <cell r="C952">
            <v>0</v>
          </cell>
        </row>
        <row r="953">
          <cell r="A953">
            <v>5510980</v>
          </cell>
          <cell r="B953" t="str">
            <v>(IPCL) BOB - 363 - B</v>
          </cell>
          <cell r="C953">
            <v>1E-4</v>
          </cell>
        </row>
        <row r="954">
          <cell r="A954">
            <v>5510981</v>
          </cell>
          <cell r="B954" t="str">
            <v>(IPCL) BOB - 363 - B</v>
          </cell>
          <cell r="C954">
            <v>0</v>
          </cell>
        </row>
        <row r="955">
          <cell r="A955">
            <v>5510982</v>
          </cell>
          <cell r="B955" t="str">
            <v>(IPCL) BOB - 363 - B</v>
          </cell>
          <cell r="C955">
            <v>0</v>
          </cell>
        </row>
        <row r="956">
          <cell r="A956">
            <v>5510990</v>
          </cell>
          <cell r="B956" t="str">
            <v>(IPCL) BOB - 364 - B</v>
          </cell>
          <cell r="C956">
            <v>1E-4</v>
          </cell>
        </row>
        <row r="957">
          <cell r="A957">
            <v>5510991</v>
          </cell>
          <cell r="B957" t="str">
            <v>(IPCL) BOB - 364 - B</v>
          </cell>
          <cell r="C957">
            <v>-1.2386691009999999</v>
          </cell>
        </row>
        <row r="958">
          <cell r="A958">
            <v>5510992</v>
          </cell>
          <cell r="B958" t="str">
            <v>(IPCL) BOB - 364 - B</v>
          </cell>
          <cell r="C958">
            <v>0</v>
          </cell>
        </row>
        <row r="959">
          <cell r="A959">
            <v>5511000</v>
          </cell>
          <cell r="B959" t="str">
            <v>(IPCL) BOB - 365 - B</v>
          </cell>
          <cell r="C959">
            <v>1E-4</v>
          </cell>
        </row>
        <row r="960">
          <cell r="A960">
            <v>5511001</v>
          </cell>
          <cell r="B960" t="str">
            <v>(IPCL) BOB - 365 - B</v>
          </cell>
          <cell r="C960">
            <v>0</v>
          </cell>
        </row>
        <row r="961">
          <cell r="A961">
            <v>5511002</v>
          </cell>
          <cell r="B961" t="str">
            <v>(IPCL) BOB - 365 - B</v>
          </cell>
          <cell r="C961">
            <v>0</v>
          </cell>
        </row>
        <row r="962">
          <cell r="A962">
            <v>5511020</v>
          </cell>
          <cell r="B962" t="str">
            <v>(IPCL) SBI - 0100005</v>
          </cell>
          <cell r="C962">
            <v>0</v>
          </cell>
        </row>
        <row r="963">
          <cell r="A963">
            <v>5511021</v>
          </cell>
          <cell r="B963" t="str">
            <v>(IPCL) SBI - 0100005</v>
          </cell>
          <cell r="C963">
            <v>0</v>
          </cell>
        </row>
        <row r="964">
          <cell r="A964">
            <v>5511022</v>
          </cell>
          <cell r="B964" t="str">
            <v>(IPCL) SBI - 0100005</v>
          </cell>
          <cell r="C964">
            <v>0</v>
          </cell>
        </row>
        <row r="965">
          <cell r="A965">
            <v>5511030</v>
          </cell>
          <cell r="B965" t="str">
            <v>(IPCL) SBI - 0100005</v>
          </cell>
          <cell r="C965">
            <v>0</v>
          </cell>
        </row>
        <row r="966">
          <cell r="A966">
            <v>5511031</v>
          </cell>
          <cell r="B966" t="str">
            <v>(IPCL) SBI - 0100005</v>
          </cell>
          <cell r="C966">
            <v>0</v>
          </cell>
        </row>
        <row r="967">
          <cell r="A967">
            <v>5511032</v>
          </cell>
          <cell r="B967" t="str">
            <v>(IPCL) SBI - 0100005</v>
          </cell>
          <cell r="C967">
            <v>0</v>
          </cell>
        </row>
        <row r="968">
          <cell r="A968">
            <v>5511040</v>
          </cell>
          <cell r="B968" t="str">
            <v>(IPCL) SBI - 0100005</v>
          </cell>
          <cell r="C968">
            <v>0</v>
          </cell>
        </row>
        <row r="969">
          <cell r="A969">
            <v>5511041</v>
          </cell>
          <cell r="B969" t="str">
            <v>(IPCL) SBI - 0100005</v>
          </cell>
          <cell r="C969">
            <v>-2.0943E-2</v>
          </cell>
        </row>
        <row r="970">
          <cell r="A970">
            <v>5511042</v>
          </cell>
          <cell r="B970" t="str">
            <v>(IPCL) SBI - 0100005</v>
          </cell>
          <cell r="C970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FASchedule mn"/>
      <sheetName val="AS 15"/>
      <sheetName val="RPT mn"/>
      <sheetName val="RPT"/>
      <sheetName val="Details"/>
      <sheetName val="Cash Flow mn"/>
      <sheetName val="Newfin in mn"/>
      <sheetName val="NewFin"/>
      <sheetName val="Notes"/>
      <sheetName val="Financial MAR11"/>
      <sheetName val="Cash Flow"/>
      <sheetName val="SILTB"/>
      <sheetName val="TB MAR11"/>
      <sheetName val="TB Mar10"/>
      <sheetName val="SIL TB 310311"/>
      <sheetName val="JV8"/>
      <sheetName val="Lead MAR11"/>
      <sheetName val="Sheet1"/>
      <sheetName val="FAR11"/>
      <sheetName val="Analysis"/>
      <sheetName val="FASchedule"/>
      <sheetName val="FAR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4">
          <cell r="G4" t="str">
            <v xml:space="preserve"> 31 March 2012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R-all"/>
      <sheetName val="FAR-plant"/>
      <sheetName val="TB"/>
      <sheetName val="FASchedule mn"/>
      <sheetName val="AS 15"/>
      <sheetName val="RPT mn"/>
      <sheetName val="RPT"/>
      <sheetName val="Details"/>
      <sheetName val="Cash Flow mn"/>
      <sheetName val="Newfin in mn"/>
      <sheetName val="NewFin"/>
      <sheetName val="Notes"/>
      <sheetName val="Financial MAR11"/>
      <sheetName val="Cash Flow"/>
      <sheetName val="SILTB"/>
      <sheetName val="TB MAR11"/>
      <sheetName val="TB Mar10"/>
      <sheetName val="SIL TB 310311"/>
      <sheetName val="JV8"/>
      <sheetName val="Lead MAR11"/>
      <sheetName val="Sheet1"/>
      <sheetName val="FAR11"/>
      <sheetName val="Analysis"/>
      <sheetName val="FASchedule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 CI for Amfii at sale rate"/>
      <sheetName val="Breakup(Grand)"/>
      <sheetName val="Prof CI for Amfii"/>
      <sheetName val="NEW PROF(L)"/>
      <sheetName val="PROF A"/>
      <sheetName val="PROF D"/>
      <sheetName val="Prof B &amp; C"/>
      <sheetName val="NEWPW"/>
      <sheetName val="PPSTALLY(U)"/>
      <sheetName val="ALLOC-6"/>
      <sheetName val="COLUMN"/>
      <sheetName val="STOCK_CY"/>
      <sheetName val="Opg_stock"/>
      <sheetName val="COMPILATION"/>
      <sheetName val="ALLOC-1"/>
      <sheetName val="ALLOC-2"/>
      <sheetName val="ALLOC-3"/>
      <sheetName val="ALLOC-4"/>
      <sheetName val="ALLOC-5"/>
      <sheetName val="ALLOC-7"/>
      <sheetName val="ALLOC-8"/>
      <sheetName val="ALLOC-9"/>
      <sheetName val="ALLOC-10"/>
      <sheetName val="ALLOC-11"/>
      <sheetName val="ALLOC-12"/>
      <sheetName val="PPALLOC"/>
      <sheetName val="Dull &amp; Dye"/>
      <sheetName val="ALLOC-1A"/>
      <sheetName val="ALLOC-1B"/>
      <sheetName val="ALLOC-1C"/>
      <sheetName val="ALLOC-1D"/>
      <sheetName val="PACKMATSTD"/>
      <sheetName val="PACKMAT"/>
      <sheetName val="NEW PROF"/>
      <sheetName val="NewProfWork"/>
      <sheetName val="NEW PROF(SENT TO DIRECTOTS)"/>
      <sheetName val="LIST"/>
      <sheetName val="Sheet1"/>
      <sheetName val="Breakup(Grand)Values"/>
      <sheetName val="CIN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8">
          <cell r="F28" t="str">
            <v>40B</v>
          </cell>
          <cell r="G28">
            <v>0</v>
          </cell>
          <cell r="H28">
            <v>0</v>
          </cell>
          <cell r="I28">
            <v>-828</v>
          </cell>
          <cell r="J28">
            <v>-106</v>
          </cell>
          <cell r="K28">
            <v>0</v>
          </cell>
          <cell r="L28">
            <v>0</v>
          </cell>
          <cell r="M28">
            <v>-53</v>
          </cell>
          <cell r="N28">
            <v>-10</v>
          </cell>
          <cell r="O28">
            <v>0</v>
          </cell>
          <cell r="P28">
            <v>0</v>
          </cell>
          <cell r="Q28">
            <v>-45</v>
          </cell>
          <cell r="R28">
            <v>-11</v>
          </cell>
          <cell r="S28">
            <v>96</v>
          </cell>
          <cell r="T28">
            <v>25</v>
          </cell>
          <cell r="U28">
            <v>-166</v>
          </cell>
          <cell r="V28">
            <v>-49</v>
          </cell>
          <cell r="W28">
            <v>0</v>
          </cell>
          <cell r="X28">
            <v>0</v>
          </cell>
          <cell r="Y28">
            <v>-42</v>
          </cell>
          <cell r="Z28">
            <v>-8</v>
          </cell>
          <cell r="AA28">
            <v>96</v>
          </cell>
          <cell r="AB28">
            <v>25</v>
          </cell>
          <cell r="AC28">
            <v>-208</v>
          </cell>
          <cell r="AD28">
            <v>-57</v>
          </cell>
          <cell r="AE28">
            <v>3993</v>
          </cell>
          <cell r="AF28">
            <v>1076</v>
          </cell>
          <cell r="AG28">
            <v>-13514</v>
          </cell>
          <cell r="AH28">
            <v>-4035</v>
          </cell>
          <cell r="AI28">
            <v>47</v>
          </cell>
          <cell r="AJ28">
            <v>9</v>
          </cell>
          <cell r="AK28">
            <v>-2059</v>
          </cell>
          <cell r="AL28">
            <v>-425</v>
          </cell>
          <cell r="AM28">
            <v>4040</v>
          </cell>
          <cell r="AN28">
            <v>1085</v>
          </cell>
          <cell r="AO28">
            <v>-15573</v>
          </cell>
          <cell r="AP28">
            <v>-4460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F30" t="str">
            <v>75B</v>
          </cell>
          <cell r="G30">
            <v>10540</v>
          </cell>
          <cell r="H30">
            <v>1041</v>
          </cell>
          <cell r="I30">
            <v>-10520</v>
          </cell>
          <cell r="J30">
            <v>-1122</v>
          </cell>
          <cell r="K30">
            <v>142</v>
          </cell>
          <cell r="L30">
            <v>20</v>
          </cell>
          <cell r="M30">
            <v>-106</v>
          </cell>
          <cell r="N30">
            <v>-16</v>
          </cell>
          <cell r="O30">
            <v>342</v>
          </cell>
          <cell r="P30">
            <v>57</v>
          </cell>
          <cell r="Q30">
            <v>-348</v>
          </cell>
          <cell r="R30">
            <v>-64</v>
          </cell>
          <cell r="S30">
            <v>1448</v>
          </cell>
          <cell r="T30">
            <v>270</v>
          </cell>
          <cell r="U30">
            <v>-1314</v>
          </cell>
          <cell r="V30">
            <v>-271</v>
          </cell>
          <cell r="W30">
            <v>168</v>
          </cell>
          <cell r="X30">
            <v>24</v>
          </cell>
          <cell r="Y30">
            <v>-190</v>
          </cell>
          <cell r="Z30">
            <v>-29</v>
          </cell>
          <cell r="AA30">
            <v>1616</v>
          </cell>
          <cell r="AB30">
            <v>294</v>
          </cell>
          <cell r="AC30">
            <v>-1504</v>
          </cell>
          <cell r="AD30">
            <v>-300</v>
          </cell>
          <cell r="AE30">
            <v>10310</v>
          </cell>
          <cell r="AF30">
            <v>2252</v>
          </cell>
          <cell r="AG30">
            <v>-37497</v>
          </cell>
          <cell r="AH30">
            <v>-7937</v>
          </cell>
          <cell r="AI30">
            <v>5626</v>
          </cell>
          <cell r="AJ30">
            <v>854</v>
          </cell>
          <cell r="AK30">
            <v>-1819</v>
          </cell>
          <cell r="AL30">
            <v>-296</v>
          </cell>
          <cell r="AM30">
            <v>15936</v>
          </cell>
          <cell r="AN30">
            <v>3106</v>
          </cell>
          <cell r="AO30">
            <v>-39316</v>
          </cell>
          <cell r="AP30">
            <v>-8233</v>
          </cell>
        </row>
        <row r="31">
          <cell r="F31" t="str">
            <v>75BE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F32" t="str">
            <v>75C</v>
          </cell>
          <cell r="G32">
            <v>751</v>
          </cell>
          <cell r="H32">
            <v>79</v>
          </cell>
          <cell r="I32">
            <v>0</v>
          </cell>
          <cell r="J32">
            <v>0</v>
          </cell>
          <cell r="K32">
            <v>47</v>
          </cell>
          <cell r="L32">
            <v>7</v>
          </cell>
          <cell r="M32">
            <v>0</v>
          </cell>
          <cell r="N32">
            <v>0</v>
          </cell>
          <cell r="O32">
            <v>41</v>
          </cell>
          <cell r="P32">
            <v>7</v>
          </cell>
          <cell r="Q32">
            <v>0</v>
          </cell>
          <cell r="R32">
            <v>0</v>
          </cell>
          <cell r="S32">
            <v>488</v>
          </cell>
          <cell r="T32">
            <v>94</v>
          </cell>
          <cell r="U32">
            <v>0</v>
          </cell>
          <cell r="V32">
            <v>0</v>
          </cell>
          <cell r="W32">
            <v>98</v>
          </cell>
          <cell r="X32">
            <v>14</v>
          </cell>
          <cell r="Y32">
            <v>0</v>
          </cell>
          <cell r="Z32">
            <v>0</v>
          </cell>
          <cell r="AA32">
            <v>586</v>
          </cell>
          <cell r="AB32">
            <v>108</v>
          </cell>
          <cell r="AC32">
            <v>0</v>
          </cell>
          <cell r="AD32">
            <v>0</v>
          </cell>
          <cell r="AE32">
            <v>1433</v>
          </cell>
          <cell r="AF32">
            <v>283</v>
          </cell>
          <cell r="AG32">
            <v>-4793</v>
          </cell>
          <cell r="AH32">
            <v>-1042</v>
          </cell>
          <cell r="AI32">
            <v>1477</v>
          </cell>
          <cell r="AJ32">
            <v>232</v>
          </cell>
          <cell r="AK32">
            <v>-517</v>
          </cell>
          <cell r="AL32">
            <v>-87</v>
          </cell>
          <cell r="AM32">
            <v>2910</v>
          </cell>
          <cell r="AN32">
            <v>515</v>
          </cell>
          <cell r="AO32">
            <v>-5310</v>
          </cell>
          <cell r="AP32">
            <v>-1129</v>
          </cell>
        </row>
        <row r="33">
          <cell r="F33" t="str">
            <v>100B</v>
          </cell>
          <cell r="G33">
            <v>44043</v>
          </cell>
          <cell r="H33">
            <v>4100</v>
          </cell>
          <cell r="I33">
            <v>-23339</v>
          </cell>
          <cell r="J33">
            <v>-2345</v>
          </cell>
          <cell r="K33">
            <v>698</v>
          </cell>
          <cell r="L33">
            <v>91</v>
          </cell>
          <cell r="M33">
            <v>-508</v>
          </cell>
          <cell r="N33">
            <v>-72</v>
          </cell>
          <cell r="O33">
            <v>1278</v>
          </cell>
          <cell r="P33">
            <v>192</v>
          </cell>
          <cell r="Q33">
            <v>-784</v>
          </cell>
          <cell r="R33">
            <v>-129</v>
          </cell>
          <cell r="S33">
            <v>9310</v>
          </cell>
          <cell r="T33">
            <v>1531</v>
          </cell>
          <cell r="U33">
            <v>-3611</v>
          </cell>
          <cell r="V33">
            <v>-655</v>
          </cell>
          <cell r="W33">
            <v>630</v>
          </cell>
          <cell r="X33">
            <v>82</v>
          </cell>
          <cell r="Y33">
            <v>-364</v>
          </cell>
          <cell r="Z33">
            <v>-52</v>
          </cell>
          <cell r="AA33">
            <v>9940</v>
          </cell>
          <cell r="AB33">
            <v>1613</v>
          </cell>
          <cell r="AC33">
            <v>-3975</v>
          </cell>
          <cell r="AD33">
            <v>-707</v>
          </cell>
          <cell r="AE33">
            <v>104226</v>
          </cell>
          <cell r="AF33">
            <v>17659</v>
          </cell>
          <cell r="AG33">
            <v>-252260</v>
          </cell>
          <cell r="AH33">
            <v>-47099</v>
          </cell>
          <cell r="AI33">
            <v>34959</v>
          </cell>
          <cell r="AJ33">
            <v>4915</v>
          </cell>
          <cell r="AK33">
            <v>-4760</v>
          </cell>
          <cell r="AL33">
            <v>-718</v>
          </cell>
          <cell r="AM33">
            <v>139185</v>
          </cell>
          <cell r="AN33">
            <v>22574</v>
          </cell>
          <cell r="AO33">
            <v>-257020</v>
          </cell>
          <cell r="AP33">
            <v>-47817</v>
          </cell>
        </row>
        <row r="34">
          <cell r="F34" t="str">
            <v>100BE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148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148</v>
          </cell>
          <cell r="AO34">
            <v>0</v>
          </cell>
          <cell r="AP34">
            <v>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F36" t="str">
            <v>120B</v>
          </cell>
          <cell r="G36">
            <v>22882</v>
          </cell>
          <cell r="H36">
            <v>2065</v>
          </cell>
          <cell r="I36">
            <v>-43799</v>
          </cell>
          <cell r="J36">
            <v>-4265</v>
          </cell>
          <cell r="K36">
            <v>570</v>
          </cell>
          <cell r="L36">
            <v>71</v>
          </cell>
          <cell r="M36">
            <v>-735</v>
          </cell>
          <cell r="N36">
            <v>-100</v>
          </cell>
          <cell r="O36">
            <v>523</v>
          </cell>
          <cell r="P36">
            <v>74</v>
          </cell>
          <cell r="Q36">
            <v>-820</v>
          </cell>
          <cell r="R36">
            <v>-128</v>
          </cell>
          <cell r="S36">
            <v>3186</v>
          </cell>
          <cell r="T36">
            <v>490</v>
          </cell>
          <cell r="U36">
            <v>-4510</v>
          </cell>
          <cell r="V36">
            <v>-767</v>
          </cell>
          <cell r="W36">
            <v>622</v>
          </cell>
          <cell r="X36">
            <v>78</v>
          </cell>
          <cell r="Y36">
            <v>-1073</v>
          </cell>
          <cell r="Z36">
            <v>-146</v>
          </cell>
          <cell r="AA36">
            <v>3808</v>
          </cell>
          <cell r="AB36">
            <v>568</v>
          </cell>
          <cell r="AC36">
            <v>-5583</v>
          </cell>
          <cell r="AD36">
            <v>-913</v>
          </cell>
          <cell r="AE36">
            <v>64700</v>
          </cell>
          <cell r="AF36">
            <v>10273</v>
          </cell>
          <cell r="AG36">
            <v>-31354</v>
          </cell>
          <cell r="AH36">
            <v>-5501</v>
          </cell>
          <cell r="AI36">
            <v>22300</v>
          </cell>
          <cell r="AJ36">
            <v>3009</v>
          </cell>
          <cell r="AK36">
            <v>-11767</v>
          </cell>
          <cell r="AL36">
            <v>-1703</v>
          </cell>
          <cell r="AM36">
            <v>87000</v>
          </cell>
          <cell r="AN36">
            <v>13282</v>
          </cell>
          <cell r="AO36">
            <v>-43121</v>
          </cell>
          <cell r="AP36">
            <v>-7204</v>
          </cell>
        </row>
        <row r="37">
          <cell r="F37" t="str">
            <v>120BE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-1400</v>
          </cell>
          <cell r="AH37">
            <v>-246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-1400</v>
          </cell>
          <cell r="AP37">
            <v>-246</v>
          </cell>
        </row>
        <row r="38">
          <cell r="F38" t="str">
            <v>120C</v>
          </cell>
          <cell r="G38">
            <v>17065</v>
          </cell>
          <cell r="H38">
            <v>1646</v>
          </cell>
          <cell r="I38">
            <v>-14330</v>
          </cell>
          <cell r="J38">
            <v>-1494</v>
          </cell>
          <cell r="K38">
            <v>529</v>
          </cell>
          <cell r="L38">
            <v>69</v>
          </cell>
          <cell r="M38">
            <v>-511</v>
          </cell>
          <cell r="N38">
            <v>-73</v>
          </cell>
          <cell r="O38">
            <v>367</v>
          </cell>
          <cell r="P38">
            <v>54</v>
          </cell>
          <cell r="Q38">
            <v>-279</v>
          </cell>
          <cell r="R38">
            <v>-45</v>
          </cell>
          <cell r="S38">
            <v>3641</v>
          </cell>
          <cell r="T38">
            <v>583</v>
          </cell>
          <cell r="U38">
            <v>-2198</v>
          </cell>
          <cell r="V38">
            <v>-387</v>
          </cell>
          <cell r="W38">
            <v>489</v>
          </cell>
          <cell r="X38">
            <v>64</v>
          </cell>
          <cell r="Y38">
            <v>-646</v>
          </cell>
          <cell r="Z38">
            <v>-92</v>
          </cell>
          <cell r="AA38">
            <v>4130</v>
          </cell>
          <cell r="AB38">
            <v>647</v>
          </cell>
          <cell r="AC38">
            <v>-2844</v>
          </cell>
          <cell r="AD38">
            <v>-479</v>
          </cell>
          <cell r="AE38">
            <v>72781</v>
          </cell>
          <cell r="AF38">
            <v>12019</v>
          </cell>
          <cell r="AG38">
            <v>-88255</v>
          </cell>
          <cell r="AH38">
            <v>-16023</v>
          </cell>
          <cell r="AI38">
            <v>1792</v>
          </cell>
          <cell r="AJ38">
            <v>253</v>
          </cell>
          <cell r="AK38">
            <v>-2265</v>
          </cell>
          <cell r="AL38">
            <v>-343</v>
          </cell>
          <cell r="AM38">
            <v>74573</v>
          </cell>
          <cell r="AN38">
            <v>12272</v>
          </cell>
          <cell r="AO38">
            <v>-90520</v>
          </cell>
          <cell r="AP38">
            <v>-16366</v>
          </cell>
        </row>
        <row r="39">
          <cell r="F39" t="str">
            <v>120CE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-500</v>
          </cell>
          <cell r="AH39">
            <v>-90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-500</v>
          </cell>
          <cell r="AP39">
            <v>-90</v>
          </cell>
        </row>
        <row r="40">
          <cell r="F40" t="str">
            <v>120D</v>
          </cell>
          <cell r="G40">
            <v>4276</v>
          </cell>
          <cell r="H40">
            <v>399</v>
          </cell>
          <cell r="I40">
            <v>-1519</v>
          </cell>
          <cell r="J40">
            <v>-153</v>
          </cell>
          <cell r="K40">
            <v>111</v>
          </cell>
          <cell r="L40">
            <v>14</v>
          </cell>
          <cell r="M40">
            <v>-120</v>
          </cell>
          <cell r="N40">
            <v>-17</v>
          </cell>
          <cell r="O40">
            <v>108</v>
          </cell>
          <cell r="P40">
            <v>16</v>
          </cell>
          <cell r="Q40">
            <v>-27</v>
          </cell>
          <cell r="R40">
            <v>-4</v>
          </cell>
          <cell r="S40">
            <v>1043</v>
          </cell>
          <cell r="T40">
            <v>163</v>
          </cell>
          <cell r="U40">
            <v>-218</v>
          </cell>
          <cell r="V40">
            <v>-38</v>
          </cell>
          <cell r="W40">
            <v>108</v>
          </cell>
          <cell r="X40">
            <v>14</v>
          </cell>
          <cell r="Y40">
            <v>-55</v>
          </cell>
          <cell r="Z40">
            <v>-8</v>
          </cell>
          <cell r="AA40">
            <v>1151</v>
          </cell>
          <cell r="AB40">
            <v>177</v>
          </cell>
          <cell r="AC40">
            <v>-273</v>
          </cell>
          <cell r="AD40">
            <v>-46</v>
          </cell>
          <cell r="AE40">
            <v>13659</v>
          </cell>
          <cell r="AF40">
            <v>2207</v>
          </cell>
          <cell r="AG40">
            <v>-1842</v>
          </cell>
          <cell r="AH40">
            <v>-327</v>
          </cell>
          <cell r="AI40">
            <v>495</v>
          </cell>
          <cell r="AJ40">
            <v>68</v>
          </cell>
          <cell r="AK40">
            <v>-840</v>
          </cell>
          <cell r="AL40">
            <v>-124</v>
          </cell>
          <cell r="AM40">
            <v>14154</v>
          </cell>
          <cell r="AN40">
            <v>2275</v>
          </cell>
          <cell r="AO40">
            <v>-2682</v>
          </cell>
          <cell r="AP40">
            <v>-451</v>
          </cell>
        </row>
        <row r="41">
          <cell r="F41" t="str">
            <v>120DE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2">
          <cell r="F42" t="str">
            <v>150B</v>
          </cell>
          <cell r="G42">
            <v>40239</v>
          </cell>
          <cell r="H42">
            <v>3518</v>
          </cell>
          <cell r="I42">
            <v>-54725</v>
          </cell>
          <cell r="J42">
            <v>-5161</v>
          </cell>
          <cell r="K42">
            <v>471</v>
          </cell>
          <cell r="L42">
            <v>56</v>
          </cell>
          <cell r="M42">
            <v>-672</v>
          </cell>
          <cell r="N42">
            <v>-87</v>
          </cell>
          <cell r="O42">
            <v>932</v>
          </cell>
          <cell r="P42">
            <v>124</v>
          </cell>
          <cell r="Q42">
            <v>-1196</v>
          </cell>
          <cell r="R42">
            <v>-175</v>
          </cell>
          <cell r="S42">
            <v>9189</v>
          </cell>
          <cell r="T42">
            <v>1311</v>
          </cell>
          <cell r="U42">
            <v>-6190</v>
          </cell>
          <cell r="V42">
            <v>-973</v>
          </cell>
          <cell r="W42">
            <v>599</v>
          </cell>
          <cell r="X42">
            <v>71</v>
          </cell>
          <cell r="Y42">
            <v>-396</v>
          </cell>
          <cell r="Z42">
            <v>-51</v>
          </cell>
          <cell r="AA42">
            <v>9788</v>
          </cell>
          <cell r="AB42">
            <v>1382</v>
          </cell>
          <cell r="AC42">
            <v>-6586</v>
          </cell>
          <cell r="AD42">
            <v>-1024</v>
          </cell>
          <cell r="AE42">
            <v>68066</v>
          </cell>
          <cell r="AF42">
            <v>10055</v>
          </cell>
          <cell r="AG42">
            <v>-203799</v>
          </cell>
          <cell r="AH42">
            <v>-33144</v>
          </cell>
          <cell r="AI42">
            <v>11860</v>
          </cell>
          <cell r="AJ42">
            <v>1533</v>
          </cell>
          <cell r="AK42">
            <v>-25668</v>
          </cell>
          <cell r="AL42">
            <v>-3556</v>
          </cell>
          <cell r="AM42">
            <v>79926</v>
          </cell>
          <cell r="AN42">
            <v>11588</v>
          </cell>
          <cell r="AO42">
            <v>-229467</v>
          </cell>
          <cell r="AP42">
            <v>-36700</v>
          </cell>
        </row>
        <row r="43">
          <cell r="F43" t="str">
            <v>150BE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400</v>
          </cell>
          <cell r="AF43">
            <v>59</v>
          </cell>
          <cell r="AG43">
            <v>-6980</v>
          </cell>
          <cell r="AH43">
            <v>-1136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400</v>
          </cell>
          <cell r="AN43">
            <v>59</v>
          </cell>
          <cell r="AO43">
            <v>-6980</v>
          </cell>
          <cell r="AP43">
            <v>-1136</v>
          </cell>
        </row>
        <row r="44">
          <cell r="F44" t="str">
            <v>150C</v>
          </cell>
          <cell r="G44">
            <v>0</v>
          </cell>
          <cell r="H44">
            <v>0</v>
          </cell>
          <cell r="I44">
            <v>-529</v>
          </cell>
          <cell r="J44">
            <v>-54</v>
          </cell>
          <cell r="K44">
            <v>0</v>
          </cell>
          <cell r="L44">
            <v>0</v>
          </cell>
          <cell r="M44">
            <v>-77</v>
          </cell>
          <cell r="N44">
            <v>-11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-53</v>
          </cell>
          <cell r="Z44">
            <v>-7</v>
          </cell>
          <cell r="AA44">
            <v>0</v>
          </cell>
          <cell r="AB44">
            <v>0</v>
          </cell>
          <cell r="AC44">
            <v>-53</v>
          </cell>
          <cell r="AD44">
            <v>-7</v>
          </cell>
          <cell r="AE44">
            <v>12605</v>
          </cell>
          <cell r="AF44">
            <v>1942</v>
          </cell>
          <cell r="AG44">
            <v>-31021</v>
          </cell>
          <cell r="AH44">
            <v>-5265</v>
          </cell>
          <cell r="AI44">
            <v>3298</v>
          </cell>
          <cell r="AJ44">
            <v>447</v>
          </cell>
          <cell r="AK44">
            <v>-11599</v>
          </cell>
          <cell r="AL44">
            <v>-1689</v>
          </cell>
          <cell r="AM44">
            <v>15903</v>
          </cell>
          <cell r="AN44">
            <v>2389</v>
          </cell>
          <cell r="AO44">
            <v>-42620</v>
          </cell>
          <cell r="AP44">
            <v>-6954</v>
          </cell>
        </row>
        <row r="45">
          <cell r="F45" t="str">
            <v>150CE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3700</v>
          </cell>
          <cell r="AF45">
            <v>570</v>
          </cell>
          <cell r="AG45">
            <v>-24744</v>
          </cell>
          <cell r="AH45">
            <v>-4200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3700</v>
          </cell>
          <cell r="AN45">
            <v>570</v>
          </cell>
          <cell r="AO45">
            <v>-24744</v>
          </cell>
          <cell r="AP45">
            <v>-4200</v>
          </cell>
        </row>
        <row r="46">
          <cell r="F46" t="str">
            <v>150D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77</v>
          </cell>
          <cell r="AF46">
            <v>0</v>
          </cell>
          <cell r="AG46">
            <v>-12521</v>
          </cell>
          <cell r="AH46">
            <v>-2078</v>
          </cell>
          <cell r="AI46">
            <v>0</v>
          </cell>
          <cell r="AJ46">
            <v>0</v>
          </cell>
          <cell r="AK46">
            <v>-1030</v>
          </cell>
          <cell r="AL46">
            <v>-146</v>
          </cell>
          <cell r="AM46">
            <v>77</v>
          </cell>
          <cell r="AN46">
            <v>0</v>
          </cell>
          <cell r="AO46">
            <v>-13551</v>
          </cell>
          <cell r="AP46">
            <v>-2224</v>
          </cell>
        </row>
        <row r="47">
          <cell r="F47" t="str">
            <v>180B</v>
          </cell>
          <cell r="G47">
            <v>1942</v>
          </cell>
          <cell r="H47">
            <v>166</v>
          </cell>
          <cell r="I47">
            <v>-2633</v>
          </cell>
          <cell r="J47">
            <v>-243</v>
          </cell>
          <cell r="K47">
            <v>218</v>
          </cell>
          <cell r="L47">
            <v>25</v>
          </cell>
          <cell r="M47">
            <v>-108</v>
          </cell>
          <cell r="N47">
            <v>-14</v>
          </cell>
          <cell r="O47">
            <v>36</v>
          </cell>
          <cell r="P47">
            <v>5</v>
          </cell>
          <cell r="Q47">
            <v>-45</v>
          </cell>
          <cell r="R47">
            <v>-6</v>
          </cell>
          <cell r="S47">
            <v>566</v>
          </cell>
          <cell r="T47">
            <v>77</v>
          </cell>
          <cell r="U47">
            <v>-460</v>
          </cell>
          <cell r="V47">
            <v>-68</v>
          </cell>
          <cell r="W47">
            <v>88</v>
          </cell>
          <cell r="X47">
            <v>10</v>
          </cell>
          <cell r="Y47">
            <v>-68</v>
          </cell>
          <cell r="Z47">
            <v>-9</v>
          </cell>
          <cell r="AA47">
            <v>654</v>
          </cell>
          <cell r="AB47">
            <v>87</v>
          </cell>
          <cell r="AC47">
            <v>-528</v>
          </cell>
          <cell r="AD47">
            <v>-77</v>
          </cell>
          <cell r="AE47">
            <v>11302</v>
          </cell>
          <cell r="AF47">
            <v>1587</v>
          </cell>
          <cell r="AG47">
            <v>-5444</v>
          </cell>
          <cell r="AH47">
            <v>-840</v>
          </cell>
          <cell r="AI47">
            <v>41</v>
          </cell>
          <cell r="AJ47">
            <v>5</v>
          </cell>
          <cell r="AK47">
            <v>-201</v>
          </cell>
          <cell r="AL47">
            <v>-27</v>
          </cell>
          <cell r="AM47">
            <v>11343</v>
          </cell>
          <cell r="AN47">
            <v>1592</v>
          </cell>
          <cell r="AO47">
            <v>-5645</v>
          </cell>
          <cell r="AP47">
            <v>-867</v>
          </cell>
        </row>
        <row r="48">
          <cell r="F48" t="str">
            <v>180BE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F51" t="str">
            <v>225B</v>
          </cell>
          <cell r="G51">
            <v>6269</v>
          </cell>
          <cell r="H51">
            <v>524</v>
          </cell>
          <cell r="I51">
            <v>-9246</v>
          </cell>
          <cell r="J51">
            <v>-834</v>
          </cell>
          <cell r="K51">
            <v>75</v>
          </cell>
          <cell r="L51">
            <v>8</v>
          </cell>
          <cell r="M51">
            <v>-69</v>
          </cell>
          <cell r="N51">
            <v>-8</v>
          </cell>
          <cell r="O51">
            <v>68</v>
          </cell>
          <cell r="P51">
            <v>8</v>
          </cell>
          <cell r="Q51">
            <v>-113</v>
          </cell>
          <cell r="R51">
            <v>-15</v>
          </cell>
          <cell r="S51">
            <v>786</v>
          </cell>
          <cell r="T51">
            <v>101</v>
          </cell>
          <cell r="U51">
            <v>-710</v>
          </cell>
          <cell r="V51">
            <v>-100</v>
          </cell>
          <cell r="W51">
            <v>131</v>
          </cell>
          <cell r="X51">
            <v>15</v>
          </cell>
          <cell r="Y51">
            <v>-91</v>
          </cell>
          <cell r="Z51">
            <v>-11</v>
          </cell>
          <cell r="AA51">
            <v>917</v>
          </cell>
          <cell r="AB51">
            <v>116</v>
          </cell>
          <cell r="AC51">
            <v>-801</v>
          </cell>
          <cell r="AD51">
            <v>-111</v>
          </cell>
          <cell r="AE51">
            <v>34250</v>
          </cell>
          <cell r="AF51">
            <v>4562</v>
          </cell>
          <cell r="AG51">
            <v>-22730</v>
          </cell>
          <cell r="AH51">
            <v>-3324</v>
          </cell>
          <cell r="AI51">
            <v>493</v>
          </cell>
          <cell r="AJ51">
            <v>60</v>
          </cell>
          <cell r="AK51">
            <v>-297</v>
          </cell>
          <cell r="AL51">
            <v>-39</v>
          </cell>
          <cell r="AM51">
            <v>34743</v>
          </cell>
          <cell r="AN51">
            <v>4622</v>
          </cell>
          <cell r="AO51">
            <v>-23027</v>
          </cell>
          <cell r="AP51">
            <v>-3363</v>
          </cell>
        </row>
        <row r="52">
          <cell r="F52" t="str">
            <v>225BE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F53" t="str">
            <v>225C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13252</v>
          </cell>
          <cell r="AF53">
            <v>1852</v>
          </cell>
          <cell r="AG53">
            <v>-1133</v>
          </cell>
          <cell r="AH53">
            <v>-174</v>
          </cell>
          <cell r="AI53">
            <v>371</v>
          </cell>
          <cell r="AJ53">
            <v>47</v>
          </cell>
          <cell r="AK53">
            <v>0</v>
          </cell>
          <cell r="AL53">
            <v>0</v>
          </cell>
          <cell r="AM53">
            <v>13623</v>
          </cell>
          <cell r="AN53">
            <v>1899</v>
          </cell>
          <cell r="AO53">
            <v>-1133</v>
          </cell>
          <cell r="AP53">
            <v>-174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F55" t="str">
            <v>300B</v>
          </cell>
          <cell r="G55">
            <v>29422</v>
          </cell>
          <cell r="H55">
            <v>2406</v>
          </cell>
          <cell r="I55">
            <v>-13218</v>
          </cell>
          <cell r="J55">
            <v>-1165</v>
          </cell>
          <cell r="K55">
            <v>230</v>
          </cell>
          <cell r="L55">
            <v>25</v>
          </cell>
          <cell r="M55">
            <v>-60</v>
          </cell>
          <cell r="N55">
            <v>-7</v>
          </cell>
          <cell r="O55">
            <v>270</v>
          </cell>
          <cell r="P55">
            <v>31</v>
          </cell>
          <cell r="Q55">
            <v>-161</v>
          </cell>
          <cell r="R55">
            <v>-21</v>
          </cell>
          <cell r="S55">
            <v>4163</v>
          </cell>
          <cell r="T55">
            <v>503</v>
          </cell>
          <cell r="U55">
            <v>-2068</v>
          </cell>
          <cell r="V55">
            <v>-274</v>
          </cell>
          <cell r="W55">
            <v>247</v>
          </cell>
          <cell r="X55">
            <v>27</v>
          </cell>
          <cell r="Y55">
            <v>-200</v>
          </cell>
          <cell r="Z55">
            <v>-24</v>
          </cell>
          <cell r="AA55">
            <v>4410</v>
          </cell>
          <cell r="AB55">
            <v>530</v>
          </cell>
          <cell r="AC55">
            <v>-2268</v>
          </cell>
          <cell r="AD55">
            <v>-298</v>
          </cell>
          <cell r="AE55">
            <v>37208</v>
          </cell>
          <cell r="AF55">
            <v>4686</v>
          </cell>
          <cell r="AG55">
            <v>-16916</v>
          </cell>
          <cell r="AH55">
            <v>-2333</v>
          </cell>
          <cell r="AI55">
            <v>4559</v>
          </cell>
          <cell r="AJ55">
            <v>537</v>
          </cell>
          <cell r="AK55">
            <v>-1619</v>
          </cell>
          <cell r="AL55">
            <v>-204</v>
          </cell>
          <cell r="AM55">
            <v>41767</v>
          </cell>
          <cell r="AN55">
            <v>5223</v>
          </cell>
          <cell r="AO55">
            <v>-18535</v>
          </cell>
          <cell r="AP55">
            <v>-2537</v>
          </cell>
        </row>
        <row r="56">
          <cell r="F56" t="str">
            <v>300BE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930</v>
          </cell>
          <cell r="AF56">
            <v>117</v>
          </cell>
          <cell r="AG56">
            <v>-15988</v>
          </cell>
          <cell r="AH56">
            <v>-2210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930</v>
          </cell>
          <cell r="AN56">
            <v>117</v>
          </cell>
          <cell r="AO56">
            <v>-15988</v>
          </cell>
          <cell r="AP56">
            <v>-2210</v>
          </cell>
        </row>
        <row r="57">
          <cell r="F57" t="str">
            <v>300C</v>
          </cell>
          <cell r="G57">
            <v>18050</v>
          </cell>
          <cell r="H57">
            <v>1588</v>
          </cell>
          <cell r="I57">
            <v>-11117</v>
          </cell>
          <cell r="J57">
            <v>-1057</v>
          </cell>
          <cell r="K57">
            <v>464</v>
          </cell>
          <cell r="L57">
            <v>53</v>
          </cell>
          <cell r="M57">
            <v>-339</v>
          </cell>
          <cell r="N57">
            <v>-42</v>
          </cell>
          <cell r="O57">
            <v>216</v>
          </cell>
          <cell r="P57">
            <v>26</v>
          </cell>
          <cell r="Q57">
            <v>-107</v>
          </cell>
          <cell r="R57">
            <v>-14</v>
          </cell>
          <cell r="S57">
            <v>3889</v>
          </cell>
          <cell r="T57">
            <v>492</v>
          </cell>
          <cell r="U57">
            <v>-1694</v>
          </cell>
          <cell r="V57">
            <v>-234</v>
          </cell>
          <cell r="W57">
            <v>482</v>
          </cell>
          <cell r="X57">
            <v>55</v>
          </cell>
          <cell r="Y57">
            <v>-355</v>
          </cell>
          <cell r="Z57">
            <v>-44</v>
          </cell>
          <cell r="AA57">
            <v>4371</v>
          </cell>
          <cell r="AB57">
            <v>547</v>
          </cell>
          <cell r="AC57">
            <v>-2049</v>
          </cell>
          <cell r="AD57">
            <v>-278</v>
          </cell>
          <cell r="AE57">
            <v>19008</v>
          </cell>
          <cell r="AF57">
            <v>2497</v>
          </cell>
          <cell r="AG57">
            <v>-2217</v>
          </cell>
          <cell r="AH57">
            <v>-317</v>
          </cell>
          <cell r="AI57">
            <v>3438</v>
          </cell>
          <cell r="AJ57">
            <v>424</v>
          </cell>
          <cell r="AK57">
            <v>-1569</v>
          </cell>
          <cell r="AL57">
            <v>-206</v>
          </cell>
          <cell r="AM57">
            <v>22446</v>
          </cell>
          <cell r="AN57">
            <v>2921</v>
          </cell>
          <cell r="AO57">
            <v>-3786</v>
          </cell>
          <cell r="AP57">
            <v>-523</v>
          </cell>
        </row>
        <row r="58">
          <cell r="F58" t="str">
            <v>300CE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33174</v>
          </cell>
          <cell r="AF58">
            <v>4399</v>
          </cell>
          <cell r="AG58">
            <v>-35241</v>
          </cell>
          <cell r="AH58">
            <v>-5119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33174</v>
          </cell>
          <cell r="AN58">
            <v>4399</v>
          </cell>
          <cell r="AO58">
            <v>-35241</v>
          </cell>
          <cell r="AP58">
            <v>-5119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487</v>
          </cell>
          <cell r="AJ59">
            <v>55</v>
          </cell>
          <cell r="AK59">
            <v>-487</v>
          </cell>
          <cell r="AL59">
            <v>-55</v>
          </cell>
          <cell r="AM59">
            <v>487</v>
          </cell>
          <cell r="AN59">
            <v>55</v>
          </cell>
          <cell r="AO59">
            <v>-487</v>
          </cell>
          <cell r="AP59">
            <v>-55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118</v>
          </cell>
          <cell r="AG60">
            <v>0</v>
          </cell>
          <cell r="AH60">
            <v>-118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118</v>
          </cell>
          <cell r="AO60">
            <v>0</v>
          </cell>
          <cell r="AP60">
            <v>-118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 t="str">
            <v>450B</v>
          </cell>
          <cell r="G64">
            <v>23363</v>
          </cell>
          <cell r="H64">
            <v>1866</v>
          </cell>
          <cell r="I64">
            <v>-28485</v>
          </cell>
          <cell r="J64">
            <v>-2453</v>
          </cell>
          <cell r="K64">
            <v>108</v>
          </cell>
          <cell r="L64">
            <v>11</v>
          </cell>
          <cell r="M64">
            <v>-248</v>
          </cell>
          <cell r="N64">
            <v>-28</v>
          </cell>
          <cell r="O64">
            <v>149</v>
          </cell>
          <cell r="P64">
            <v>17</v>
          </cell>
          <cell r="Q64">
            <v>-160</v>
          </cell>
          <cell r="R64">
            <v>-19</v>
          </cell>
          <cell r="S64">
            <v>3130</v>
          </cell>
          <cell r="T64">
            <v>356</v>
          </cell>
          <cell r="U64">
            <v>-3313</v>
          </cell>
          <cell r="V64">
            <v>-412</v>
          </cell>
          <cell r="W64">
            <v>164</v>
          </cell>
          <cell r="X64">
            <v>17</v>
          </cell>
          <cell r="Y64">
            <v>-189</v>
          </cell>
          <cell r="Z64">
            <v>-21</v>
          </cell>
          <cell r="AA64">
            <v>3294</v>
          </cell>
          <cell r="AB64">
            <v>373</v>
          </cell>
          <cell r="AC64">
            <v>-3502</v>
          </cell>
          <cell r="AD64">
            <v>-433</v>
          </cell>
          <cell r="AE64">
            <v>11459</v>
          </cell>
          <cell r="AF64">
            <v>1361</v>
          </cell>
          <cell r="AG64">
            <v>-11063</v>
          </cell>
          <cell r="AH64">
            <v>-1438</v>
          </cell>
          <cell r="AI64">
            <v>1080</v>
          </cell>
          <cell r="AJ64">
            <v>123</v>
          </cell>
          <cell r="AK64">
            <v>-941</v>
          </cell>
          <cell r="AL64">
            <v>-115</v>
          </cell>
          <cell r="AM64">
            <v>12539</v>
          </cell>
          <cell r="AN64">
            <v>1484</v>
          </cell>
          <cell r="AO64">
            <v>-12004</v>
          </cell>
          <cell r="AP64">
            <v>-1553</v>
          </cell>
        </row>
        <row r="65">
          <cell r="F65" t="str">
            <v>450BE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-50</v>
          </cell>
          <cell r="AH65">
            <v>-7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-50</v>
          </cell>
          <cell r="AP65">
            <v>-7</v>
          </cell>
        </row>
        <row r="66">
          <cell r="F66" t="str">
            <v>450C</v>
          </cell>
          <cell r="G66">
            <v>2265</v>
          </cell>
          <cell r="H66">
            <v>195</v>
          </cell>
          <cell r="I66">
            <v>-5043</v>
          </cell>
          <cell r="J66">
            <v>-469</v>
          </cell>
          <cell r="K66">
            <v>34</v>
          </cell>
          <cell r="L66">
            <v>4</v>
          </cell>
          <cell r="M66">
            <v>-7</v>
          </cell>
          <cell r="N66">
            <v>-1</v>
          </cell>
          <cell r="O66">
            <v>14</v>
          </cell>
          <cell r="P66">
            <v>2</v>
          </cell>
          <cell r="Q66">
            <v>-54</v>
          </cell>
          <cell r="R66">
            <v>-7</v>
          </cell>
          <cell r="S66">
            <v>104</v>
          </cell>
          <cell r="T66">
            <v>13</v>
          </cell>
          <cell r="U66">
            <v>-877</v>
          </cell>
          <cell r="V66">
            <v>-115</v>
          </cell>
          <cell r="W66">
            <v>73</v>
          </cell>
          <cell r="X66">
            <v>8</v>
          </cell>
          <cell r="Y66">
            <v>-108</v>
          </cell>
          <cell r="Z66">
            <v>-13</v>
          </cell>
          <cell r="AA66">
            <v>177</v>
          </cell>
          <cell r="AB66">
            <v>21</v>
          </cell>
          <cell r="AC66">
            <v>-985</v>
          </cell>
          <cell r="AD66">
            <v>-128</v>
          </cell>
          <cell r="AE66">
            <v>23281</v>
          </cell>
          <cell r="AF66">
            <v>2915</v>
          </cell>
          <cell r="AG66">
            <v>-14022</v>
          </cell>
          <cell r="AH66">
            <v>-1923</v>
          </cell>
          <cell r="AI66">
            <v>884</v>
          </cell>
          <cell r="AJ66">
            <v>106</v>
          </cell>
          <cell r="AK66">
            <v>-85</v>
          </cell>
          <cell r="AL66">
            <v>-11</v>
          </cell>
          <cell r="AM66">
            <v>24165</v>
          </cell>
          <cell r="AN66">
            <v>3021</v>
          </cell>
          <cell r="AO66">
            <v>-14107</v>
          </cell>
          <cell r="AP66">
            <v>-1934</v>
          </cell>
        </row>
        <row r="67">
          <cell r="F67" t="str">
            <v>450CE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F68" t="str">
            <v>600B</v>
          </cell>
          <cell r="G68">
            <v>14136</v>
          </cell>
          <cell r="H68">
            <v>1116</v>
          </cell>
          <cell r="I68">
            <v>-14810</v>
          </cell>
          <cell r="J68">
            <v>-1260</v>
          </cell>
          <cell r="K68">
            <v>102</v>
          </cell>
          <cell r="L68">
            <v>10</v>
          </cell>
          <cell r="M68">
            <v>-54</v>
          </cell>
          <cell r="N68">
            <v>-6</v>
          </cell>
          <cell r="O68">
            <v>135</v>
          </cell>
          <cell r="P68">
            <v>15</v>
          </cell>
          <cell r="Q68">
            <v>-108</v>
          </cell>
          <cell r="R68">
            <v>-13</v>
          </cell>
          <cell r="S68">
            <v>2456</v>
          </cell>
          <cell r="T68">
            <v>270</v>
          </cell>
          <cell r="U68">
            <v>-1307</v>
          </cell>
          <cell r="V68">
            <v>-157</v>
          </cell>
          <cell r="W68">
            <v>101</v>
          </cell>
          <cell r="X68">
            <v>10</v>
          </cell>
          <cell r="Y68">
            <v>-217</v>
          </cell>
          <cell r="Z68">
            <v>-24</v>
          </cell>
          <cell r="AA68">
            <v>2557</v>
          </cell>
          <cell r="AB68">
            <v>280</v>
          </cell>
          <cell r="AC68">
            <v>-1524</v>
          </cell>
          <cell r="AD68">
            <v>-181</v>
          </cell>
          <cell r="AE68">
            <v>20024</v>
          </cell>
          <cell r="AF68">
            <v>2305</v>
          </cell>
          <cell r="AG68">
            <v>-17478</v>
          </cell>
          <cell r="AH68">
            <v>-2201</v>
          </cell>
          <cell r="AI68">
            <v>2901</v>
          </cell>
          <cell r="AJ68">
            <v>326</v>
          </cell>
          <cell r="AK68">
            <v>-1921</v>
          </cell>
          <cell r="AL68">
            <v>-231</v>
          </cell>
          <cell r="AM68">
            <v>22925</v>
          </cell>
          <cell r="AN68">
            <v>2631</v>
          </cell>
          <cell r="AO68">
            <v>-19399</v>
          </cell>
          <cell r="AP68">
            <v>-2432</v>
          </cell>
        </row>
        <row r="69">
          <cell r="F69" t="str">
            <v>600BE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1500</v>
          </cell>
          <cell r="AF69">
            <v>173</v>
          </cell>
          <cell r="AG69">
            <v>-2950</v>
          </cell>
          <cell r="AH69">
            <v>-372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1500</v>
          </cell>
          <cell r="AN69">
            <v>173</v>
          </cell>
          <cell r="AO69">
            <v>-2950</v>
          </cell>
          <cell r="AP69">
            <v>-372</v>
          </cell>
        </row>
        <row r="70">
          <cell r="F70" t="str">
            <v>600C</v>
          </cell>
          <cell r="G70">
            <v>861</v>
          </cell>
          <cell r="H70">
            <v>73</v>
          </cell>
          <cell r="I70">
            <v>-2817</v>
          </cell>
          <cell r="J70">
            <v>-259</v>
          </cell>
          <cell r="K70">
            <v>3</v>
          </cell>
          <cell r="L70">
            <v>0</v>
          </cell>
          <cell r="M70">
            <v>-35</v>
          </cell>
          <cell r="N70">
            <v>-4</v>
          </cell>
          <cell r="O70">
            <v>27</v>
          </cell>
          <cell r="P70">
            <v>3</v>
          </cell>
          <cell r="Q70">
            <v>-24</v>
          </cell>
          <cell r="R70">
            <v>-3</v>
          </cell>
          <cell r="S70">
            <v>492</v>
          </cell>
          <cell r="T70">
            <v>57</v>
          </cell>
          <cell r="U70">
            <v>-480</v>
          </cell>
          <cell r="V70">
            <v>-61</v>
          </cell>
          <cell r="W70">
            <v>66</v>
          </cell>
          <cell r="X70">
            <v>7</v>
          </cell>
          <cell r="Y70">
            <v>-77</v>
          </cell>
          <cell r="Z70">
            <v>-9</v>
          </cell>
          <cell r="AA70">
            <v>558</v>
          </cell>
          <cell r="AB70">
            <v>64</v>
          </cell>
          <cell r="AC70">
            <v>-557</v>
          </cell>
          <cell r="AD70">
            <v>-70</v>
          </cell>
          <cell r="AE70">
            <v>15835</v>
          </cell>
          <cell r="AF70">
            <v>1926</v>
          </cell>
          <cell r="AG70">
            <v>-8899</v>
          </cell>
          <cell r="AH70">
            <v>-1184</v>
          </cell>
          <cell r="AI70">
            <v>595</v>
          </cell>
          <cell r="AJ70">
            <v>70</v>
          </cell>
          <cell r="AK70">
            <v>-1156</v>
          </cell>
          <cell r="AL70">
            <v>-147</v>
          </cell>
          <cell r="AM70">
            <v>16430</v>
          </cell>
          <cell r="AN70">
            <v>1996</v>
          </cell>
          <cell r="AO70">
            <v>-10055</v>
          </cell>
          <cell r="AP70">
            <v>-1331</v>
          </cell>
        </row>
        <row r="71">
          <cell r="F71" t="str">
            <v>600CE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1800</v>
          </cell>
          <cell r="AF71">
            <v>219</v>
          </cell>
          <cell r="AG71">
            <v>-5350</v>
          </cell>
          <cell r="AH71">
            <v>-712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1800</v>
          </cell>
          <cell r="AN71">
            <v>219</v>
          </cell>
          <cell r="AO71">
            <v>-5350</v>
          </cell>
          <cell r="AP71">
            <v>-712</v>
          </cell>
        </row>
        <row r="72">
          <cell r="F72" t="str">
            <v>700B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1808</v>
          </cell>
          <cell r="AF72">
            <v>206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1808</v>
          </cell>
          <cell r="AN72">
            <v>206</v>
          </cell>
          <cell r="AO72">
            <v>0</v>
          </cell>
          <cell r="AP72">
            <v>0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-4</v>
          </cell>
          <cell r="M78">
            <v>0</v>
          </cell>
          <cell r="N78">
            <v>4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F79" t="str">
            <v>130B</v>
          </cell>
          <cell r="G79">
            <v>4350</v>
          </cell>
          <cell r="H79">
            <v>388</v>
          </cell>
          <cell r="I79">
            <v>-7808</v>
          </cell>
          <cell r="J79">
            <v>-751</v>
          </cell>
          <cell r="K79">
            <v>8</v>
          </cell>
          <cell r="L79">
            <v>1</v>
          </cell>
          <cell r="M79">
            <v>-40</v>
          </cell>
          <cell r="N79">
            <v>-5</v>
          </cell>
          <cell r="O79">
            <v>0</v>
          </cell>
          <cell r="P79">
            <v>0</v>
          </cell>
          <cell r="Q79">
            <v>-27</v>
          </cell>
          <cell r="R79">
            <v>-5</v>
          </cell>
          <cell r="S79">
            <v>0</v>
          </cell>
          <cell r="T79">
            <v>0</v>
          </cell>
          <cell r="U79">
            <v>-163</v>
          </cell>
          <cell r="V79">
            <v>-29</v>
          </cell>
          <cell r="W79">
            <v>193</v>
          </cell>
          <cell r="X79">
            <v>24</v>
          </cell>
          <cell r="Y79">
            <v>-213</v>
          </cell>
          <cell r="Z79">
            <v>-28</v>
          </cell>
          <cell r="AA79">
            <v>193</v>
          </cell>
          <cell r="AB79">
            <v>24</v>
          </cell>
          <cell r="AC79">
            <v>-376</v>
          </cell>
          <cell r="AD79">
            <v>-57</v>
          </cell>
          <cell r="AE79">
            <v>26625</v>
          </cell>
          <cell r="AF79">
            <v>4172</v>
          </cell>
          <cell r="AG79">
            <v>-7050</v>
          </cell>
          <cell r="AH79">
            <v>-1296</v>
          </cell>
          <cell r="AI79">
            <v>30486</v>
          </cell>
          <cell r="AJ79">
            <v>4047</v>
          </cell>
          <cell r="AK79">
            <v>-23593</v>
          </cell>
          <cell r="AL79">
            <v>-3358</v>
          </cell>
          <cell r="AM79">
            <v>57111</v>
          </cell>
          <cell r="AN79">
            <v>8219</v>
          </cell>
          <cell r="AO79">
            <v>-30643</v>
          </cell>
          <cell r="AP79">
            <v>-4654</v>
          </cell>
        </row>
        <row r="80">
          <cell r="F80" t="str">
            <v>78B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1989</v>
          </cell>
          <cell r="AF80">
            <v>0</v>
          </cell>
          <cell r="AG80">
            <v>-893</v>
          </cell>
          <cell r="AH80">
            <v>-185</v>
          </cell>
          <cell r="AI80">
            <v>0</v>
          </cell>
          <cell r="AJ80">
            <v>0</v>
          </cell>
          <cell r="AK80">
            <v>-86</v>
          </cell>
          <cell r="AL80">
            <v>-14</v>
          </cell>
          <cell r="AM80">
            <v>1989</v>
          </cell>
          <cell r="AN80">
            <v>0</v>
          </cell>
          <cell r="AO80">
            <v>-979</v>
          </cell>
          <cell r="AP80">
            <v>-199</v>
          </cell>
        </row>
        <row r="81">
          <cell r="F81" t="str">
            <v>50B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2073</v>
          </cell>
          <cell r="AF81">
            <v>488</v>
          </cell>
          <cell r="AG81">
            <v>-7374</v>
          </cell>
          <cell r="AH81">
            <v>-1919</v>
          </cell>
          <cell r="AI81">
            <v>5858</v>
          </cell>
          <cell r="AJ81">
            <v>1020</v>
          </cell>
          <cell r="AK81">
            <v>-6762</v>
          </cell>
          <cell r="AL81">
            <v>-1271</v>
          </cell>
          <cell r="AM81">
            <v>7931</v>
          </cell>
          <cell r="AN81">
            <v>1508</v>
          </cell>
          <cell r="AO81">
            <v>-14136</v>
          </cell>
          <cell r="AP81">
            <v>-3190</v>
          </cell>
        </row>
        <row r="82">
          <cell r="F82" t="str">
            <v>180C</v>
          </cell>
          <cell r="G82">
            <v>343</v>
          </cell>
          <cell r="H82">
            <v>31</v>
          </cell>
          <cell r="I82">
            <v>-2434</v>
          </cell>
          <cell r="J82">
            <v>-241</v>
          </cell>
          <cell r="K82">
            <v>0</v>
          </cell>
          <cell r="L82">
            <v>0</v>
          </cell>
          <cell r="M82">
            <v>-144</v>
          </cell>
          <cell r="N82">
            <v>-19</v>
          </cell>
          <cell r="O82">
            <v>0</v>
          </cell>
          <cell r="P82">
            <v>0</v>
          </cell>
          <cell r="Q82">
            <v>-34</v>
          </cell>
          <cell r="R82">
            <v>-5</v>
          </cell>
          <cell r="S82">
            <v>0</v>
          </cell>
          <cell r="T82">
            <v>0</v>
          </cell>
          <cell r="U82">
            <v>-586</v>
          </cell>
          <cell r="V82">
            <v>-91</v>
          </cell>
          <cell r="W82">
            <v>0</v>
          </cell>
          <cell r="X82">
            <v>0</v>
          </cell>
          <cell r="Y82">
            <v>-71</v>
          </cell>
          <cell r="Z82">
            <v>-9</v>
          </cell>
          <cell r="AA82">
            <v>0</v>
          </cell>
          <cell r="AB82">
            <v>0</v>
          </cell>
          <cell r="AC82">
            <v>-657</v>
          </cell>
          <cell r="AD82">
            <v>-100</v>
          </cell>
          <cell r="AE82">
            <v>9643</v>
          </cell>
          <cell r="AF82">
            <v>1420</v>
          </cell>
          <cell r="AG82">
            <v>-109</v>
          </cell>
          <cell r="AH82">
            <v>-18</v>
          </cell>
          <cell r="AI82">
            <v>436</v>
          </cell>
          <cell r="AJ82">
            <v>58</v>
          </cell>
          <cell r="AK82">
            <v>-98</v>
          </cell>
          <cell r="AL82">
            <v>-14</v>
          </cell>
          <cell r="AM82">
            <v>10079</v>
          </cell>
          <cell r="AN82">
            <v>1478</v>
          </cell>
          <cell r="AO82">
            <v>-207</v>
          </cell>
          <cell r="AP82">
            <v>-32</v>
          </cell>
        </row>
        <row r="83">
          <cell r="F83" t="str">
            <v>35B</v>
          </cell>
          <cell r="G83">
            <v>0</v>
          </cell>
          <cell r="H83">
            <v>0</v>
          </cell>
          <cell r="I83">
            <v>-115</v>
          </cell>
          <cell r="J83">
            <v>-15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G83">
            <v>-538</v>
          </cell>
          <cell r="AH83">
            <v>-175</v>
          </cell>
          <cell r="AI83">
            <v>0</v>
          </cell>
          <cell r="AK83">
            <v>-471</v>
          </cell>
          <cell r="AL83">
            <v>-102</v>
          </cell>
          <cell r="AM83">
            <v>0</v>
          </cell>
          <cell r="AN83">
            <v>0</v>
          </cell>
          <cell r="AO83">
            <v>-1009</v>
          </cell>
          <cell r="AP83">
            <v>-277</v>
          </cell>
        </row>
        <row r="84">
          <cell r="F84" t="str">
            <v>30B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-1738</v>
          </cell>
          <cell r="AH84">
            <v>-627</v>
          </cell>
          <cell r="AI84">
            <v>0</v>
          </cell>
          <cell r="AK84">
            <v>-660</v>
          </cell>
          <cell r="AL84">
            <v>-156</v>
          </cell>
          <cell r="AM84">
            <v>0</v>
          </cell>
          <cell r="AN84">
            <v>0</v>
          </cell>
          <cell r="AO84">
            <v>-2398</v>
          </cell>
          <cell r="AP84">
            <v>-783</v>
          </cell>
        </row>
        <row r="85">
          <cell r="F85" t="str">
            <v>150DE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G85">
            <v>-746</v>
          </cell>
          <cell r="AH85">
            <v>-124</v>
          </cell>
          <cell r="AI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-746</v>
          </cell>
          <cell r="AP85">
            <v>-124</v>
          </cell>
        </row>
        <row r="86">
          <cell r="F86" t="str">
            <v>50BE</v>
          </cell>
        </row>
        <row r="87">
          <cell r="F87" t="str">
            <v>60B</v>
          </cell>
        </row>
        <row r="93">
          <cell r="F93" t="str">
            <v>151-1500 (A)L</v>
          </cell>
          <cell r="G93">
            <v>96651</v>
          </cell>
          <cell r="H93">
            <v>7965</v>
          </cell>
          <cell r="I93">
            <v>-89803</v>
          </cell>
          <cell r="J93">
            <v>-7981</v>
          </cell>
          <cell r="K93">
            <v>1234</v>
          </cell>
          <cell r="L93">
            <v>132</v>
          </cell>
          <cell r="M93">
            <v>-1064</v>
          </cell>
          <cell r="N93">
            <v>-125</v>
          </cell>
          <cell r="O93">
            <v>915</v>
          </cell>
          <cell r="P93">
            <v>107</v>
          </cell>
          <cell r="Q93">
            <v>-806</v>
          </cell>
          <cell r="R93">
            <v>-103</v>
          </cell>
          <cell r="S93">
            <v>15586</v>
          </cell>
          <cell r="T93">
            <v>1869</v>
          </cell>
          <cell r="U93">
            <v>-11495</v>
          </cell>
          <cell r="V93">
            <v>-1512</v>
          </cell>
          <cell r="W93">
            <v>1352</v>
          </cell>
          <cell r="X93">
            <v>149</v>
          </cell>
          <cell r="Y93">
            <v>-1376</v>
          </cell>
          <cell r="Z93">
            <v>-164</v>
          </cell>
          <cell r="AA93">
            <v>16938</v>
          </cell>
          <cell r="AB93">
            <v>2018</v>
          </cell>
          <cell r="AC93">
            <v>-12871</v>
          </cell>
          <cell r="AD93">
            <v>-1676</v>
          </cell>
          <cell r="AE93">
            <v>197070</v>
          </cell>
          <cell r="AF93">
            <v>25317</v>
          </cell>
          <cell r="AG93">
            <v>-100011</v>
          </cell>
          <cell r="AH93">
            <v>-13752</v>
          </cell>
          <cell r="AI93">
            <v>15285</v>
          </cell>
          <cell r="AJ93">
            <v>1811</v>
          </cell>
          <cell r="AK93">
            <v>-8374</v>
          </cell>
          <cell r="AL93">
            <v>-1049</v>
          </cell>
          <cell r="AM93">
            <v>212355</v>
          </cell>
          <cell r="AN93">
            <v>27128</v>
          </cell>
          <cell r="AO93">
            <v>-108385</v>
          </cell>
          <cell r="AP93">
            <v>-14801</v>
          </cell>
        </row>
        <row r="94">
          <cell r="F94" t="str">
            <v>151-1500 (A)E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37404</v>
          </cell>
          <cell r="AF94">
            <v>5026</v>
          </cell>
          <cell r="AG94">
            <v>-59579</v>
          </cell>
          <cell r="AH94">
            <v>-8538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37404</v>
          </cell>
          <cell r="AN94">
            <v>5026</v>
          </cell>
          <cell r="AO94">
            <v>-59579</v>
          </cell>
          <cell r="AP94">
            <v>-8538</v>
          </cell>
        </row>
        <row r="95">
          <cell r="F95" t="str">
            <v>151-1500 (A) (L+E)</v>
          </cell>
          <cell r="G95">
            <v>96651</v>
          </cell>
          <cell r="H95">
            <v>7965</v>
          </cell>
          <cell r="I95">
            <v>-89803</v>
          </cell>
          <cell r="J95">
            <v>-7981</v>
          </cell>
          <cell r="K95">
            <v>1234</v>
          </cell>
          <cell r="L95">
            <v>132</v>
          </cell>
          <cell r="M95">
            <v>-1064</v>
          </cell>
          <cell r="N95">
            <v>-125</v>
          </cell>
          <cell r="O95">
            <v>915</v>
          </cell>
          <cell r="P95">
            <v>107</v>
          </cell>
          <cell r="Q95">
            <v>-806</v>
          </cell>
          <cell r="R95">
            <v>-103</v>
          </cell>
          <cell r="S95">
            <v>15586</v>
          </cell>
          <cell r="T95">
            <v>1869</v>
          </cell>
          <cell r="U95">
            <v>-11495</v>
          </cell>
          <cell r="V95">
            <v>-1512</v>
          </cell>
          <cell r="W95">
            <v>1352</v>
          </cell>
          <cell r="X95">
            <v>149</v>
          </cell>
          <cell r="Y95">
            <v>-1376</v>
          </cell>
          <cell r="Z95">
            <v>-164</v>
          </cell>
          <cell r="AA95">
            <v>16938</v>
          </cell>
          <cell r="AB95">
            <v>2018</v>
          </cell>
          <cell r="AC95">
            <v>-12871</v>
          </cell>
          <cell r="AD95">
            <v>-1676</v>
          </cell>
          <cell r="AE95">
            <v>234474</v>
          </cell>
          <cell r="AF95">
            <v>30343</v>
          </cell>
          <cell r="AG95">
            <v>-159590</v>
          </cell>
          <cell r="AH95">
            <v>-22290</v>
          </cell>
          <cell r="AI95">
            <v>15285</v>
          </cell>
          <cell r="AJ95">
            <v>1811</v>
          </cell>
          <cell r="AK95">
            <v>-8374</v>
          </cell>
          <cell r="AL95">
            <v>-1049</v>
          </cell>
          <cell r="AM95">
            <v>249759</v>
          </cell>
          <cell r="AN95">
            <v>32154</v>
          </cell>
          <cell r="AO95">
            <v>-167964</v>
          </cell>
          <cell r="AP95">
            <v>-23339</v>
          </cell>
        </row>
        <row r="96">
          <cell r="P96">
            <v>0</v>
          </cell>
          <cell r="T96">
            <v>0</v>
          </cell>
          <cell r="X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</row>
        <row r="99">
          <cell r="AG99" t="str">
            <v>-VLOOKUP($F28,'[ProductionPackingRayon(DR).xls]PPR-CNS&amp;CKS  '!$A$43:$O$70,5,FALSE)</v>
          </cell>
        </row>
        <row r="100">
          <cell r="AG100" t="str">
            <v>-VLOOKUP($F28,'[ProductionPackingRayon(DR).xls]PPR-CNS&amp;CKS  '!$A$79:$O$106,5,FALSE)</v>
          </cell>
        </row>
        <row r="101">
          <cell r="G101" t="e">
            <v>#VALUE!</v>
          </cell>
          <cell r="AG101" t="str">
            <v>-VLOOKUP($F28,'[ProductionPackingRayon(DR).xls]PPR-CNS&amp;CKS  '!$A$115:$O$141,5,FALSE)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4">
          <cell r="AX24">
            <v>1</v>
          </cell>
          <cell r="AY24" t="str">
            <v>GRAND ALL</v>
          </cell>
        </row>
        <row r="25">
          <cell r="AX25">
            <v>2</v>
          </cell>
          <cell r="AY25" t="str">
            <v>GRAND LOCAL</v>
          </cell>
        </row>
        <row r="26">
          <cell r="AX26">
            <v>3</v>
          </cell>
          <cell r="AY26" t="str">
            <v>GRAND EXPORT</v>
          </cell>
        </row>
        <row r="28">
          <cell r="AX28">
            <v>4</v>
          </cell>
          <cell r="AY28" t="str">
            <v xml:space="preserve">40  BRT  </v>
          </cell>
        </row>
        <row r="29">
          <cell r="AX29">
            <v>0</v>
          </cell>
          <cell r="AY29" t="str">
            <v>40  BRT  EXPORT</v>
          </cell>
        </row>
        <row r="30">
          <cell r="AX30">
            <v>5</v>
          </cell>
          <cell r="AY30" t="str">
            <v xml:space="preserve">75  BRT  </v>
          </cell>
        </row>
        <row r="31">
          <cell r="AX31">
            <v>6</v>
          </cell>
          <cell r="AY31" t="str">
            <v>75  BRT  EXPORT</v>
          </cell>
        </row>
        <row r="32">
          <cell r="AX32">
            <v>7</v>
          </cell>
          <cell r="AY32" t="str">
            <v xml:space="preserve">75  COLOR  </v>
          </cell>
        </row>
        <row r="33">
          <cell r="AX33">
            <v>8</v>
          </cell>
          <cell r="AY33" t="str">
            <v xml:space="preserve">100  BRT  </v>
          </cell>
        </row>
        <row r="34">
          <cell r="AX34">
            <v>9</v>
          </cell>
          <cell r="AY34" t="str">
            <v>100  BRT  EXPORT</v>
          </cell>
        </row>
        <row r="35">
          <cell r="AX35">
            <v>0</v>
          </cell>
          <cell r="AY35" t="str">
            <v xml:space="preserve">100  COLOR  </v>
          </cell>
        </row>
        <row r="36">
          <cell r="AX36">
            <v>10</v>
          </cell>
          <cell r="AY36" t="str">
            <v xml:space="preserve">120  BRT  </v>
          </cell>
        </row>
        <row r="37">
          <cell r="AX37">
            <v>11</v>
          </cell>
          <cell r="AY37" t="str">
            <v>120  BRT  EXPORT</v>
          </cell>
        </row>
        <row r="38">
          <cell r="AX38">
            <v>12</v>
          </cell>
          <cell r="AY38" t="str">
            <v xml:space="preserve">120  COLOR  </v>
          </cell>
        </row>
        <row r="39">
          <cell r="AX39">
            <v>13</v>
          </cell>
          <cell r="AY39" t="str">
            <v>120  COLOR  EXPORT</v>
          </cell>
        </row>
        <row r="40">
          <cell r="AX40">
            <v>14</v>
          </cell>
          <cell r="AY40" t="str">
            <v xml:space="preserve">120  DULL  </v>
          </cell>
        </row>
        <row r="41">
          <cell r="AX41">
            <v>15</v>
          </cell>
          <cell r="AY41" t="str">
            <v>120  DULL  EXPORT</v>
          </cell>
        </row>
        <row r="42">
          <cell r="AX42">
            <v>16</v>
          </cell>
          <cell r="AY42" t="str">
            <v xml:space="preserve">150  BRT  </v>
          </cell>
        </row>
        <row r="43">
          <cell r="AX43">
            <v>17</v>
          </cell>
          <cell r="AY43" t="str">
            <v>150  BRT  EXPORT</v>
          </cell>
        </row>
        <row r="44">
          <cell r="AX44">
            <v>18</v>
          </cell>
          <cell r="AY44" t="str">
            <v xml:space="preserve">150  COLOR  </v>
          </cell>
        </row>
        <row r="45">
          <cell r="AX45">
            <v>19</v>
          </cell>
          <cell r="AY45" t="str">
            <v>150  COLOR  EXPORT</v>
          </cell>
        </row>
        <row r="46">
          <cell r="AX46">
            <v>20</v>
          </cell>
          <cell r="AY46" t="str">
            <v xml:space="preserve">150  DULL  </v>
          </cell>
        </row>
        <row r="47">
          <cell r="AX47">
            <v>21</v>
          </cell>
          <cell r="AY47" t="str">
            <v xml:space="preserve">180  BRT  </v>
          </cell>
        </row>
        <row r="48">
          <cell r="AX48">
            <v>22</v>
          </cell>
          <cell r="AY48" t="str">
            <v>180  BRT  EXPORT</v>
          </cell>
        </row>
        <row r="49">
          <cell r="AX49">
            <v>0</v>
          </cell>
          <cell r="AY49" t="str">
            <v xml:space="preserve">200  BRT  </v>
          </cell>
        </row>
        <row r="50">
          <cell r="AX50">
            <v>0</v>
          </cell>
          <cell r="AY50" t="str">
            <v>200  BRT  EXPORT</v>
          </cell>
        </row>
        <row r="51">
          <cell r="AX51">
            <v>23</v>
          </cell>
          <cell r="AY51" t="str">
            <v xml:space="preserve">225  BRT  </v>
          </cell>
        </row>
        <row r="52">
          <cell r="AX52">
            <v>24</v>
          </cell>
          <cell r="AY52" t="str">
            <v>225  BRT  EXPORT</v>
          </cell>
        </row>
        <row r="53">
          <cell r="AX53">
            <v>25</v>
          </cell>
          <cell r="AY53" t="str">
            <v xml:space="preserve">225  COLOR  </v>
          </cell>
        </row>
        <row r="54">
          <cell r="AX54">
            <v>0</v>
          </cell>
          <cell r="AY54" t="str">
            <v xml:space="preserve">225  DULL  </v>
          </cell>
        </row>
        <row r="55">
          <cell r="AX55">
            <v>26</v>
          </cell>
          <cell r="AY55" t="str">
            <v xml:space="preserve">300  BRT  </v>
          </cell>
        </row>
        <row r="56">
          <cell r="AX56">
            <v>27</v>
          </cell>
          <cell r="AY56" t="str">
            <v>300  BRT  EXPORT</v>
          </cell>
        </row>
        <row r="57">
          <cell r="AX57">
            <v>28</v>
          </cell>
          <cell r="AY57" t="str">
            <v xml:space="preserve">300  COLOR  </v>
          </cell>
        </row>
        <row r="58">
          <cell r="AX58">
            <v>29</v>
          </cell>
          <cell r="AY58" t="str">
            <v>300  COLOR  EXPORT</v>
          </cell>
        </row>
        <row r="59">
          <cell r="AX59">
            <v>30</v>
          </cell>
          <cell r="AY59" t="str">
            <v xml:space="preserve">300  DULL  </v>
          </cell>
        </row>
        <row r="60">
          <cell r="AX60">
            <v>0</v>
          </cell>
          <cell r="AY60" t="str">
            <v>300  DULL  EXPORT</v>
          </cell>
        </row>
        <row r="61">
          <cell r="AX61">
            <v>0</v>
          </cell>
          <cell r="AY61" t="str">
            <v xml:space="preserve">360  BRT  </v>
          </cell>
        </row>
        <row r="62">
          <cell r="AX62">
            <v>0</v>
          </cell>
          <cell r="AY62" t="str">
            <v>360  BRT  EXPORT</v>
          </cell>
        </row>
        <row r="63">
          <cell r="AX63">
            <v>0</v>
          </cell>
          <cell r="AY63" t="str">
            <v xml:space="preserve">360  COLOR  </v>
          </cell>
        </row>
        <row r="64">
          <cell r="AX64">
            <v>31</v>
          </cell>
          <cell r="AY64" t="str">
            <v xml:space="preserve">450  BRT  </v>
          </cell>
        </row>
        <row r="65">
          <cell r="AX65">
            <v>32</v>
          </cell>
          <cell r="AY65" t="str">
            <v>450  BRT  EXPORT</v>
          </cell>
        </row>
        <row r="66">
          <cell r="AX66">
            <v>33</v>
          </cell>
          <cell r="AY66" t="str">
            <v xml:space="preserve">450  COLOR  </v>
          </cell>
        </row>
        <row r="67">
          <cell r="AX67">
            <v>34</v>
          </cell>
          <cell r="AY67" t="str">
            <v>450  COLOR  EXPORT</v>
          </cell>
        </row>
        <row r="68">
          <cell r="AX68">
            <v>35</v>
          </cell>
          <cell r="AY68" t="str">
            <v xml:space="preserve">600  BRT  </v>
          </cell>
        </row>
        <row r="69">
          <cell r="AX69">
            <v>36</v>
          </cell>
          <cell r="AY69" t="str">
            <v>600  BRT  EXPORT</v>
          </cell>
        </row>
        <row r="70">
          <cell r="AX70">
            <v>37</v>
          </cell>
          <cell r="AY70" t="str">
            <v xml:space="preserve">600  COLOR  </v>
          </cell>
        </row>
        <row r="71">
          <cell r="AX71">
            <v>38</v>
          </cell>
          <cell r="AY71" t="str">
            <v>600  COLOR  EXPORT</v>
          </cell>
        </row>
        <row r="72">
          <cell r="AX72">
            <v>39</v>
          </cell>
          <cell r="AY72" t="str">
            <v xml:space="preserve">700  BRT  </v>
          </cell>
        </row>
        <row r="73">
          <cell r="AX73">
            <v>40</v>
          </cell>
          <cell r="AY73" t="str">
            <v xml:space="preserve">900  BRT </v>
          </cell>
        </row>
        <row r="74">
          <cell r="AX74">
            <v>0</v>
          </cell>
          <cell r="AY74" t="str">
            <v>900  BRT  EXPORT</v>
          </cell>
        </row>
        <row r="75">
          <cell r="AX75">
            <v>0</v>
          </cell>
          <cell r="AY75" t="str">
            <v>900  COLOR  EXPORT</v>
          </cell>
        </row>
        <row r="76">
          <cell r="AX76">
            <v>0</v>
          </cell>
          <cell r="AY76" t="str">
            <v xml:space="preserve">1500  BRT </v>
          </cell>
        </row>
        <row r="77">
          <cell r="AX77">
            <v>0</v>
          </cell>
          <cell r="AY77" t="str">
            <v>1500  BRT  EXPORT</v>
          </cell>
        </row>
        <row r="78">
          <cell r="AX78">
            <v>0</v>
          </cell>
          <cell r="AY78" t="str">
            <v>155 BRT</v>
          </cell>
        </row>
        <row r="79">
          <cell r="AX79">
            <v>41</v>
          </cell>
          <cell r="AY79" t="str">
            <v>130 BRT</v>
          </cell>
        </row>
        <row r="80">
          <cell r="AX80">
            <v>42</v>
          </cell>
          <cell r="AY80" t="str">
            <v>78 BRT</v>
          </cell>
        </row>
        <row r="81">
          <cell r="AX81">
            <v>43</v>
          </cell>
          <cell r="AY81" t="str">
            <v>50 BRT</v>
          </cell>
        </row>
        <row r="82">
          <cell r="AX82">
            <v>44</v>
          </cell>
          <cell r="AY82" t="str">
            <v>180 COLOR</v>
          </cell>
        </row>
        <row r="83">
          <cell r="AX83">
            <v>45</v>
          </cell>
          <cell r="AY83" t="str">
            <v>35 BRT</v>
          </cell>
        </row>
        <row r="84">
          <cell r="AX84">
            <v>46</v>
          </cell>
          <cell r="AY84" t="str">
            <v>30 BRT</v>
          </cell>
        </row>
        <row r="85">
          <cell r="AX85">
            <v>47</v>
          </cell>
          <cell r="AY85" t="str">
            <v>150 DULL EXPORT</v>
          </cell>
        </row>
        <row r="86">
          <cell r="AX86">
            <v>48</v>
          </cell>
          <cell r="AY86" t="str">
            <v>50 BRT EXPORT</v>
          </cell>
        </row>
        <row r="87">
          <cell r="AX87">
            <v>49</v>
          </cell>
          <cell r="AY87" t="str">
            <v>60 BRT</v>
          </cell>
        </row>
        <row r="93">
          <cell r="AY93" t="str">
            <v>151-1500 (A)L</v>
          </cell>
        </row>
        <row r="94">
          <cell r="AY94" t="str">
            <v>151-1500 (A)E</v>
          </cell>
        </row>
        <row r="95">
          <cell r="AY95" t="str">
            <v>151-1500 (A) (L+E)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f CI for Amfii at sale rate"/>
      <sheetName val="Breakup(Grand)"/>
      <sheetName val="Prof CI for Amfii"/>
      <sheetName val="NEW PROF(L)"/>
      <sheetName val="PROF A"/>
      <sheetName val="PROF D"/>
      <sheetName val="Prof B &amp; C"/>
      <sheetName val="NEWPW"/>
      <sheetName val="PPSTALLY(U)"/>
      <sheetName val="ALLOC-6"/>
      <sheetName val="COLUMN"/>
      <sheetName val="STOCK_CY"/>
      <sheetName val="Opg_stock"/>
      <sheetName val="COMPILATION"/>
      <sheetName val="ALLOC-1"/>
      <sheetName val="ALLOC-2"/>
      <sheetName val="ALLOC-3"/>
      <sheetName val="ALLOC-4"/>
      <sheetName val="ALLOC-5"/>
      <sheetName val="ALLOC-7"/>
      <sheetName val="ALLOC-8"/>
      <sheetName val="ALLOC-9"/>
      <sheetName val="ALLOC-10"/>
      <sheetName val="ALLOC-11"/>
      <sheetName val="ALLOC-12"/>
      <sheetName val="PPALLOC"/>
      <sheetName val="Dull &amp; Dye"/>
      <sheetName val="ALLOC-1A"/>
      <sheetName val="ALLOC-1B"/>
      <sheetName val="ALLOC-1C"/>
      <sheetName val="ALLOC-1D"/>
      <sheetName val="PACKMATSTD"/>
      <sheetName val="PACKMAT"/>
      <sheetName val="NEW PROF"/>
      <sheetName val="NewProfWork"/>
      <sheetName val="NEW PROF(SENT TO DIRECTOTS)"/>
      <sheetName val="LIST"/>
      <sheetName val="Sheet1"/>
      <sheetName val="Breakup(Grand)Values"/>
      <sheetName val="CIN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8">
          <cell r="F28" t="str">
            <v>40B</v>
          </cell>
          <cell r="G28">
            <v>0</v>
          </cell>
          <cell r="H28">
            <v>0</v>
          </cell>
          <cell r="I28">
            <v>-828</v>
          </cell>
          <cell r="J28">
            <v>-106</v>
          </cell>
          <cell r="K28">
            <v>0</v>
          </cell>
          <cell r="L28">
            <v>0</v>
          </cell>
          <cell r="M28">
            <v>-53</v>
          </cell>
          <cell r="N28">
            <v>-10</v>
          </cell>
          <cell r="O28">
            <v>0</v>
          </cell>
          <cell r="P28">
            <v>0</v>
          </cell>
          <cell r="Q28">
            <v>-45</v>
          </cell>
          <cell r="R28">
            <v>-11</v>
          </cell>
          <cell r="S28">
            <v>96</v>
          </cell>
          <cell r="T28">
            <v>25</v>
          </cell>
          <cell r="U28">
            <v>-166</v>
          </cell>
          <cell r="V28">
            <v>-49</v>
          </cell>
          <cell r="W28">
            <v>0</v>
          </cell>
          <cell r="X28">
            <v>0</v>
          </cell>
          <cell r="Y28">
            <v>-42</v>
          </cell>
          <cell r="Z28">
            <v>-8</v>
          </cell>
          <cell r="AA28">
            <v>96</v>
          </cell>
          <cell r="AB28">
            <v>25</v>
          </cell>
          <cell r="AC28">
            <v>-208</v>
          </cell>
          <cell r="AD28">
            <v>-57</v>
          </cell>
          <cell r="AE28">
            <v>3993</v>
          </cell>
          <cell r="AF28">
            <v>1076</v>
          </cell>
          <cell r="AG28">
            <v>-13514</v>
          </cell>
          <cell r="AH28">
            <v>-4035</v>
          </cell>
          <cell r="AI28">
            <v>47</v>
          </cell>
          <cell r="AJ28">
            <v>9</v>
          </cell>
          <cell r="AK28">
            <v>-2059</v>
          </cell>
          <cell r="AL28">
            <v>-425</v>
          </cell>
          <cell r="AM28">
            <v>4040</v>
          </cell>
          <cell r="AN28">
            <v>1085</v>
          </cell>
          <cell r="AO28">
            <v>-15573</v>
          </cell>
          <cell r="AP28">
            <v>-4460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F30" t="str">
            <v>75B</v>
          </cell>
          <cell r="G30">
            <v>10540</v>
          </cell>
          <cell r="H30">
            <v>1041</v>
          </cell>
          <cell r="I30">
            <v>-10520</v>
          </cell>
          <cell r="J30">
            <v>-1122</v>
          </cell>
          <cell r="K30">
            <v>142</v>
          </cell>
          <cell r="L30">
            <v>20</v>
          </cell>
          <cell r="M30">
            <v>-106</v>
          </cell>
          <cell r="N30">
            <v>-16</v>
          </cell>
          <cell r="O30">
            <v>342</v>
          </cell>
          <cell r="P30">
            <v>57</v>
          </cell>
          <cell r="Q30">
            <v>-348</v>
          </cell>
          <cell r="R30">
            <v>-64</v>
          </cell>
          <cell r="S30">
            <v>1448</v>
          </cell>
          <cell r="T30">
            <v>270</v>
          </cell>
          <cell r="U30">
            <v>-1314</v>
          </cell>
          <cell r="V30">
            <v>-271</v>
          </cell>
          <cell r="W30">
            <v>168</v>
          </cell>
          <cell r="X30">
            <v>24</v>
          </cell>
          <cell r="Y30">
            <v>-190</v>
          </cell>
          <cell r="Z30">
            <v>-29</v>
          </cell>
          <cell r="AA30">
            <v>1616</v>
          </cell>
          <cell r="AB30">
            <v>294</v>
          </cell>
          <cell r="AC30">
            <v>-1504</v>
          </cell>
          <cell r="AD30">
            <v>-300</v>
          </cell>
          <cell r="AE30">
            <v>10310</v>
          </cell>
          <cell r="AF30">
            <v>2252</v>
          </cell>
          <cell r="AG30">
            <v>-37497</v>
          </cell>
          <cell r="AH30">
            <v>-7937</v>
          </cell>
          <cell r="AI30">
            <v>5626</v>
          </cell>
          <cell r="AJ30">
            <v>854</v>
          </cell>
          <cell r="AK30">
            <v>-1819</v>
          </cell>
          <cell r="AL30">
            <v>-296</v>
          </cell>
          <cell r="AM30">
            <v>15936</v>
          </cell>
          <cell r="AN30">
            <v>3106</v>
          </cell>
          <cell r="AO30">
            <v>-39316</v>
          </cell>
          <cell r="AP30">
            <v>-8233</v>
          </cell>
        </row>
        <row r="31">
          <cell r="F31" t="str">
            <v>75BE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F32" t="str">
            <v>75C</v>
          </cell>
          <cell r="G32">
            <v>751</v>
          </cell>
          <cell r="H32">
            <v>79</v>
          </cell>
          <cell r="I32">
            <v>0</v>
          </cell>
          <cell r="J32">
            <v>0</v>
          </cell>
          <cell r="K32">
            <v>47</v>
          </cell>
          <cell r="L32">
            <v>7</v>
          </cell>
          <cell r="M32">
            <v>0</v>
          </cell>
          <cell r="N32">
            <v>0</v>
          </cell>
          <cell r="O32">
            <v>41</v>
          </cell>
          <cell r="P32">
            <v>7</v>
          </cell>
          <cell r="Q32">
            <v>0</v>
          </cell>
          <cell r="R32">
            <v>0</v>
          </cell>
          <cell r="S32">
            <v>488</v>
          </cell>
          <cell r="T32">
            <v>94</v>
          </cell>
          <cell r="U32">
            <v>0</v>
          </cell>
          <cell r="V32">
            <v>0</v>
          </cell>
          <cell r="W32">
            <v>98</v>
          </cell>
          <cell r="X32">
            <v>14</v>
          </cell>
          <cell r="Y32">
            <v>0</v>
          </cell>
          <cell r="Z32">
            <v>0</v>
          </cell>
          <cell r="AA32">
            <v>586</v>
          </cell>
          <cell r="AB32">
            <v>108</v>
          </cell>
          <cell r="AC32">
            <v>0</v>
          </cell>
          <cell r="AD32">
            <v>0</v>
          </cell>
          <cell r="AE32">
            <v>1433</v>
          </cell>
          <cell r="AF32">
            <v>283</v>
          </cell>
          <cell r="AG32">
            <v>-4793</v>
          </cell>
          <cell r="AH32">
            <v>-1042</v>
          </cell>
          <cell r="AI32">
            <v>1477</v>
          </cell>
          <cell r="AJ32">
            <v>232</v>
          </cell>
          <cell r="AK32">
            <v>-517</v>
          </cell>
          <cell r="AL32">
            <v>-87</v>
          </cell>
          <cell r="AM32">
            <v>2910</v>
          </cell>
          <cell r="AN32">
            <v>515</v>
          </cell>
          <cell r="AO32">
            <v>-5310</v>
          </cell>
          <cell r="AP32">
            <v>-1129</v>
          </cell>
        </row>
        <row r="33">
          <cell r="F33" t="str">
            <v>100B</v>
          </cell>
          <cell r="G33">
            <v>44043</v>
          </cell>
          <cell r="H33">
            <v>4100</v>
          </cell>
          <cell r="I33">
            <v>-23339</v>
          </cell>
          <cell r="J33">
            <v>-2345</v>
          </cell>
          <cell r="K33">
            <v>698</v>
          </cell>
          <cell r="L33">
            <v>91</v>
          </cell>
          <cell r="M33">
            <v>-508</v>
          </cell>
          <cell r="N33">
            <v>-72</v>
          </cell>
          <cell r="O33">
            <v>1278</v>
          </cell>
          <cell r="P33">
            <v>192</v>
          </cell>
          <cell r="Q33">
            <v>-784</v>
          </cell>
          <cell r="R33">
            <v>-129</v>
          </cell>
          <cell r="S33">
            <v>9310</v>
          </cell>
          <cell r="T33">
            <v>1531</v>
          </cell>
          <cell r="U33">
            <v>-3611</v>
          </cell>
          <cell r="V33">
            <v>-655</v>
          </cell>
          <cell r="W33">
            <v>630</v>
          </cell>
          <cell r="X33">
            <v>82</v>
          </cell>
          <cell r="Y33">
            <v>-364</v>
          </cell>
          <cell r="Z33">
            <v>-52</v>
          </cell>
          <cell r="AA33">
            <v>9940</v>
          </cell>
          <cell r="AB33">
            <v>1613</v>
          </cell>
          <cell r="AC33">
            <v>-3975</v>
          </cell>
          <cell r="AD33">
            <v>-707</v>
          </cell>
          <cell r="AE33">
            <v>104226</v>
          </cell>
          <cell r="AF33">
            <v>17659</v>
          </cell>
          <cell r="AG33">
            <v>-252260</v>
          </cell>
          <cell r="AH33">
            <v>-47099</v>
          </cell>
          <cell r="AI33">
            <v>34959</v>
          </cell>
          <cell r="AJ33">
            <v>4915</v>
          </cell>
          <cell r="AK33">
            <v>-4760</v>
          </cell>
          <cell r="AL33">
            <v>-718</v>
          </cell>
          <cell r="AM33">
            <v>139185</v>
          </cell>
          <cell r="AN33">
            <v>22574</v>
          </cell>
          <cell r="AO33">
            <v>-257020</v>
          </cell>
          <cell r="AP33">
            <v>-47817</v>
          </cell>
        </row>
        <row r="34">
          <cell r="F34" t="str">
            <v>100BE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148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148</v>
          </cell>
          <cell r="AO34">
            <v>0</v>
          </cell>
          <cell r="AP34">
            <v>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F36" t="str">
            <v>120B</v>
          </cell>
          <cell r="G36">
            <v>22882</v>
          </cell>
          <cell r="H36">
            <v>2065</v>
          </cell>
          <cell r="I36">
            <v>-43799</v>
          </cell>
          <cell r="J36">
            <v>-4265</v>
          </cell>
          <cell r="K36">
            <v>570</v>
          </cell>
          <cell r="L36">
            <v>71</v>
          </cell>
          <cell r="M36">
            <v>-735</v>
          </cell>
          <cell r="N36">
            <v>-100</v>
          </cell>
          <cell r="O36">
            <v>523</v>
          </cell>
          <cell r="P36">
            <v>74</v>
          </cell>
          <cell r="Q36">
            <v>-820</v>
          </cell>
          <cell r="R36">
            <v>-128</v>
          </cell>
          <cell r="S36">
            <v>3186</v>
          </cell>
          <cell r="T36">
            <v>490</v>
          </cell>
          <cell r="U36">
            <v>-4510</v>
          </cell>
          <cell r="V36">
            <v>-767</v>
          </cell>
          <cell r="W36">
            <v>622</v>
          </cell>
          <cell r="X36">
            <v>78</v>
          </cell>
          <cell r="Y36">
            <v>-1073</v>
          </cell>
          <cell r="Z36">
            <v>-146</v>
          </cell>
          <cell r="AA36">
            <v>3808</v>
          </cell>
          <cell r="AB36">
            <v>568</v>
          </cell>
          <cell r="AC36">
            <v>-5583</v>
          </cell>
          <cell r="AD36">
            <v>-913</v>
          </cell>
          <cell r="AE36">
            <v>64700</v>
          </cell>
          <cell r="AF36">
            <v>10273</v>
          </cell>
          <cell r="AG36">
            <v>-31354</v>
          </cell>
          <cell r="AH36">
            <v>-5501</v>
          </cell>
          <cell r="AI36">
            <v>22300</v>
          </cell>
          <cell r="AJ36">
            <v>3009</v>
          </cell>
          <cell r="AK36">
            <v>-11767</v>
          </cell>
          <cell r="AL36">
            <v>-1703</v>
          </cell>
          <cell r="AM36">
            <v>87000</v>
          </cell>
          <cell r="AN36">
            <v>13282</v>
          </cell>
          <cell r="AO36">
            <v>-43121</v>
          </cell>
          <cell r="AP36">
            <v>-7204</v>
          </cell>
        </row>
        <row r="37">
          <cell r="F37" t="str">
            <v>120BE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-1400</v>
          </cell>
          <cell r="AH37">
            <v>-246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-1400</v>
          </cell>
          <cell r="AP37">
            <v>-246</v>
          </cell>
        </row>
        <row r="38">
          <cell r="F38" t="str">
            <v>120C</v>
          </cell>
          <cell r="G38">
            <v>17065</v>
          </cell>
          <cell r="H38">
            <v>1646</v>
          </cell>
          <cell r="I38">
            <v>-14330</v>
          </cell>
          <cell r="J38">
            <v>-1494</v>
          </cell>
          <cell r="K38">
            <v>529</v>
          </cell>
          <cell r="L38">
            <v>69</v>
          </cell>
          <cell r="M38">
            <v>-511</v>
          </cell>
          <cell r="N38">
            <v>-73</v>
          </cell>
          <cell r="O38">
            <v>367</v>
          </cell>
          <cell r="P38">
            <v>54</v>
          </cell>
          <cell r="Q38">
            <v>-279</v>
          </cell>
          <cell r="R38">
            <v>-45</v>
          </cell>
          <cell r="S38">
            <v>3641</v>
          </cell>
          <cell r="T38">
            <v>583</v>
          </cell>
          <cell r="U38">
            <v>-2198</v>
          </cell>
          <cell r="V38">
            <v>-387</v>
          </cell>
          <cell r="W38">
            <v>489</v>
          </cell>
          <cell r="X38">
            <v>64</v>
          </cell>
          <cell r="Y38">
            <v>-646</v>
          </cell>
          <cell r="Z38">
            <v>-92</v>
          </cell>
          <cell r="AA38">
            <v>4130</v>
          </cell>
          <cell r="AB38">
            <v>647</v>
          </cell>
          <cell r="AC38">
            <v>-2844</v>
          </cell>
          <cell r="AD38">
            <v>-479</v>
          </cell>
          <cell r="AE38">
            <v>72781</v>
          </cell>
          <cell r="AF38">
            <v>12019</v>
          </cell>
          <cell r="AG38">
            <v>-88255</v>
          </cell>
          <cell r="AH38">
            <v>-16023</v>
          </cell>
          <cell r="AI38">
            <v>1792</v>
          </cell>
          <cell r="AJ38">
            <v>253</v>
          </cell>
          <cell r="AK38">
            <v>-2265</v>
          </cell>
          <cell r="AL38">
            <v>-343</v>
          </cell>
          <cell r="AM38">
            <v>74573</v>
          </cell>
          <cell r="AN38">
            <v>12272</v>
          </cell>
          <cell r="AO38">
            <v>-90520</v>
          </cell>
          <cell r="AP38">
            <v>-16366</v>
          </cell>
        </row>
        <row r="39">
          <cell r="F39" t="str">
            <v>120CE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-500</v>
          </cell>
          <cell r="AH39">
            <v>-90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-500</v>
          </cell>
          <cell r="AP39">
            <v>-90</v>
          </cell>
        </row>
        <row r="40">
          <cell r="F40" t="str">
            <v>120D</v>
          </cell>
          <cell r="G40">
            <v>4276</v>
          </cell>
          <cell r="H40">
            <v>399</v>
          </cell>
          <cell r="I40">
            <v>-1519</v>
          </cell>
          <cell r="J40">
            <v>-153</v>
          </cell>
          <cell r="K40">
            <v>111</v>
          </cell>
          <cell r="L40">
            <v>14</v>
          </cell>
          <cell r="M40">
            <v>-120</v>
          </cell>
          <cell r="N40">
            <v>-17</v>
          </cell>
          <cell r="O40">
            <v>108</v>
          </cell>
          <cell r="P40">
            <v>16</v>
          </cell>
          <cell r="Q40">
            <v>-27</v>
          </cell>
          <cell r="R40">
            <v>-4</v>
          </cell>
          <cell r="S40">
            <v>1043</v>
          </cell>
          <cell r="T40">
            <v>163</v>
          </cell>
          <cell r="U40">
            <v>-218</v>
          </cell>
          <cell r="V40">
            <v>-38</v>
          </cell>
          <cell r="W40">
            <v>108</v>
          </cell>
          <cell r="X40">
            <v>14</v>
          </cell>
          <cell r="Y40">
            <v>-55</v>
          </cell>
          <cell r="Z40">
            <v>-8</v>
          </cell>
          <cell r="AA40">
            <v>1151</v>
          </cell>
          <cell r="AB40">
            <v>177</v>
          </cell>
          <cell r="AC40">
            <v>-273</v>
          </cell>
          <cell r="AD40">
            <v>-46</v>
          </cell>
          <cell r="AE40">
            <v>13659</v>
          </cell>
          <cell r="AF40">
            <v>2207</v>
          </cell>
          <cell r="AG40">
            <v>-1842</v>
          </cell>
          <cell r="AH40">
            <v>-327</v>
          </cell>
          <cell r="AI40">
            <v>495</v>
          </cell>
          <cell r="AJ40">
            <v>68</v>
          </cell>
          <cell r="AK40">
            <v>-840</v>
          </cell>
          <cell r="AL40">
            <v>-124</v>
          </cell>
          <cell r="AM40">
            <v>14154</v>
          </cell>
          <cell r="AN40">
            <v>2275</v>
          </cell>
          <cell r="AO40">
            <v>-2682</v>
          </cell>
          <cell r="AP40">
            <v>-451</v>
          </cell>
        </row>
        <row r="41">
          <cell r="F41" t="str">
            <v>120DE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2">
          <cell r="F42" t="str">
            <v>150B</v>
          </cell>
          <cell r="G42">
            <v>40239</v>
          </cell>
          <cell r="H42">
            <v>3518</v>
          </cell>
          <cell r="I42">
            <v>-54725</v>
          </cell>
          <cell r="J42">
            <v>-5161</v>
          </cell>
          <cell r="K42">
            <v>471</v>
          </cell>
          <cell r="L42">
            <v>56</v>
          </cell>
          <cell r="M42">
            <v>-672</v>
          </cell>
          <cell r="N42">
            <v>-87</v>
          </cell>
          <cell r="O42">
            <v>932</v>
          </cell>
          <cell r="P42">
            <v>124</v>
          </cell>
          <cell r="Q42">
            <v>-1196</v>
          </cell>
          <cell r="R42">
            <v>-175</v>
          </cell>
          <cell r="S42">
            <v>9189</v>
          </cell>
          <cell r="T42">
            <v>1311</v>
          </cell>
          <cell r="U42">
            <v>-6190</v>
          </cell>
          <cell r="V42">
            <v>-973</v>
          </cell>
          <cell r="W42">
            <v>599</v>
          </cell>
          <cell r="X42">
            <v>71</v>
          </cell>
          <cell r="Y42">
            <v>-396</v>
          </cell>
          <cell r="Z42">
            <v>-51</v>
          </cell>
          <cell r="AA42">
            <v>9788</v>
          </cell>
          <cell r="AB42">
            <v>1382</v>
          </cell>
          <cell r="AC42">
            <v>-6586</v>
          </cell>
          <cell r="AD42">
            <v>-1024</v>
          </cell>
          <cell r="AE42">
            <v>68066</v>
          </cell>
          <cell r="AF42">
            <v>10055</v>
          </cell>
          <cell r="AG42">
            <v>-203799</v>
          </cell>
          <cell r="AH42">
            <v>-33144</v>
          </cell>
          <cell r="AI42">
            <v>11860</v>
          </cell>
          <cell r="AJ42">
            <v>1533</v>
          </cell>
          <cell r="AK42">
            <v>-25668</v>
          </cell>
          <cell r="AL42">
            <v>-3556</v>
          </cell>
          <cell r="AM42">
            <v>79926</v>
          </cell>
          <cell r="AN42">
            <v>11588</v>
          </cell>
          <cell r="AO42">
            <v>-229467</v>
          </cell>
          <cell r="AP42">
            <v>-36700</v>
          </cell>
        </row>
        <row r="43">
          <cell r="F43" t="str">
            <v>150BE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400</v>
          </cell>
          <cell r="AF43">
            <v>59</v>
          </cell>
          <cell r="AG43">
            <v>-6980</v>
          </cell>
          <cell r="AH43">
            <v>-1136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400</v>
          </cell>
          <cell r="AN43">
            <v>59</v>
          </cell>
          <cell r="AO43">
            <v>-6980</v>
          </cell>
          <cell r="AP43">
            <v>-1136</v>
          </cell>
        </row>
        <row r="44">
          <cell r="F44" t="str">
            <v>150C</v>
          </cell>
          <cell r="G44">
            <v>0</v>
          </cell>
          <cell r="H44">
            <v>0</v>
          </cell>
          <cell r="I44">
            <v>-529</v>
          </cell>
          <cell r="J44">
            <v>-54</v>
          </cell>
          <cell r="K44">
            <v>0</v>
          </cell>
          <cell r="L44">
            <v>0</v>
          </cell>
          <cell r="M44">
            <v>-77</v>
          </cell>
          <cell r="N44">
            <v>-11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-53</v>
          </cell>
          <cell r="Z44">
            <v>-7</v>
          </cell>
          <cell r="AA44">
            <v>0</v>
          </cell>
          <cell r="AB44">
            <v>0</v>
          </cell>
          <cell r="AC44">
            <v>-53</v>
          </cell>
          <cell r="AD44">
            <v>-7</v>
          </cell>
          <cell r="AE44">
            <v>12605</v>
          </cell>
          <cell r="AF44">
            <v>1942</v>
          </cell>
          <cell r="AG44">
            <v>-31021</v>
          </cell>
          <cell r="AH44">
            <v>-5265</v>
          </cell>
          <cell r="AI44">
            <v>3298</v>
          </cell>
          <cell r="AJ44">
            <v>447</v>
          </cell>
          <cell r="AK44">
            <v>-11599</v>
          </cell>
          <cell r="AL44">
            <v>-1689</v>
          </cell>
          <cell r="AM44">
            <v>15903</v>
          </cell>
          <cell r="AN44">
            <v>2389</v>
          </cell>
          <cell r="AO44">
            <v>-42620</v>
          </cell>
          <cell r="AP44">
            <v>-6954</v>
          </cell>
        </row>
        <row r="45">
          <cell r="F45" t="str">
            <v>150CE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3700</v>
          </cell>
          <cell r="AF45">
            <v>570</v>
          </cell>
          <cell r="AG45">
            <v>-24744</v>
          </cell>
          <cell r="AH45">
            <v>-4200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3700</v>
          </cell>
          <cell r="AN45">
            <v>570</v>
          </cell>
          <cell r="AO45">
            <v>-24744</v>
          </cell>
          <cell r="AP45">
            <v>-4200</v>
          </cell>
        </row>
        <row r="46">
          <cell r="F46" t="str">
            <v>150D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77</v>
          </cell>
          <cell r="AF46">
            <v>0</v>
          </cell>
          <cell r="AG46">
            <v>-12521</v>
          </cell>
          <cell r="AH46">
            <v>-2078</v>
          </cell>
          <cell r="AI46">
            <v>0</v>
          </cell>
          <cell r="AJ46">
            <v>0</v>
          </cell>
          <cell r="AK46">
            <v>-1030</v>
          </cell>
          <cell r="AL46">
            <v>-146</v>
          </cell>
          <cell r="AM46">
            <v>77</v>
          </cell>
          <cell r="AN46">
            <v>0</v>
          </cell>
          <cell r="AO46">
            <v>-13551</v>
          </cell>
          <cell r="AP46">
            <v>-2224</v>
          </cell>
        </row>
        <row r="47">
          <cell r="F47" t="str">
            <v>180B</v>
          </cell>
          <cell r="G47">
            <v>1942</v>
          </cell>
          <cell r="H47">
            <v>166</v>
          </cell>
          <cell r="I47">
            <v>-2633</v>
          </cell>
          <cell r="J47">
            <v>-243</v>
          </cell>
          <cell r="K47">
            <v>218</v>
          </cell>
          <cell r="L47">
            <v>25</v>
          </cell>
          <cell r="M47">
            <v>-108</v>
          </cell>
          <cell r="N47">
            <v>-14</v>
          </cell>
          <cell r="O47">
            <v>36</v>
          </cell>
          <cell r="P47">
            <v>5</v>
          </cell>
          <cell r="Q47">
            <v>-45</v>
          </cell>
          <cell r="R47">
            <v>-6</v>
          </cell>
          <cell r="S47">
            <v>566</v>
          </cell>
          <cell r="T47">
            <v>77</v>
          </cell>
          <cell r="U47">
            <v>-460</v>
          </cell>
          <cell r="V47">
            <v>-68</v>
          </cell>
          <cell r="W47">
            <v>88</v>
          </cell>
          <cell r="X47">
            <v>10</v>
          </cell>
          <cell r="Y47">
            <v>-68</v>
          </cell>
          <cell r="Z47">
            <v>-9</v>
          </cell>
          <cell r="AA47">
            <v>654</v>
          </cell>
          <cell r="AB47">
            <v>87</v>
          </cell>
          <cell r="AC47">
            <v>-528</v>
          </cell>
          <cell r="AD47">
            <v>-77</v>
          </cell>
          <cell r="AE47">
            <v>11302</v>
          </cell>
          <cell r="AF47">
            <v>1587</v>
          </cell>
          <cell r="AG47">
            <v>-5444</v>
          </cell>
          <cell r="AH47">
            <v>-840</v>
          </cell>
          <cell r="AI47">
            <v>41</v>
          </cell>
          <cell r="AJ47">
            <v>5</v>
          </cell>
          <cell r="AK47">
            <v>-201</v>
          </cell>
          <cell r="AL47">
            <v>-27</v>
          </cell>
          <cell r="AM47">
            <v>11343</v>
          </cell>
          <cell r="AN47">
            <v>1592</v>
          </cell>
          <cell r="AO47">
            <v>-5645</v>
          </cell>
          <cell r="AP47">
            <v>-867</v>
          </cell>
        </row>
        <row r="48">
          <cell r="F48" t="str">
            <v>180BE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F51" t="str">
            <v>225B</v>
          </cell>
          <cell r="G51">
            <v>6269</v>
          </cell>
          <cell r="H51">
            <v>524</v>
          </cell>
          <cell r="I51">
            <v>-9246</v>
          </cell>
          <cell r="J51">
            <v>-834</v>
          </cell>
          <cell r="K51">
            <v>75</v>
          </cell>
          <cell r="L51">
            <v>8</v>
          </cell>
          <cell r="M51">
            <v>-69</v>
          </cell>
          <cell r="N51">
            <v>-8</v>
          </cell>
          <cell r="O51">
            <v>68</v>
          </cell>
          <cell r="P51">
            <v>8</v>
          </cell>
          <cell r="Q51">
            <v>-113</v>
          </cell>
          <cell r="R51">
            <v>-15</v>
          </cell>
          <cell r="S51">
            <v>786</v>
          </cell>
          <cell r="T51">
            <v>101</v>
          </cell>
          <cell r="U51">
            <v>-710</v>
          </cell>
          <cell r="V51">
            <v>-100</v>
          </cell>
          <cell r="W51">
            <v>131</v>
          </cell>
          <cell r="X51">
            <v>15</v>
          </cell>
          <cell r="Y51">
            <v>-91</v>
          </cell>
          <cell r="Z51">
            <v>-11</v>
          </cell>
          <cell r="AA51">
            <v>917</v>
          </cell>
          <cell r="AB51">
            <v>116</v>
          </cell>
          <cell r="AC51">
            <v>-801</v>
          </cell>
          <cell r="AD51">
            <v>-111</v>
          </cell>
          <cell r="AE51">
            <v>34250</v>
          </cell>
          <cell r="AF51">
            <v>4562</v>
          </cell>
          <cell r="AG51">
            <v>-22730</v>
          </cell>
          <cell r="AH51">
            <v>-3324</v>
          </cell>
          <cell r="AI51">
            <v>493</v>
          </cell>
          <cell r="AJ51">
            <v>60</v>
          </cell>
          <cell r="AK51">
            <v>-297</v>
          </cell>
          <cell r="AL51">
            <v>-39</v>
          </cell>
          <cell r="AM51">
            <v>34743</v>
          </cell>
          <cell r="AN51">
            <v>4622</v>
          </cell>
          <cell r="AO51">
            <v>-23027</v>
          </cell>
          <cell r="AP51">
            <v>-3363</v>
          </cell>
        </row>
        <row r="52">
          <cell r="F52" t="str">
            <v>225BE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F53" t="str">
            <v>225C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13252</v>
          </cell>
          <cell r="AF53">
            <v>1852</v>
          </cell>
          <cell r="AG53">
            <v>-1133</v>
          </cell>
          <cell r="AH53">
            <v>-174</v>
          </cell>
          <cell r="AI53">
            <v>371</v>
          </cell>
          <cell r="AJ53">
            <v>47</v>
          </cell>
          <cell r="AK53">
            <v>0</v>
          </cell>
          <cell r="AL53">
            <v>0</v>
          </cell>
          <cell r="AM53">
            <v>13623</v>
          </cell>
          <cell r="AN53">
            <v>1899</v>
          </cell>
          <cell r="AO53">
            <v>-1133</v>
          </cell>
          <cell r="AP53">
            <v>-174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F55" t="str">
            <v>300B</v>
          </cell>
          <cell r="G55">
            <v>29422</v>
          </cell>
          <cell r="H55">
            <v>2406</v>
          </cell>
          <cell r="I55">
            <v>-13218</v>
          </cell>
          <cell r="J55">
            <v>-1165</v>
          </cell>
          <cell r="K55">
            <v>230</v>
          </cell>
          <cell r="L55">
            <v>25</v>
          </cell>
          <cell r="M55">
            <v>-60</v>
          </cell>
          <cell r="N55">
            <v>-7</v>
          </cell>
          <cell r="O55">
            <v>270</v>
          </cell>
          <cell r="P55">
            <v>31</v>
          </cell>
          <cell r="Q55">
            <v>-161</v>
          </cell>
          <cell r="R55">
            <v>-21</v>
          </cell>
          <cell r="S55">
            <v>4163</v>
          </cell>
          <cell r="T55">
            <v>503</v>
          </cell>
          <cell r="U55">
            <v>-2068</v>
          </cell>
          <cell r="V55">
            <v>-274</v>
          </cell>
          <cell r="W55">
            <v>247</v>
          </cell>
          <cell r="X55">
            <v>27</v>
          </cell>
          <cell r="Y55">
            <v>-200</v>
          </cell>
          <cell r="Z55">
            <v>-24</v>
          </cell>
          <cell r="AA55">
            <v>4410</v>
          </cell>
          <cell r="AB55">
            <v>530</v>
          </cell>
          <cell r="AC55">
            <v>-2268</v>
          </cell>
          <cell r="AD55">
            <v>-298</v>
          </cell>
          <cell r="AE55">
            <v>37208</v>
          </cell>
          <cell r="AF55">
            <v>4686</v>
          </cell>
          <cell r="AG55">
            <v>-16916</v>
          </cell>
          <cell r="AH55">
            <v>-2333</v>
          </cell>
          <cell r="AI55">
            <v>4559</v>
          </cell>
          <cell r="AJ55">
            <v>537</v>
          </cell>
          <cell r="AK55">
            <v>-1619</v>
          </cell>
          <cell r="AL55">
            <v>-204</v>
          </cell>
          <cell r="AM55">
            <v>41767</v>
          </cell>
          <cell r="AN55">
            <v>5223</v>
          </cell>
          <cell r="AO55">
            <v>-18535</v>
          </cell>
          <cell r="AP55">
            <v>-2537</v>
          </cell>
        </row>
        <row r="56">
          <cell r="F56" t="str">
            <v>300BE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930</v>
          </cell>
          <cell r="AF56">
            <v>117</v>
          </cell>
          <cell r="AG56">
            <v>-15988</v>
          </cell>
          <cell r="AH56">
            <v>-2210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930</v>
          </cell>
          <cell r="AN56">
            <v>117</v>
          </cell>
          <cell r="AO56">
            <v>-15988</v>
          </cell>
          <cell r="AP56">
            <v>-2210</v>
          </cell>
        </row>
        <row r="57">
          <cell r="F57" t="str">
            <v>300C</v>
          </cell>
          <cell r="G57">
            <v>18050</v>
          </cell>
          <cell r="H57">
            <v>1588</v>
          </cell>
          <cell r="I57">
            <v>-11117</v>
          </cell>
          <cell r="J57">
            <v>-1057</v>
          </cell>
          <cell r="K57">
            <v>464</v>
          </cell>
          <cell r="L57">
            <v>53</v>
          </cell>
          <cell r="M57">
            <v>-339</v>
          </cell>
          <cell r="N57">
            <v>-42</v>
          </cell>
          <cell r="O57">
            <v>216</v>
          </cell>
          <cell r="P57">
            <v>26</v>
          </cell>
          <cell r="Q57">
            <v>-107</v>
          </cell>
          <cell r="R57">
            <v>-14</v>
          </cell>
          <cell r="S57">
            <v>3889</v>
          </cell>
          <cell r="T57">
            <v>492</v>
          </cell>
          <cell r="U57">
            <v>-1694</v>
          </cell>
          <cell r="V57">
            <v>-234</v>
          </cell>
          <cell r="W57">
            <v>482</v>
          </cell>
          <cell r="X57">
            <v>55</v>
          </cell>
          <cell r="Y57">
            <v>-355</v>
          </cell>
          <cell r="Z57">
            <v>-44</v>
          </cell>
          <cell r="AA57">
            <v>4371</v>
          </cell>
          <cell r="AB57">
            <v>547</v>
          </cell>
          <cell r="AC57">
            <v>-2049</v>
          </cell>
          <cell r="AD57">
            <v>-278</v>
          </cell>
          <cell r="AE57">
            <v>19008</v>
          </cell>
          <cell r="AF57">
            <v>2497</v>
          </cell>
          <cell r="AG57">
            <v>-2217</v>
          </cell>
          <cell r="AH57">
            <v>-317</v>
          </cell>
          <cell r="AI57">
            <v>3438</v>
          </cell>
          <cell r="AJ57">
            <v>424</v>
          </cell>
          <cell r="AK57">
            <v>-1569</v>
          </cell>
          <cell r="AL57">
            <v>-206</v>
          </cell>
          <cell r="AM57">
            <v>22446</v>
          </cell>
          <cell r="AN57">
            <v>2921</v>
          </cell>
          <cell r="AO57">
            <v>-3786</v>
          </cell>
          <cell r="AP57">
            <v>-523</v>
          </cell>
        </row>
        <row r="58">
          <cell r="F58" t="str">
            <v>300CE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33174</v>
          </cell>
          <cell r="AF58">
            <v>4399</v>
          </cell>
          <cell r="AG58">
            <v>-35241</v>
          </cell>
          <cell r="AH58">
            <v>-5119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33174</v>
          </cell>
          <cell r="AN58">
            <v>4399</v>
          </cell>
          <cell r="AO58">
            <v>-35241</v>
          </cell>
          <cell r="AP58">
            <v>-5119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487</v>
          </cell>
          <cell r="AJ59">
            <v>55</v>
          </cell>
          <cell r="AK59">
            <v>-487</v>
          </cell>
          <cell r="AL59">
            <v>-55</v>
          </cell>
          <cell r="AM59">
            <v>487</v>
          </cell>
          <cell r="AN59">
            <v>55</v>
          </cell>
          <cell r="AO59">
            <v>-487</v>
          </cell>
          <cell r="AP59">
            <v>-55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118</v>
          </cell>
          <cell r="AG60">
            <v>0</v>
          </cell>
          <cell r="AH60">
            <v>-118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118</v>
          </cell>
          <cell r="AO60">
            <v>0</v>
          </cell>
          <cell r="AP60">
            <v>-118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 t="str">
            <v>450B</v>
          </cell>
          <cell r="G64">
            <v>23363</v>
          </cell>
          <cell r="H64">
            <v>1866</v>
          </cell>
          <cell r="I64">
            <v>-28485</v>
          </cell>
          <cell r="J64">
            <v>-2453</v>
          </cell>
          <cell r="K64">
            <v>108</v>
          </cell>
          <cell r="L64">
            <v>11</v>
          </cell>
          <cell r="M64">
            <v>-248</v>
          </cell>
          <cell r="N64">
            <v>-28</v>
          </cell>
          <cell r="O64">
            <v>149</v>
          </cell>
          <cell r="P64">
            <v>17</v>
          </cell>
          <cell r="Q64">
            <v>-160</v>
          </cell>
          <cell r="R64">
            <v>-19</v>
          </cell>
          <cell r="S64">
            <v>3130</v>
          </cell>
          <cell r="T64">
            <v>356</v>
          </cell>
          <cell r="U64">
            <v>-3313</v>
          </cell>
          <cell r="V64">
            <v>-412</v>
          </cell>
          <cell r="W64">
            <v>164</v>
          </cell>
          <cell r="X64">
            <v>17</v>
          </cell>
          <cell r="Y64">
            <v>-189</v>
          </cell>
          <cell r="Z64">
            <v>-21</v>
          </cell>
          <cell r="AA64">
            <v>3294</v>
          </cell>
          <cell r="AB64">
            <v>373</v>
          </cell>
          <cell r="AC64">
            <v>-3502</v>
          </cell>
          <cell r="AD64">
            <v>-433</v>
          </cell>
          <cell r="AE64">
            <v>11459</v>
          </cell>
          <cell r="AF64">
            <v>1361</v>
          </cell>
          <cell r="AG64">
            <v>-11063</v>
          </cell>
          <cell r="AH64">
            <v>-1438</v>
          </cell>
          <cell r="AI64">
            <v>1080</v>
          </cell>
          <cell r="AJ64">
            <v>123</v>
          </cell>
          <cell r="AK64">
            <v>-941</v>
          </cell>
          <cell r="AL64">
            <v>-115</v>
          </cell>
          <cell r="AM64">
            <v>12539</v>
          </cell>
          <cell r="AN64">
            <v>1484</v>
          </cell>
          <cell r="AO64">
            <v>-12004</v>
          </cell>
          <cell r="AP64">
            <v>-1553</v>
          </cell>
        </row>
        <row r="65">
          <cell r="F65" t="str">
            <v>450BE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-50</v>
          </cell>
          <cell r="AH65">
            <v>-7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-50</v>
          </cell>
          <cell r="AP65">
            <v>-7</v>
          </cell>
        </row>
        <row r="66">
          <cell r="F66" t="str">
            <v>450C</v>
          </cell>
          <cell r="G66">
            <v>2265</v>
          </cell>
          <cell r="H66">
            <v>195</v>
          </cell>
          <cell r="I66">
            <v>-5043</v>
          </cell>
          <cell r="J66">
            <v>-469</v>
          </cell>
          <cell r="K66">
            <v>34</v>
          </cell>
          <cell r="L66">
            <v>4</v>
          </cell>
          <cell r="M66">
            <v>-7</v>
          </cell>
          <cell r="N66">
            <v>-1</v>
          </cell>
          <cell r="O66">
            <v>14</v>
          </cell>
          <cell r="P66">
            <v>2</v>
          </cell>
          <cell r="Q66">
            <v>-54</v>
          </cell>
          <cell r="R66">
            <v>-7</v>
          </cell>
          <cell r="S66">
            <v>104</v>
          </cell>
          <cell r="T66">
            <v>13</v>
          </cell>
          <cell r="U66">
            <v>-877</v>
          </cell>
          <cell r="V66">
            <v>-115</v>
          </cell>
          <cell r="W66">
            <v>73</v>
          </cell>
          <cell r="X66">
            <v>8</v>
          </cell>
          <cell r="Y66">
            <v>-108</v>
          </cell>
          <cell r="Z66">
            <v>-13</v>
          </cell>
          <cell r="AA66">
            <v>177</v>
          </cell>
          <cell r="AB66">
            <v>21</v>
          </cell>
          <cell r="AC66">
            <v>-985</v>
          </cell>
          <cell r="AD66">
            <v>-128</v>
          </cell>
          <cell r="AE66">
            <v>23281</v>
          </cell>
          <cell r="AF66">
            <v>2915</v>
          </cell>
          <cell r="AG66">
            <v>-14022</v>
          </cell>
          <cell r="AH66">
            <v>-1923</v>
          </cell>
          <cell r="AI66">
            <v>884</v>
          </cell>
          <cell r="AJ66">
            <v>106</v>
          </cell>
          <cell r="AK66">
            <v>-85</v>
          </cell>
          <cell r="AL66">
            <v>-11</v>
          </cell>
          <cell r="AM66">
            <v>24165</v>
          </cell>
          <cell r="AN66">
            <v>3021</v>
          </cell>
          <cell r="AO66">
            <v>-14107</v>
          </cell>
          <cell r="AP66">
            <v>-1934</v>
          </cell>
        </row>
        <row r="67">
          <cell r="F67" t="str">
            <v>450CE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F68" t="str">
            <v>600B</v>
          </cell>
          <cell r="G68">
            <v>14136</v>
          </cell>
          <cell r="H68">
            <v>1116</v>
          </cell>
          <cell r="I68">
            <v>-14810</v>
          </cell>
          <cell r="J68">
            <v>-1260</v>
          </cell>
          <cell r="K68">
            <v>102</v>
          </cell>
          <cell r="L68">
            <v>10</v>
          </cell>
          <cell r="M68">
            <v>-54</v>
          </cell>
          <cell r="N68">
            <v>-6</v>
          </cell>
          <cell r="O68">
            <v>135</v>
          </cell>
          <cell r="P68">
            <v>15</v>
          </cell>
          <cell r="Q68">
            <v>-108</v>
          </cell>
          <cell r="R68">
            <v>-13</v>
          </cell>
          <cell r="S68">
            <v>2456</v>
          </cell>
          <cell r="T68">
            <v>270</v>
          </cell>
          <cell r="U68">
            <v>-1307</v>
          </cell>
          <cell r="V68">
            <v>-157</v>
          </cell>
          <cell r="W68">
            <v>101</v>
          </cell>
          <cell r="X68">
            <v>10</v>
          </cell>
          <cell r="Y68">
            <v>-217</v>
          </cell>
          <cell r="Z68">
            <v>-24</v>
          </cell>
          <cell r="AA68">
            <v>2557</v>
          </cell>
          <cell r="AB68">
            <v>280</v>
          </cell>
          <cell r="AC68">
            <v>-1524</v>
          </cell>
          <cell r="AD68">
            <v>-181</v>
          </cell>
          <cell r="AE68">
            <v>20024</v>
          </cell>
          <cell r="AF68">
            <v>2305</v>
          </cell>
          <cell r="AG68">
            <v>-17478</v>
          </cell>
          <cell r="AH68">
            <v>-2201</v>
          </cell>
          <cell r="AI68">
            <v>2901</v>
          </cell>
          <cell r="AJ68">
            <v>326</v>
          </cell>
          <cell r="AK68">
            <v>-1921</v>
          </cell>
          <cell r="AL68">
            <v>-231</v>
          </cell>
          <cell r="AM68">
            <v>22925</v>
          </cell>
          <cell r="AN68">
            <v>2631</v>
          </cell>
          <cell r="AO68">
            <v>-19399</v>
          </cell>
          <cell r="AP68">
            <v>-2432</v>
          </cell>
        </row>
        <row r="69">
          <cell r="F69" t="str">
            <v>600BE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1500</v>
          </cell>
          <cell r="AF69">
            <v>173</v>
          </cell>
          <cell r="AG69">
            <v>-2950</v>
          </cell>
          <cell r="AH69">
            <v>-372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1500</v>
          </cell>
          <cell r="AN69">
            <v>173</v>
          </cell>
          <cell r="AO69">
            <v>-2950</v>
          </cell>
          <cell r="AP69">
            <v>-372</v>
          </cell>
        </row>
        <row r="70">
          <cell r="F70" t="str">
            <v>600C</v>
          </cell>
          <cell r="G70">
            <v>861</v>
          </cell>
          <cell r="H70">
            <v>73</v>
          </cell>
          <cell r="I70">
            <v>-2817</v>
          </cell>
          <cell r="J70">
            <v>-259</v>
          </cell>
          <cell r="K70">
            <v>3</v>
          </cell>
          <cell r="L70">
            <v>0</v>
          </cell>
          <cell r="M70">
            <v>-35</v>
          </cell>
          <cell r="N70">
            <v>-4</v>
          </cell>
          <cell r="O70">
            <v>27</v>
          </cell>
          <cell r="P70">
            <v>3</v>
          </cell>
          <cell r="Q70">
            <v>-24</v>
          </cell>
          <cell r="R70">
            <v>-3</v>
          </cell>
          <cell r="S70">
            <v>492</v>
          </cell>
          <cell r="T70">
            <v>57</v>
          </cell>
          <cell r="U70">
            <v>-480</v>
          </cell>
          <cell r="V70">
            <v>-61</v>
          </cell>
          <cell r="W70">
            <v>66</v>
          </cell>
          <cell r="X70">
            <v>7</v>
          </cell>
          <cell r="Y70">
            <v>-77</v>
          </cell>
          <cell r="Z70">
            <v>-9</v>
          </cell>
          <cell r="AA70">
            <v>558</v>
          </cell>
          <cell r="AB70">
            <v>64</v>
          </cell>
          <cell r="AC70">
            <v>-557</v>
          </cell>
          <cell r="AD70">
            <v>-70</v>
          </cell>
          <cell r="AE70">
            <v>15835</v>
          </cell>
          <cell r="AF70">
            <v>1926</v>
          </cell>
          <cell r="AG70">
            <v>-8899</v>
          </cell>
          <cell r="AH70">
            <v>-1184</v>
          </cell>
          <cell r="AI70">
            <v>595</v>
          </cell>
          <cell r="AJ70">
            <v>70</v>
          </cell>
          <cell r="AK70">
            <v>-1156</v>
          </cell>
          <cell r="AL70">
            <v>-147</v>
          </cell>
          <cell r="AM70">
            <v>16430</v>
          </cell>
          <cell r="AN70">
            <v>1996</v>
          </cell>
          <cell r="AO70">
            <v>-10055</v>
          </cell>
          <cell r="AP70">
            <v>-1331</v>
          </cell>
        </row>
        <row r="71">
          <cell r="F71" t="str">
            <v>600CE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1800</v>
          </cell>
          <cell r="AF71">
            <v>219</v>
          </cell>
          <cell r="AG71">
            <v>-5350</v>
          </cell>
          <cell r="AH71">
            <v>-712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1800</v>
          </cell>
          <cell r="AN71">
            <v>219</v>
          </cell>
          <cell r="AO71">
            <v>-5350</v>
          </cell>
          <cell r="AP71">
            <v>-712</v>
          </cell>
        </row>
        <row r="72">
          <cell r="F72" t="str">
            <v>700B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1808</v>
          </cell>
          <cell r="AF72">
            <v>206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1808</v>
          </cell>
          <cell r="AN72">
            <v>206</v>
          </cell>
          <cell r="AO72">
            <v>0</v>
          </cell>
          <cell r="AP72">
            <v>0</v>
          </cell>
        </row>
        <row r="73">
          <cell r="F73" t="str">
            <v>900B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F74" t="str">
            <v>900BE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F75" t="str">
            <v>900C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F76" t="str">
            <v>1500B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F77" t="str">
            <v>1500BE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F78" t="str">
            <v>155B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-4</v>
          </cell>
          <cell r="M78">
            <v>0</v>
          </cell>
          <cell r="N78">
            <v>4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F79" t="str">
            <v>130B</v>
          </cell>
          <cell r="G79">
            <v>4350</v>
          </cell>
          <cell r="H79">
            <v>388</v>
          </cell>
          <cell r="I79">
            <v>-7808</v>
          </cell>
          <cell r="J79">
            <v>-751</v>
          </cell>
          <cell r="K79">
            <v>8</v>
          </cell>
          <cell r="L79">
            <v>1</v>
          </cell>
          <cell r="M79">
            <v>-40</v>
          </cell>
          <cell r="N79">
            <v>-5</v>
          </cell>
          <cell r="O79">
            <v>0</v>
          </cell>
          <cell r="P79">
            <v>0</v>
          </cell>
          <cell r="Q79">
            <v>-27</v>
          </cell>
          <cell r="R79">
            <v>-5</v>
          </cell>
          <cell r="S79">
            <v>0</v>
          </cell>
          <cell r="T79">
            <v>0</v>
          </cell>
          <cell r="U79">
            <v>-163</v>
          </cell>
          <cell r="V79">
            <v>-29</v>
          </cell>
          <cell r="W79">
            <v>193</v>
          </cell>
          <cell r="X79">
            <v>24</v>
          </cell>
          <cell r="Y79">
            <v>-213</v>
          </cell>
          <cell r="Z79">
            <v>-28</v>
          </cell>
          <cell r="AA79">
            <v>193</v>
          </cell>
          <cell r="AB79">
            <v>24</v>
          </cell>
          <cell r="AC79">
            <v>-376</v>
          </cell>
          <cell r="AD79">
            <v>-57</v>
          </cell>
          <cell r="AE79">
            <v>26625</v>
          </cell>
          <cell r="AF79">
            <v>4172</v>
          </cell>
          <cell r="AG79">
            <v>-7050</v>
          </cell>
          <cell r="AH79">
            <v>-1296</v>
          </cell>
          <cell r="AI79">
            <v>30486</v>
          </cell>
          <cell r="AJ79">
            <v>4047</v>
          </cell>
          <cell r="AK79">
            <v>-23593</v>
          </cell>
          <cell r="AL79">
            <v>-3358</v>
          </cell>
          <cell r="AM79">
            <v>57111</v>
          </cell>
          <cell r="AN79">
            <v>8219</v>
          </cell>
          <cell r="AO79">
            <v>-30643</v>
          </cell>
          <cell r="AP79">
            <v>-4654</v>
          </cell>
        </row>
        <row r="80">
          <cell r="F80" t="str">
            <v>78B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1989</v>
          </cell>
          <cell r="AF80">
            <v>0</v>
          </cell>
          <cell r="AG80">
            <v>-893</v>
          </cell>
          <cell r="AH80">
            <v>-185</v>
          </cell>
          <cell r="AI80">
            <v>0</v>
          </cell>
          <cell r="AJ80">
            <v>0</v>
          </cell>
          <cell r="AK80">
            <v>-86</v>
          </cell>
          <cell r="AL80">
            <v>-14</v>
          </cell>
          <cell r="AM80">
            <v>1989</v>
          </cell>
          <cell r="AN80">
            <v>0</v>
          </cell>
          <cell r="AO80">
            <v>-979</v>
          </cell>
          <cell r="AP80">
            <v>-199</v>
          </cell>
        </row>
        <row r="81">
          <cell r="F81" t="str">
            <v>50B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2073</v>
          </cell>
          <cell r="AF81">
            <v>488</v>
          </cell>
          <cell r="AG81">
            <v>-7374</v>
          </cell>
          <cell r="AH81">
            <v>-1919</v>
          </cell>
          <cell r="AI81">
            <v>5858</v>
          </cell>
          <cell r="AJ81">
            <v>1020</v>
          </cell>
          <cell r="AK81">
            <v>-6762</v>
          </cell>
          <cell r="AL81">
            <v>-1271</v>
          </cell>
          <cell r="AM81">
            <v>7931</v>
          </cell>
          <cell r="AN81">
            <v>1508</v>
          </cell>
          <cell r="AO81">
            <v>-14136</v>
          </cell>
          <cell r="AP81">
            <v>-3190</v>
          </cell>
        </row>
        <row r="82">
          <cell r="F82" t="str">
            <v>180C</v>
          </cell>
          <cell r="G82">
            <v>343</v>
          </cell>
          <cell r="H82">
            <v>31</v>
          </cell>
          <cell r="I82">
            <v>-2434</v>
          </cell>
          <cell r="J82">
            <v>-241</v>
          </cell>
          <cell r="K82">
            <v>0</v>
          </cell>
          <cell r="L82">
            <v>0</v>
          </cell>
          <cell r="M82">
            <v>-144</v>
          </cell>
          <cell r="N82">
            <v>-19</v>
          </cell>
          <cell r="O82">
            <v>0</v>
          </cell>
          <cell r="P82">
            <v>0</v>
          </cell>
          <cell r="Q82">
            <v>-34</v>
          </cell>
          <cell r="R82">
            <v>-5</v>
          </cell>
          <cell r="S82">
            <v>0</v>
          </cell>
          <cell r="T82">
            <v>0</v>
          </cell>
          <cell r="U82">
            <v>-586</v>
          </cell>
          <cell r="V82">
            <v>-91</v>
          </cell>
          <cell r="W82">
            <v>0</v>
          </cell>
          <cell r="X82">
            <v>0</v>
          </cell>
          <cell r="Y82">
            <v>-71</v>
          </cell>
          <cell r="Z82">
            <v>-9</v>
          </cell>
          <cell r="AA82">
            <v>0</v>
          </cell>
          <cell r="AB82">
            <v>0</v>
          </cell>
          <cell r="AC82">
            <v>-657</v>
          </cell>
          <cell r="AD82">
            <v>-100</v>
          </cell>
          <cell r="AE82">
            <v>9643</v>
          </cell>
          <cell r="AF82">
            <v>1420</v>
          </cell>
          <cell r="AG82">
            <v>-109</v>
          </cell>
          <cell r="AH82">
            <v>-18</v>
          </cell>
          <cell r="AI82">
            <v>436</v>
          </cell>
          <cell r="AJ82">
            <v>58</v>
          </cell>
          <cell r="AK82">
            <v>-98</v>
          </cell>
          <cell r="AL82">
            <v>-14</v>
          </cell>
          <cell r="AM82">
            <v>10079</v>
          </cell>
          <cell r="AN82">
            <v>1478</v>
          </cell>
          <cell r="AO82">
            <v>-207</v>
          </cell>
          <cell r="AP82">
            <v>-32</v>
          </cell>
        </row>
        <row r="83">
          <cell r="F83" t="str">
            <v>35B</v>
          </cell>
          <cell r="G83">
            <v>0</v>
          </cell>
          <cell r="H83">
            <v>0</v>
          </cell>
          <cell r="I83">
            <v>-115</v>
          </cell>
          <cell r="J83">
            <v>-15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G83">
            <v>-538</v>
          </cell>
          <cell r="AH83">
            <v>-175</v>
          </cell>
          <cell r="AI83">
            <v>0</v>
          </cell>
          <cell r="AK83">
            <v>-471</v>
          </cell>
          <cell r="AL83">
            <v>-102</v>
          </cell>
          <cell r="AM83">
            <v>0</v>
          </cell>
          <cell r="AN83">
            <v>0</v>
          </cell>
          <cell r="AO83">
            <v>-1009</v>
          </cell>
          <cell r="AP83">
            <v>-277</v>
          </cell>
        </row>
        <row r="84">
          <cell r="F84" t="str">
            <v>30B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-1738</v>
          </cell>
          <cell r="AH84">
            <v>-627</v>
          </cell>
          <cell r="AI84">
            <v>0</v>
          </cell>
          <cell r="AK84">
            <v>-660</v>
          </cell>
          <cell r="AL84">
            <v>-156</v>
          </cell>
          <cell r="AM84">
            <v>0</v>
          </cell>
          <cell r="AN84">
            <v>0</v>
          </cell>
          <cell r="AO84">
            <v>-2398</v>
          </cell>
          <cell r="AP84">
            <v>-783</v>
          </cell>
        </row>
        <row r="85">
          <cell r="F85" t="str">
            <v>150DE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G85">
            <v>-746</v>
          </cell>
          <cell r="AH85">
            <v>-124</v>
          </cell>
          <cell r="AI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-746</v>
          </cell>
          <cell r="AP85">
            <v>-124</v>
          </cell>
        </row>
        <row r="86">
          <cell r="F86" t="str">
            <v>50BE</v>
          </cell>
        </row>
        <row r="87">
          <cell r="F87" t="str">
            <v>60B</v>
          </cell>
        </row>
        <row r="93">
          <cell r="F93" t="str">
            <v>151-1500 (A)L</v>
          </cell>
          <cell r="G93">
            <v>96651</v>
          </cell>
          <cell r="H93">
            <v>7965</v>
          </cell>
          <cell r="I93">
            <v>-89803</v>
          </cell>
          <cell r="J93">
            <v>-7981</v>
          </cell>
          <cell r="K93">
            <v>1234</v>
          </cell>
          <cell r="L93">
            <v>132</v>
          </cell>
          <cell r="M93">
            <v>-1064</v>
          </cell>
          <cell r="N93">
            <v>-125</v>
          </cell>
          <cell r="O93">
            <v>915</v>
          </cell>
          <cell r="P93">
            <v>107</v>
          </cell>
          <cell r="Q93">
            <v>-806</v>
          </cell>
          <cell r="R93">
            <v>-103</v>
          </cell>
          <cell r="S93">
            <v>15586</v>
          </cell>
          <cell r="T93">
            <v>1869</v>
          </cell>
          <cell r="U93">
            <v>-11495</v>
          </cell>
          <cell r="V93">
            <v>-1512</v>
          </cell>
          <cell r="W93">
            <v>1352</v>
          </cell>
          <cell r="X93">
            <v>149</v>
          </cell>
          <cell r="Y93">
            <v>-1376</v>
          </cell>
          <cell r="Z93">
            <v>-164</v>
          </cell>
          <cell r="AA93">
            <v>16938</v>
          </cell>
          <cell r="AB93">
            <v>2018</v>
          </cell>
          <cell r="AC93">
            <v>-12871</v>
          </cell>
          <cell r="AD93">
            <v>-1676</v>
          </cell>
          <cell r="AE93">
            <v>197070</v>
          </cell>
          <cell r="AF93">
            <v>25317</v>
          </cell>
          <cell r="AG93">
            <v>-100011</v>
          </cell>
          <cell r="AH93">
            <v>-13752</v>
          </cell>
          <cell r="AI93">
            <v>15285</v>
          </cell>
          <cell r="AJ93">
            <v>1811</v>
          </cell>
          <cell r="AK93">
            <v>-8374</v>
          </cell>
          <cell r="AL93">
            <v>-1049</v>
          </cell>
          <cell r="AM93">
            <v>212355</v>
          </cell>
          <cell r="AN93">
            <v>27128</v>
          </cell>
          <cell r="AO93">
            <v>-108385</v>
          </cell>
          <cell r="AP93">
            <v>-14801</v>
          </cell>
        </row>
        <row r="94">
          <cell r="F94" t="str">
            <v>151-1500 (A)E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37404</v>
          </cell>
          <cell r="AF94">
            <v>5026</v>
          </cell>
          <cell r="AG94">
            <v>-59579</v>
          </cell>
          <cell r="AH94">
            <v>-8538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37404</v>
          </cell>
          <cell r="AN94">
            <v>5026</v>
          </cell>
          <cell r="AO94">
            <v>-59579</v>
          </cell>
          <cell r="AP94">
            <v>-8538</v>
          </cell>
        </row>
        <row r="95">
          <cell r="F95" t="str">
            <v>151-1500 (A) (L+E)</v>
          </cell>
          <cell r="G95">
            <v>96651</v>
          </cell>
          <cell r="H95">
            <v>7965</v>
          </cell>
          <cell r="I95">
            <v>-89803</v>
          </cell>
          <cell r="J95">
            <v>-7981</v>
          </cell>
          <cell r="K95">
            <v>1234</v>
          </cell>
          <cell r="L95">
            <v>132</v>
          </cell>
          <cell r="M95">
            <v>-1064</v>
          </cell>
          <cell r="N95">
            <v>-125</v>
          </cell>
          <cell r="O95">
            <v>915</v>
          </cell>
          <cell r="P95">
            <v>107</v>
          </cell>
          <cell r="Q95">
            <v>-806</v>
          </cell>
          <cell r="R95">
            <v>-103</v>
          </cell>
          <cell r="S95">
            <v>15586</v>
          </cell>
          <cell r="T95">
            <v>1869</v>
          </cell>
          <cell r="U95">
            <v>-11495</v>
          </cell>
          <cell r="V95">
            <v>-1512</v>
          </cell>
          <cell r="W95">
            <v>1352</v>
          </cell>
          <cell r="X95">
            <v>149</v>
          </cell>
          <cell r="Y95">
            <v>-1376</v>
          </cell>
          <cell r="Z95">
            <v>-164</v>
          </cell>
          <cell r="AA95">
            <v>16938</v>
          </cell>
          <cell r="AB95">
            <v>2018</v>
          </cell>
          <cell r="AC95">
            <v>-12871</v>
          </cell>
          <cell r="AD95">
            <v>-1676</v>
          </cell>
          <cell r="AE95">
            <v>234474</v>
          </cell>
          <cell r="AF95">
            <v>30343</v>
          </cell>
          <cell r="AG95">
            <v>-159590</v>
          </cell>
          <cell r="AH95">
            <v>-22290</v>
          </cell>
          <cell r="AI95">
            <v>15285</v>
          </cell>
          <cell r="AJ95">
            <v>1811</v>
          </cell>
          <cell r="AK95">
            <v>-8374</v>
          </cell>
          <cell r="AL95">
            <v>-1049</v>
          </cell>
          <cell r="AM95">
            <v>249759</v>
          </cell>
          <cell r="AN95">
            <v>32154</v>
          </cell>
          <cell r="AO95">
            <v>-167964</v>
          </cell>
          <cell r="AP95">
            <v>-23339</v>
          </cell>
        </row>
        <row r="96">
          <cell r="P96">
            <v>0</v>
          </cell>
          <cell r="T96">
            <v>0</v>
          </cell>
          <cell r="X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</row>
        <row r="99">
          <cell r="AG99" t="str">
            <v>-VLOOKUP($F28,'[ProductionPackingRayon(DR).xls]PPR-CNS&amp;CKS  '!$A$43:$O$70,5,FALSE)</v>
          </cell>
        </row>
        <row r="100">
          <cell r="AG100" t="str">
            <v>-VLOOKUP($F28,'[ProductionPackingRayon(DR).xls]PPR-CNS&amp;CKS  '!$A$79:$O$106,5,FALSE)</v>
          </cell>
        </row>
        <row r="101">
          <cell r="G101" t="e">
            <v>#VALUE!</v>
          </cell>
          <cell r="AG101" t="str">
            <v>-VLOOKUP($F28,'[ProductionPackingRayon(DR).xls]PPR-CNS&amp;CKS  '!$A$115:$O$141,5,FALSE)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4">
          <cell r="AX24">
            <v>1</v>
          </cell>
          <cell r="AY24" t="str">
            <v>GRAND ALL</v>
          </cell>
        </row>
        <row r="25">
          <cell r="AX25">
            <v>2</v>
          </cell>
          <cell r="AY25" t="str">
            <v>GRAND LOCAL</v>
          </cell>
        </row>
        <row r="26">
          <cell r="AX26">
            <v>3</v>
          </cell>
          <cell r="AY26" t="str">
            <v>GRAND EXPORT</v>
          </cell>
        </row>
        <row r="28">
          <cell r="AX28">
            <v>4</v>
          </cell>
          <cell r="AY28" t="str">
            <v xml:space="preserve">40  BRT  </v>
          </cell>
        </row>
        <row r="29">
          <cell r="AX29">
            <v>0</v>
          </cell>
          <cell r="AY29" t="str">
            <v>40  BRT  EXPORT</v>
          </cell>
        </row>
        <row r="30">
          <cell r="AX30">
            <v>5</v>
          </cell>
          <cell r="AY30" t="str">
            <v xml:space="preserve">75  BRT  </v>
          </cell>
        </row>
        <row r="31">
          <cell r="AX31">
            <v>6</v>
          </cell>
          <cell r="AY31" t="str">
            <v>75  BRT  EXPORT</v>
          </cell>
        </row>
        <row r="32">
          <cell r="AX32">
            <v>7</v>
          </cell>
          <cell r="AY32" t="str">
            <v xml:space="preserve">75  COLOR  </v>
          </cell>
        </row>
        <row r="33">
          <cell r="AX33">
            <v>8</v>
          </cell>
          <cell r="AY33" t="str">
            <v xml:space="preserve">100  BRT  </v>
          </cell>
        </row>
        <row r="34">
          <cell r="AX34">
            <v>9</v>
          </cell>
          <cell r="AY34" t="str">
            <v>100  BRT  EXPORT</v>
          </cell>
        </row>
        <row r="35">
          <cell r="AX35">
            <v>0</v>
          </cell>
          <cell r="AY35" t="str">
            <v xml:space="preserve">100  COLOR  </v>
          </cell>
        </row>
        <row r="36">
          <cell r="AX36">
            <v>10</v>
          </cell>
          <cell r="AY36" t="str">
            <v xml:space="preserve">120  BRT  </v>
          </cell>
        </row>
        <row r="37">
          <cell r="AX37">
            <v>11</v>
          </cell>
          <cell r="AY37" t="str">
            <v>120  BRT  EXPORT</v>
          </cell>
        </row>
        <row r="38">
          <cell r="AX38">
            <v>12</v>
          </cell>
          <cell r="AY38" t="str">
            <v xml:space="preserve">120  COLOR  </v>
          </cell>
        </row>
        <row r="39">
          <cell r="AX39">
            <v>13</v>
          </cell>
          <cell r="AY39" t="str">
            <v>120  COLOR  EXPORT</v>
          </cell>
        </row>
        <row r="40">
          <cell r="AX40">
            <v>14</v>
          </cell>
          <cell r="AY40" t="str">
            <v xml:space="preserve">120  DULL  </v>
          </cell>
        </row>
        <row r="41">
          <cell r="AX41">
            <v>15</v>
          </cell>
          <cell r="AY41" t="str">
            <v>120  DULL  EXPORT</v>
          </cell>
        </row>
        <row r="42">
          <cell r="AX42">
            <v>16</v>
          </cell>
          <cell r="AY42" t="str">
            <v xml:space="preserve">150  BRT  </v>
          </cell>
        </row>
        <row r="43">
          <cell r="AX43">
            <v>17</v>
          </cell>
          <cell r="AY43" t="str">
            <v>150  BRT  EXPORT</v>
          </cell>
        </row>
        <row r="44">
          <cell r="AX44">
            <v>18</v>
          </cell>
          <cell r="AY44" t="str">
            <v xml:space="preserve">150  COLOR  </v>
          </cell>
        </row>
        <row r="45">
          <cell r="AX45">
            <v>19</v>
          </cell>
          <cell r="AY45" t="str">
            <v>150  COLOR  EXPORT</v>
          </cell>
        </row>
        <row r="46">
          <cell r="AX46">
            <v>20</v>
          </cell>
          <cell r="AY46" t="str">
            <v xml:space="preserve">150  DULL  </v>
          </cell>
        </row>
        <row r="47">
          <cell r="AX47">
            <v>21</v>
          </cell>
          <cell r="AY47" t="str">
            <v xml:space="preserve">180  BRT  </v>
          </cell>
        </row>
        <row r="48">
          <cell r="AX48">
            <v>22</v>
          </cell>
          <cell r="AY48" t="str">
            <v>180  BRT  EXPORT</v>
          </cell>
        </row>
        <row r="49">
          <cell r="AX49">
            <v>0</v>
          </cell>
          <cell r="AY49" t="str">
            <v xml:space="preserve">200  BRT  </v>
          </cell>
        </row>
        <row r="50">
          <cell r="AX50">
            <v>0</v>
          </cell>
          <cell r="AY50" t="str">
            <v>200  BRT  EXPORT</v>
          </cell>
        </row>
        <row r="51">
          <cell r="AX51">
            <v>23</v>
          </cell>
          <cell r="AY51" t="str">
            <v xml:space="preserve">225  BRT  </v>
          </cell>
        </row>
        <row r="52">
          <cell r="AX52">
            <v>24</v>
          </cell>
          <cell r="AY52" t="str">
            <v>225  BRT  EXPORT</v>
          </cell>
        </row>
        <row r="53">
          <cell r="AX53">
            <v>25</v>
          </cell>
          <cell r="AY53" t="str">
            <v xml:space="preserve">225  COLOR  </v>
          </cell>
        </row>
        <row r="54">
          <cell r="AX54">
            <v>0</v>
          </cell>
          <cell r="AY54" t="str">
            <v xml:space="preserve">225  DULL  </v>
          </cell>
        </row>
        <row r="55">
          <cell r="AX55">
            <v>26</v>
          </cell>
          <cell r="AY55" t="str">
            <v xml:space="preserve">300  BRT  </v>
          </cell>
        </row>
        <row r="56">
          <cell r="AX56">
            <v>27</v>
          </cell>
          <cell r="AY56" t="str">
            <v>300  BRT  EXPORT</v>
          </cell>
        </row>
        <row r="57">
          <cell r="AX57">
            <v>28</v>
          </cell>
          <cell r="AY57" t="str">
            <v xml:space="preserve">300  COLOR  </v>
          </cell>
        </row>
        <row r="58">
          <cell r="AX58">
            <v>29</v>
          </cell>
          <cell r="AY58" t="str">
            <v>300  COLOR  EXPORT</v>
          </cell>
        </row>
        <row r="59">
          <cell r="AX59">
            <v>30</v>
          </cell>
          <cell r="AY59" t="str">
            <v xml:space="preserve">300  DULL  </v>
          </cell>
        </row>
        <row r="60">
          <cell r="AX60">
            <v>0</v>
          </cell>
          <cell r="AY60" t="str">
            <v>300  DULL  EXPORT</v>
          </cell>
        </row>
        <row r="61">
          <cell r="AX61">
            <v>0</v>
          </cell>
          <cell r="AY61" t="str">
            <v xml:space="preserve">360  BRT  </v>
          </cell>
        </row>
        <row r="62">
          <cell r="AX62">
            <v>0</v>
          </cell>
          <cell r="AY62" t="str">
            <v>360  BRT  EXPORT</v>
          </cell>
        </row>
        <row r="63">
          <cell r="AX63">
            <v>0</v>
          </cell>
          <cell r="AY63" t="str">
            <v xml:space="preserve">360  COLOR  </v>
          </cell>
        </row>
        <row r="64">
          <cell r="AX64">
            <v>31</v>
          </cell>
          <cell r="AY64" t="str">
            <v xml:space="preserve">450  BRT  </v>
          </cell>
        </row>
        <row r="65">
          <cell r="AX65">
            <v>32</v>
          </cell>
          <cell r="AY65" t="str">
            <v>450  BRT  EXPORT</v>
          </cell>
        </row>
        <row r="66">
          <cell r="AX66">
            <v>33</v>
          </cell>
          <cell r="AY66" t="str">
            <v xml:space="preserve">450  COLOR  </v>
          </cell>
        </row>
        <row r="67">
          <cell r="AX67">
            <v>34</v>
          </cell>
          <cell r="AY67" t="str">
            <v>450  COLOR  EXPORT</v>
          </cell>
        </row>
        <row r="68">
          <cell r="AX68">
            <v>35</v>
          </cell>
          <cell r="AY68" t="str">
            <v xml:space="preserve">600  BRT  </v>
          </cell>
        </row>
        <row r="69">
          <cell r="AX69">
            <v>36</v>
          </cell>
          <cell r="AY69" t="str">
            <v>600  BRT  EXPORT</v>
          </cell>
        </row>
        <row r="70">
          <cell r="AX70">
            <v>37</v>
          </cell>
          <cell r="AY70" t="str">
            <v xml:space="preserve">600  COLOR  </v>
          </cell>
        </row>
        <row r="71">
          <cell r="AX71">
            <v>38</v>
          </cell>
          <cell r="AY71" t="str">
            <v>600  COLOR  EXPORT</v>
          </cell>
        </row>
        <row r="72">
          <cell r="AX72">
            <v>39</v>
          </cell>
          <cell r="AY72" t="str">
            <v xml:space="preserve">700  BRT  </v>
          </cell>
        </row>
        <row r="73">
          <cell r="AX73">
            <v>40</v>
          </cell>
          <cell r="AY73" t="str">
            <v xml:space="preserve">900  BRT </v>
          </cell>
        </row>
        <row r="74">
          <cell r="AX74">
            <v>0</v>
          </cell>
          <cell r="AY74" t="str">
            <v>900  BRT  EXPORT</v>
          </cell>
        </row>
        <row r="75">
          <cell r="AX75">
            <v>0</v>
          </cell>
          <cell r="AY75" t="str">
            <v>900  COLOR  EXPORT</v>
          </cell>
        </row>
        <row r="76">
          <cell r="AX76">
            <v>0</v>
          </cell>
          <cell r="AY76" t="str">
            <v xml:space="preserve">1500  BRT </v>
          </cell>
        </row>
        <row r="77">
          <cell r="AX77">
            <v>0</v>
          </cell>
          <cell r="AY77" t="str">
            <v>1500  BRT  EXPORT</v>
          </cell>
        </row>
        <row r="78">
          <cell r="AX78">
            <v>0</v>
          </cell>
          <cell r="AY78" t="str">
            <v>155 BRT</v>
          </cell>
        </row>
        <row r="79">
          <cell r="AX79">
            <v>41</v>
          </cell>
          <cell r="AY79" t="str">
            <v>130 BRT</v>
          </cell>
        </row>
        <row r="80">
          <cell r="AX80">
            <v>42</v>
          </cell>
          <cell r="AY80" t="str">
            <v>78 BRT</v>
          </cell>
        </row>
        <row r="81">
          <cell r="AX81">
            <v>43</v>
          </cell>
          <cell r="AY81" t="str">
            <v>50 BRT</v>
          </cell>
        </row>
        <row r="82">
          <cell r="AX82">
            <v>44</v>
          </cell>
          <cell r="AY82" t="str">
            <v>180 COLOR</v>
          </cell>
        </row>
        <row r="83">
          <cell r="AX83">
            <v>45</v>
          </cell>
          <cell r="AY83" t="str">
            <v>35 BRT</v>
          </cell>
        </row>
        <row r="84">
          <cell r="AX84">
            <v>46</v>
          </cell>
          <cell r="AY84" t="str">
            <v>30 BRT</v>
          </cell>
        </row>
        <row r="85">
          <cell r="AX85">
            <v>47</v>
          </cell>
          <cell r="AY85" t="str">
            <v>150 DULL EXPORT</v>
          </cell>
        </row>
        <row r="86">
          <cell r="AX86">
            <v>48</v>
          </cell>
          <cell r="AY86" t="str">
            <v>50 BRT EXPORT</v>
          </cell>
        </row>
        <row r="87">
          <cell r="AX87">
            <v>49</v>
          </cell>
          <cell r="AY87" t="str">
            <v>60 BRT</v>
          </cell>
        </row>
        <row r="93">
          <cell r="AY93" t="str">
            <v>151-1500 (A)L</v>
          </cell>
        </row>
        <row r="94">
          <cell r="AY94" t="str">
            <v>151-1500 (A)E</v>
          </cell>
        </row>
        <row r="95">
          <cell r="AY95" t="str">
            <v>151-1500 (A) (L+E)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NTR"/>
      <sheetName val="CONSREPO"/>
      <sheetName val="PWS"/>
      <sheetName val="WELFA"/>
      <sheetName val="MECH"/>
      <sheetName val="INST"/>
      <sheetName val="CVL"/>
      <sheetName val="LAB"/>
      <sheetName val="AIR"/>
      <sheetName val="ELEC"/>
      <sheetName val="ETPMOAO"/>
      <sheetName val="ETPMOAO (2)"/>
      <sheetName val="RWATER"/>
      <sheetName val="COOL"/>
      <sheetName val="CHIL"/>
      <sheetName val="DMW"/>
      <sheetName val="POWER"/>
      <sheetName val="STEAM"/>
      <sheetName val="Alcohol"/>
      <sheetName val="CO2 (2)"/>
      <sheetName val="etpbio"/>
      <sheetName val="bio power"/>
      <sheetName val="WIND"/>
      <sheetName val="ED"/>
      <sheetName val="PETECH"/>
      <sheetName val="NITRA"/>
      <sheetName val="DPE"/>
      <sheetName val="SF"/>
      <sheetName val="ALCO"/>
      <sheetName val="FD"/>
      <sheetName val="AD"/>
      <sheetName val="HEX"/>
      <sheetName val="FORMIC"/>
      <sheetName val="SULPHAT"/>
      <sheetName val="FERMT"/>
      <sheetName val="ACETIC"/>
      <sheetName val="DILUTE"/>
      <sheetName val="ETHYL"/>
      <sheetName val="BFR"/>
      <sheetName val="CO2"/>
      <sheetName val="Alco-Sales"/>
      <sheetName val="PROFORMA"/>
      <sheetName val="prof co2"/>
      <sheetName val="RECO"/>
      <sheetName val="OHDISTRI"/>
      <sheetName val="VALUATION"/>
      <sheetName val="CERTIFICATES"/>
      <sheetName val="PRODSALE"/>
      <sheetName val="RATIO"/>
      <sheetName val="synchrnised"/>
      <sheetName val="UTILITY"/>
      <sheetName val="products"/>
      <sheetName val="services"/>
      <sheetName val="F_"/>
      <sheetName val="Module1"/>
      <sheetName val="TEMP"/>
      <sheetName val="Module3"/>
      <sheetName val="Modu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 refreshError="1"/>
      <sheetData sheetId="55"/>
      <sheetData sheetId="56" refreshError="1"/>
      <sheetData sheetId="5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erly area wise qty"/>
      <sheetName val="qterly area wise value"/>
      <sheetName val="qtrly sales items-07-8"/>
      <sheetName val="Plant cost"/>
      <sheetName val="sharing pattern"/>
      <sheetName val="PROJECTIONS-EXISTING"/>
      <sheetName val="PROJECTIONS-new addition"/>
      <sheetName val="PROJECTIONS-combined"/>
      <sheetName val="Anex"/>
      <sheetName val="project cost"/>
      <sheetName val="Analysis"/>
      <sheetName val="KEY RATIOS"/>
      <sheetName val="CMA-comb"/>
    </sheetNames>
    <sheetDataSet>
      <sheetData sheetId="0"/>
      <sheetData sheetId="1"/>
      <sheetData sheetId="2">
        <row r="6">
          <cell r="A6" t="str">
            <v>DAM       Damaged Materials</v>
          </cell>
        </row>
        <row r="7">
          <cell r="A7" t="str">
            <v>FLR       Flooring</v>
          </cell>
        </row>
        <row r="8">
          <cell r="A8" t="str">
            <v>GLU       Glue</v>
          </cell>
        </row>
        <row r="9">
          <cell r="A9" t="str">
            <v>HPL       High Pressure Lamina</v>
          </cell>
        </row>
        <row r="10">
          <cell r="A10" t="str">
            <v>MDF       Medium density fibre</v>
          </cell>
        </row>
        <row r="11">
          <cell r="A11" t="str">
            <v>PLM       Pre-laminated MDF</v>
          </cell>
        </row>
        <row r="12">
          <cell r="A12" t="str">
            <v>PLP       Pre-laminated board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ls Reg Cu Mr"/>
      <sheetName val="Sales Register"/>
      <sheetName val="Mat Des wise"/>
      <sheetName val="Product wise"/>
      <sheetName val="Customer Wise"/>
      <sheetName val="Period Wise"/>
      <sheetName val="Rate and Qty Var"/>
      <sheetName val="Outstanding Sales"/>
      <sheetName val="Secondary Sales"/>
      <sheetName val="Conversion Fac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A-IPCL"/>
      <sheetName val="ANNO-PL"/>
      <sheetName val="MediaRel"/>
      <sheetName val="3070000"/>
      <sheetName val="breakup"/>
    </sheetNames>
    <sheetDataSet>
      <sheetData sheetId="0"/>
      <sheetData sheetId="1" refreshError="1"/>
      <sheetData sheetId="2" refreshError="1"/>
      <sheetData sheetId="3"/>
      <sheetData sheetId="4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"/>
      <sheetName val="PULP"/>
      <sheetName val="PAPER"/>
      <sheetName val="ANNUAL"/>
      <sheetName val="PROFIT"/>
      <sheetName val="OLDBS"/>
      <sheetName val="TERMLOAN"/>
      <sheetName val="DEP"/>
    </sheetNames>
    <sheetDataSet>
      <sheetData sheetId="0"/>
      <sheetData sheetId="1"/>
      <sheetData sheetId="2">
        <row r="10">
          <cell r="D10">
            <v>0.16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df sales ZVLO06"/>
      <sheetName val="Sheet1"/>
    </sheetNames>
    <sheetDataSet>
      <sheetData sheetId="0" refreshError="1"/>
      <sheetData sheetId="1">
        <row r="2">
          <cell r="J2" t="str">
            <v>M2</v>
          </cell>
        </row>
        <row r="3">
          <cell r="J3" t="str">
            <v>M2</v>
          </cell>
        </row>
        <row r="4">
          <cell r="J4" t="str">
            <v>M2</v>
          </cell>
        </row>
        <row r="5">
          <cell r="J5" t="str">
            <v>M2</v>
          </cell>
        </row>
        <row r="6">
          <cell r="J6" t="str">
            <v>M2</v>
          </cell>
        </row>
        <row r="7">
          <cell r="J7" t="str">
            <v>M2</v>
          </cell>
        </row>
        <row r="8">
          <cell r="J8" t="str">
            <v>M2</v>
          </cell>
        </row>
        <row r="9">
          <cell r="J9" t="str">
            <v>M2</v>
          </cell>
        </row>
        <row r="10">
          <cell r="J10" t="str">
            <v>M2</v>
          </cell>
        </row>
        <row r="11">
          <cell r="J11" t="str">
            <v>M2</v>
          </cell>
        </row>
        <row r="12">
          <cell r="J12" t="str">
            <v>M2</v>
          </cell>
        </row>
        <row r="13">
          <cell r="J13" t="str">
            <v>M2</v>
          </cell>
        </row>
        <row r="14">
          <cell r="J14" t="str">
            <v>M2</v>
          </cell>
        </row>
        <row r="15">
          <cell r="J15" t="str">
            <v>M2</v>
          </cell>
        </row>
        <row r="16">
          <cell r="J16" t="str">
            <v>M2</v>
          </cell>
        </row>
        <row r="17">
          <cell r="J17" t="str">
            <v>M2</v>
          </cell>
        </row>
        <row r="18">
          <cell r="J18" t="str">
            <v>M2</v>
          </cell>
        </row>
        <row r="19">
          <cell r="J19" t="str">
            <v>M2</v>
          </cell>
        </row>
        <row r="20">
          <cell r="J20" t="str">
            <v>M2</v>
          </cell>
        </row>
        <row r="21">
          <cell r="J21" t="str">
            <v>M2</v>
          </cell>
        </row>
        <row r="22">
          <cell r="J22" t="str">
            <v>M2</v>
          </cell>
        </row>
        <row r="23">
          <cell r="J23" t="str">
            <v>M2</v>
          </cell>
        </row>
        <row r="24">
          <cell r="J24" t="str">
            <v>M2</v>
          </cell>
        </row>
        <row r="25">
          <cell r="J25" t="str">
            <v>M2</v>
          </cell>
        </row>
        <row r="26">
          <cell r="J26" t="str">
            <v>M2</v>
          </cell>
        </row>
        <row r="27">
          <cell r="J27" t="str">
            <v>M2</v>
          </cell>
        </row>
        <row r="28">
          <cell r="J28" t="str">
            <v>M2</v>
          </cell>
        </row>
        <row r="29">
          <cell r="J29" t="str">
            <v>M2</v>
          </cell>
        </row>
        <row r="30">
          <cell r="J30" t="str">
            <v>M2</v>
          </cell>
        </row>
        <row r="31">
          <cell r="J31" t="str">
            <v>M2</v>
          </cell>
        </row>
        <row r="32">
          <cell r="J32" t="str">
            <v>M2</v>
          </cell>
        </row>
        <row r="33">
          <cell r="J33" t="str">
            <v>M2</v>
          </cell>
        </row>
        <row r="34">
          <cell r="J34" t="str">
            <v>M2</v>
          </cell>
        </row>
        <row r="35">
          <cell r="J35" t="str">
            <v>M2</v>
          </cell>
        </row>
        <row r="36">
          <cell r="J36" t="str">
            <v>M2</v>
          </cell>
        </row>
        <row r="37">
          <cell r="J37" t="str">
            <v>M2</v>
          </cell>
        </row>
        <row r="38">
          <cell r="J38" t="str">
            <v>M2</v>
          </cell>
        </row>
        <row r="39">
          <cell r="J39" t="str">
            <v>M2</v>
          </cell>
        </row>
        <row r="40">
          <cell r="J40" t="str">
            <v>M2</v>
          </cell>
        </row>
        <row r="41">
          <cell r="J41" t="str">
            <v>M2</v>
          </cell>
        </row>
        <row r="42">
          <cell r="J42" t="str">
            <v>M2</v>
          </cell>
        </row>
        <row r="43">
          <cell r="J43" t="str">
            <v>M2</v>
          </cell>
        </row>
        <row r="44">
          <cell r="J44" t="str">
            <v>M2</v>
          </cell>
        </row>
        <row r="45">
          <cell r="J45" t="str">
            <v>M2</v>
          </cell>
        </row>
        <row r="46">
          <cell r="J46" t="str">
            <v>M2</v>
          </cell>
        </row>
        <row r="47">
          <cell r="J47" t="str">
            <v>M2</v>
          </cell>
        </row>
        <row r="48">
          <cell r="J48" t="str">
            <v>M2</v>
          </cell>
        </row>
        <row r="49">
          <cell r="J49" t="str">
            <v>M2</v>
          </cell>
        </row>
        <row r="50">
          <cell r="J50" t="str">
            <v>M2</v>
          </cell>
        </row>
        <row r="51">
          <cell r="J51" t="str">
            <v>M2</v>
          </cell>
        </row>
        <row r="52">
          <cell r="J52" t="str">
            <v>M2</v>
          </cell>
        </row>
        <row r="53">
          <cell r="J53" t="str">
            <v>M2</v>
          </cell>
        </row>
        <row r="54">
          <cell r="J54" t="str">
            <v>M2</v>
          </cell>
        </row>
        <row r="55">
          <cell r="J55" t="str">
            <v>M2</v>
          </cell>
        </row>
        <row r="56">
          <cell r="J56" t="str">
            <v>M2</v>
          </cell>
        </row>
        <row r="57">
          <cell r="J57" t="str">
            <v>M2</v>
          </cell>
        </row>
        <row r="58">
          <cell r="J58" t="str">
            <v>M2</v>
          </cell>
        </row>
        <row r="59">
          <cell r="J59" t="str">
            <v>M2</v>
          </cell>
        </row>
        <row r="60">
          <cell r="J60" t="str">
            <v>M2</v>
          </cell>
        </row>
        <row r="61">
          <cell r="J61" t="str">
            <v>M2</v>
          </cell>
        </row>
        <row r="62">
          <cell r="J62" t="str">
            <v>M2</v>
          </cell>
        </row>
        <row r="63">
          <cell r="J63" t="str">
            <v>M2</v>
          </cell>
        </row>
        <row r="64">
          <cell r="J64" t="str">
            <v>M2</v>
          </cell>
        </row>
        <row r="65">
          <cell r="J65" t="str">
            <v>M2</v>
          </cell>
        </row>
        <row r="66">
          <cell r="J66" t="str">
            <v>M2</v>
          </cell>
        </row>
        <row r="67">
          <cell r="J67" t="str">
            <v>M2</v>
          </cell>
        </row>
        <row r="68">
          <cell r="J68" t="str">
            <v>M2</v>
          </cell>
        </row>
        <row r="69">
          <cell r="J69" t="str">
            <v>M2</v>
          </cell>
        </row>
        <row r="70">
          <cell r="J70" t="str">
            <v>M2</v>
          </cell>
        </row>
        <row r="71">
          <cell r="J71" t="str">
            <v>M2</v>
          </cell>
        </row>
        <row r="72">
          <cell r="J72" t="str">
            <v>M2</v>
          </cell>
        </row>
        <row r="73">
          <cell r="J73" t="str">
            <v>M2</v>
          </cell>
        </row>
        <row r="74">
          <cell r="J74" t="str">
            <v>M2</v>
          </cell>
        </row>
        <row r="75">
          <cell r="J75" t="str">
            <v>M2</v>
          </cell>
        </row>
        <row r="76">
          <cell r="J76" t="str">
            <v>M2</v>
          </cell>
        </row>
        <row r="77">
          <cell r="J77" t="str">
            <v>M2</v>
          </cell>
        </row>
        <row r="78">
          <cell r="J78" t="str">
            <v>M2</v>
          </cell>
        </row>
        <row r="79">
          <cell r="J79" t="str">
            <v>M2</v>
          </cell>
        </row>
        <row r="80">
          <cell r="J80" t="str">
            <v>M2</v>
          </cell>
        </row>
        <row r="81">
          <cell r="J81" t="str">
            <v>M2</v>
          </cell>
        </row>
        <row r="82">
          <cell r="J82" t="str">
            <v>M2</v>
          </cell>
        </row>
        <row r="83">
          <cell r="J83" t="str">
            <v>M2</v>
          </cell>
        </row>
        <row r="84">
          <cell r="J84" t="str">
            <v>M2</v>
          </cell>
        </row>
        <row r="85">
          <cell r="J85" t="str">
            <v>M2</v>
          </cell>
        </row>
        <row r="86">
          <cell r="J86" t="str">
            <v>M2</v>
          </cell>
        </row>
        <row r="87">
          <cell r="J87" t="str">
            <v>M2</v>
          </cell>
        </row>
        <row r="88">
          <cell r="J88" t="str">
            <v>M2</v>
          </cell>
        </row>
        <row r="89">
          <cell r="J89" t="str">
            <v>M2</v>
          </cell>
        </row>
        <row r="90">
          <cell r="J90" t="str">
            <v>M2</v>
          </cell>
        </row>
        <row r="91">
          <cell r="J91" t="str">
            <v>M2</v>
          </cell>
        </row>
        <row r="92">
          <cell r="J92" t="str">
            <v>M2</v>
          </cell>
        </row>
        <row r="93">
          <cell r="J93" t="str">
            <v>M2</v>
          </cell>
        </row>
        <row r="94">
          <cell r="J94" t="str">
            <v>M2</v>
          </cell>
        </row>
        <row r="95">
          <cell r="J95" t="str">
            <v>M2</v>
          </cell>
        </row>
        <row r="96">
          <cell r="J96" t="str">
            <v>M2</v>
          </cell>
        </row>
        <row r="97">
          <cell r="J97" t="str">
            <v>M2</v>
          </cell>
        </row>
        <row r="98">
          <cell r="J98" t="str">
            <v>M2</v>
          </cell>
        </row>
        <row r="99">
          <cell r="J99" t="str">
            <v>M2</v>
          </cell>
        </row>
        <row r="100">
          <cell r="J100" t="str">
            <v>M2</v>
          </cell>
        </row>
        <row r="101">
          <cell r="J101" t="str">
            <v>M2</v>
          </cell>
        </row>
        <row r="102">
          <cell r="J102" t="str">
            <v>M2</v>
          </cell>
        </row>
        <row r="103">
          <cell r="J103" t="str">
            <v>M2</v>
          </cell>
        </row>
        <row r="104">
          <cell r="J104" t="str">
            <v>M2</v>
          </cell>
        </row>
        <row r="105">
          <cell r="J105" t="str">
            <v>M2</v>
          </cell>
        </row>
        <row r="106">
          <cell r="J106" t="str">
            <v>M2</v>
          </cell>
        </row>
        <row r="107">
          <cell r="J107" t="str">
            <v>M2</v>
          </cell>
        </row>
        <row r="108">
          <cell r="J108" t="str">
            <v>M2</v>
          </cell>
        </row>
        <row r="109">
          <cell r="J109" t="str">
            <v>M2</v>
          </cell>
        </row>
        <row r="110">
          <cell r="J110" t="str">
            <v>M2</v>
          </cell>
        </row>
        <row r="111">
          <cell r="J111" t="str">
            <v>M2</v>
          </cell>
        </row>
        <row r="112">
          <cell r="J112" t="str">
            <v>M2</v>
          </cell>
        </row>
        <row r="113">
          <cell r="J113" t="str">
            <v>M2</v>
          </cell>
        </row>
        <row r="114">
          <cell r="J114" t="str">
            <v>M2</v>
          </cell>
        </row>
        <row r="115">
          <cell r="J115" t="str">
            <v>M2</v>
          </cell>
        </row>
        <row r="116">
          <cell r="J116" t="str">
            <v>M2</v>
          </cell>
        </row>
        <row r="117">
          <cell r="J117" t="str">
            <v>M2</v>
          </cell>
        </row>
        <row r="118">
          <cell r="J118" t="str">
            <v>M2</v>
          </cell>
        </row>
        <row r="119">
          <cell r="J119" t="str">
            <v>M2</v>
          </cell>
        </row>
        <row r="120">
          <cell r="J120" t="str">
            <v>M2</v>
          </cell>
        </row>
        <row r="121">
          <cell r="J121" t="str">
            <v>M2</v>
          </cell>
        </row>
        <row r="122">
          <cell r="J122" t="str">
            <v>M2</v>
          </cell>
        </row>
        <row r="123">
          <cell r="J123" t="str">
            <v>M2</v>
          </cell>
        </row>
        <row r="124">
          <cell r="J124" t="str">
            <v>M2</v>
          </cell>
        </row>
        <row r="125">
          <cell r="J125" t="str">
            <v>M2</v>
          </cell>
        </row>
        <row r="126">
          <cell r="J126" t="str">
            <v>M2</v>
          </cell>
        </row>
        <row r="127">
          <cell r="J127" t="str">
            <v>M2</v>
          </cell>
        </row>
        <row r="128">
          <cell r="J128" t="str">
            <v>M2</v>
          </cell>
        </row>
        <row r="129">
          <cell r="J129" t="str">
            <v>M2</v>
          </cell>
        </row>
        <row r="130">
          <cell r="J130" t="str">
            <v>M2</v>
          </cell>
        </row>
        <row r="131">
          <cell r="J131" t="str">
            <v>M2</v>
          </cell>
        </row>
        <row r="132">
          <cell r="J132" t="str">
            <v>M2</v>
          </cell>
        </row>
        <row r="133">
          <cell r="J133" t="str">
            <v>M2</v>
          </cell>
        </row>
        <row r="134">
          <cell r="J134" t="str">
            <v>M2</v>
          </cell>
        </row>
        <row r="135">
          <cell r="J135" t="str">
            <v>M2</v>
          </cell>
        </row>
        <row r="136">
          <cell r="J136" t="str">
            <v>M2</v>
          </cell>
        </row>
        <row r="137">
          <cell r="J137" t="str">
            <v>M2</v>
          </cell>
        </row>
        <row r="138">
          <cell r="J138" t="str">
            <v>M2</v>
          </cell>
        </row>
        <row r="139">
          <cell r="J139" t="str">
            <v>M2</v>
          </cell>
        </row>
        <row r="140">
          <cell r="J140" t="str">
            <v>M2</v>
          </cell>
        </row>
        <row r="141">
          <cell r="J141" t="str">
            <v>M2</v>
          </cell>
        </row>
        <row r="142">
          <cell r="J142" t="str">
            <v>M2</v>
          </cell>
        </row>
        <row r="143">
          <cell r="J143" t="str">
            <v>M2</v>
          </cell>
        </row>
        <row r="144">
          <cell r="J144" t="str">
            <v>M2</v>
          </cell>
        </row>
        <row r="145">
          <cell r="J145" t="str">
            <v>M2</v>
          </cell>
        </row>
        <row r="146">
          <cell r="J146" t="str">
            <v>M2</v>
          </cell>
        </row>
        <row r="147">
          <cell r="J147" t="str">
            <v>M2</v>
          </cell>
        </row>
        <row r="148">
          <cell r="J148" t="str">
            <v>M2</v>
          </cell>
        </row>
        <row r="149">
          <cell r="J149" t="str">
            <v>M2</v>
          </cell>
        </row>
        <row r="150">
          <cell r="J150" t="str">
            <v>M2</v>
          </cell>
        </row>
        <row r="151">
          <cell r="J151" t="str">
            <v>M2</v>
          </cell>
        </row>
        <row r="152">
          <cell r="J152" t="str">
            <v>M2</v>
          </cell>
        </row>
        <row r="153">
          <cell r="J153" t="str">
            <v>M2</v>
          </cell>
        </row>
        <row r="154">
          <cell r="J154" t="str">
            <v>M2</v>
          </cell>
        </row>
        <row r="155">
          <cell r="J155" t="str">
            <v>M2</v>
          </cell>
        </row>
        <row r="156">
          <cell r="J156" t="str">
            <v>M2</v>
          </cell>
        </row>
        <row r="157">
          <cell r="J157" t="str">
            <v>M2</v>
          </cell>
        </row>
        <row r="158">
          <cell r="J158" t="str">
            <v>M2</v>
          </cell>
        </row>
        <row r="159">
          <cell r="J159" t="str">
            <v>M2</v>
          </cell>
        </row>
        <row r="160">
          <cell r="J160" t="str">
            <v>M2</v>
          </cell>
        </row>
        <row r="161">
          <cell r="J161" t="str">
            <v>M2</v>
          </cell>
        </row>
        <row r="162">
          <cell r="J162" t="str">
            <v>M2</v>
          </cell>
        </row>
        <row r="163">
          <cell r="J163" t="str">
            <v>M2</v>
          </cell>
        </row>
        <row r="164">
          <cell r="J164" t="str">
            <v>M2</v>
          </cell>
        </row>
        <row r="165">
          <cell r="J165" t="str">
            <v>M2</v>
          </cell>
        </row>
        <row r="166">
          <cell r="J166" t="str">
            <v>M2</v>
          </cell>
        </row>
        <row r="167">
          <cell r="J167" t="str">
            <v>M2</v>
          </cell>
        </row>
        <row r="168">
          <cell r="J168" t="str">
            <v>M2</v>
          </cell>
        </row>
        <row r="169">
          <cell r="J169" t="str">
            <v>M2</v>
          </cell>
        </row>
        <row r="170">
          <cell r="J170" t="str">
            <v>M2</v>
          </cell>
        </row>
        <row r="171">
          <cell r="J171" t="str">
            <v>M2</v>
          </cell>
        </row>
        <row r="172">
          <cell r="J172" t="str">
            <v>M2</v>
          </cell>
        </row>
        <row r="173">
          <cell r="J173" t="str">
            <v>M2</v>
          </cell>
        </row>
        <row r="174">
          <cell r="J174" t="str">
            <v>M2</v>
          </cell>
        </row>
        <row r="175">
          <cell r="J175" t="str">
            <v>M2</v>
          </cell>
        </row>
        <row r="176">
          <cell r="J176" t="str">
            <v>M2</v>
          </cell>
        </row>
        <row r="177">
          <cell r="J177" t="str">
            <v>M2</v>
          </cell>
        </row>
        <row r="178">
          <cell r="J178" t="str">
            <v>M2</v>
          </cell>
        </row>
        <row r="179">
          <cell r="J179" t="str">
            <v>M2</v>
          </cell>
        </row>
        <row r="180">
          <cell r="J180" t="str">
            <v>M2</v>
          </cell>
        </row>
        <row r="181">
          <cell r="J181" t="str">
            <v>M2</v>
          </cell>
        </row>
        <row r="182">
          <cell r="J182" t="str">
            <v>M2</v>
          </cell>
        </row>
        <row r="183">
          <cell r="J183" t="str">
            <v>M2</v>
          </cell>
        </row>
        <row r="184">
          <cell r="J184" t="str">
            <v>M2</v>
          </cell>
        </row>
        <row r="185">
          <cell r="J185" t="str">
            <v>M2</v>
          </cell>
        </row>
        <row r="186">
          <cell r="J186" t="str">
            <v>M2</v>
          </cell>
        </row>
        <row r="187">
          <cell r="J187" t="str">
            <v>M2</v>
          </cell>
        </row>
        <row r="188">
          <cell r="J188" t="str">
            <v>M2</v>
          </cell>
        </row>
        <row r="189">
          <cell r="J189" t="str">
            <v>M2</v>
          </cell>
        </row>
        <row r="190">
          <cell r="J190" t="str">
            <v>M2</v>
          </cell>
        </row>
        <row r="191">
          <cell r="J191" t="str">
            <v>M2</v>
          </cell>
        </row>
        <row r="192">
          <cell r="J192" t="str">
            <v>M2</v>
          </cell>
        </row>
        <row r="193">
          <cell r="J193" t="str">
            <v>M2</v>
          </cell>
        </row>
        <row r="194">
          <cell r="J194" t="str">
            <v>M2</v>
          </cell>
        </row>
        <row r="195">
          <cell r="J195" t="str">
            <v>M2</v>
          </cell>
        </row>
        <row r="196">
          <cell r="J196" t="str">
            <v>M2</v>
          </cell>
        </row>
        <row r="197">
          <cell r="J197" t="str">
            <v>M2</v>
          </cell>
        </row>
        <row r="198">
          <cell r="J198" t="str">
            <v>M2</v>
          </cell>
        </row>
        <row r="199">
          <cell r="J199" t="str">
            <v>M2</v>
          </cell>
        </row>
        <row r="200">
          <cell r="J200" t="str">
            <v>M2</v>
          </cell>
        </row>
        <row r="201">
          <cell r="J201" t="str">
            <v>M2</v>
          </cell>
        </row>
        <row r="202">
          <cell r="J202" t="str">
            <v>M2</v>
          </cell>
        </row>
        <row r="203">
          <cell r="J203" t="str">
            <v>M2</v>
          </cell>
        </row>
        <row r="204">
          <cell r="J204" t="str">
            <v>M2</v>
          </cell>
        </row>
        <row r="205">
          <cell r="J205" t="str">
            <v>M2</v>
          </cell>
        </row>
        <row r="206">
          <cell r="J206" t="str">
            <v>M2</v>
          </cell>
        </row>
        <row r="207">
          <cell r="J207" t="str">
            <v>M2</v>
          </cell>
        </row>
        <row r="208">
          <cell r="J208" t="str">
            <v>M2</v>
          </cell>
        </row>
        <row r="209">
          <cell r="J209" t="str">
            <v>M2</v>
          </cell>
        </row>
        <row r="210">
          <cell r="J210" t="str">
            <v>M2</v>
          </cell>
        </row>
        <row r="211">
          <cell r="J211" t="str">
            <v>M2</v>
          </cell>
        </row>
        <row r="212">
          <cell r="J212" t="str">
            <v>M2</v>
          </cell>
        </row>
        <row r="213">
          <cell r="J213" t="str">
            <v>M2</v>
          </cell>
        </row>
        <row r="214">
          <cell r="J214" t="str">
            <v>M2</v>
          </cell>
        </row>
        <row r="215">
          <cell r="J215" t="str">
            <v>M2</v>
          </cell>
        </row>
        <row r="216">
          <cell r="J216" t="str">
            <v>M2</v>
          </cell>
        </row>
        <row r="217">
          <cell r="J217" t="str">
            <v>M2</v>
          </cell>
        </row>
        <row r="218">
          <cell r="J218" t="str">
            <v>M2</v>
          </cell>
        </row>
        <row r="219">
          <cell r="J219" t="str">
            <v>M2</v>
          </cell>
        </row>
        <row r="220">
          <cell r="J220" t="str">
            <v>M2</v>
          </cell>
        </row>
        <row r="221">
          <cell r="J221" t="str">
            <v>M2</v>
          </cell>
        </row>
        <row r="222">
          <cell r="J222" t="str">
            <v>M2</v>
          </cell>
        </row>
        <row r="223">
          <cell r="J223" t="str">
            <v>M2</v>
          </cell>
        </row>
        <row r="224">
          <cell r="J224" t="str">
            <v>M2</v>
          </cell>
        </row>
        <row r="225">
          <cell r="J225" t="str">
            <v>M2</v>
          </cell>
        </row>
        <row r="226">
          <cell r="J226" t="str">
            <v>M2</v>
          </cell>
        </row>
        <row r="227">
          <cell r="J227" t="str">
            <v>M2</v>
          </cell>
        </row>
        <row r="228">
          <cell r="J228" t="str">
            <v>M2</v>
          </cell>
        </row>
        <row r="229">
          <cell r="J229" t="str">
            <v>M2</v>
          </cell>
        </row>
        <row r="230">
          <cell r="J230" t="str">
            <v>M2</v>
          </cell>
        </row>
        <row r="231">
          <cell r="J231" t="str">
            <v>M2</v>
          </cell>
        </row>
        <row r="232">
          <cell r="J232" t="str">
            <v>M2</v>
          </cell>
        </row>
        <row r="233">
          <cell r="J233" t="str">
            <v>M2</v>
          </cell>
        </row>
        <row r="234">
          <cell r="J234" t="str">
            <v>M2</v>
          </cell>
        </row>
        <row r="235">
          <cell r="J235" t="str">
            <v>M2</v>
          </cell>
        </row>
        <row r="236">
          <cell r="J236" t="str">
            <v>M2</v>
          </cell>
        </row>
        <row r="237">
          <cell r="J237" t="str">
            <v>M2</v>
          </cell>
        </row>
        <row r="238">
          <cell r="J238" t="str">
            <v>M2</v>
          </cell>
        </row>
        <row r="239">
          <cell r="J239" t="str">
            <v>M2</v>
          </cell>
        </row>
        <row r="240">
          <cell r="J240" t="str">
            <v>M2</v>
          </cell>
        </row>
        <row r="241">
          <cell r="J241" t="str">
            <v>M2</v>
          </cell>
        </row>
        <row r="242">
          <cell r="J242" t="str">
            <v>M2</v>
          </cell>
        </row>
        <row r="243">
          <cell r="J243" t="str">
            <v>M2</v>
          </cell>
        </row>
        <row r="244">
          <cell r="J244" t="str">
            <v>M2</v>
          </cell>
        </row>
        <row r="245">
          <cell r="J245" t="str">
            <v>M2</v>
          </cell>
        </row>
        <row r="246">
          <cell r="J246" t="str">
            <v>M2</v>
          </cell>
        </row>
        <row r="247">
          <cell r="J247" t="str">
            <v>M2</v>
          </cell>
        </row>
        <row r="248">
          <cell r="J248" t="str">
            <v>M2</v>
          </cell>
        </row>
        <row r="249">
          <cell r="J249" t="str">
            <v>M2</v>
          </cell>
        </row>
        <row r="250">
          <cell r="J250" t="str">
            <v>M2</v>
          </cell>
        </row>
        <row r="251">
          <cell r="J251" t="str">
            <v>M2</v>
          </cell>
        </row>
        <row r="252">
          <cell r="J252" t="str">
            <v>M2</v>
          </cell>
        </row>
        <row r="253">
          <cell r="J253" t="str">
            <v>M2</v>
          </cell>
        </row>
        <row r="254">
          <cell r="J254" t="str">
            <v>M2</v>
          </cell>
        </row>
        <row r="255">
          <cell r="J255" t="str">
            <v>M2</v>
          </cell>
        </row>
        <row r="256">
          <cell r="J256" t="str">
            <v>M2</v>
          </cell>
        </row>
        <row r="257">
          <cell r="J257" t="str">
            <v>M2</v>
          </cell>
        </row>
        <row r="258">
          <cell r="J258" t="str">
            <v>M2</v>
          </cell>
        </row>
        <row r="259">
          <cell r="J259" t="str">
            <v>M2</v>
          </cell>
        </row>
        <row r="260">
          <cell r="J260" t="str">
            <v>M2</v>
          </cell>
        </row>
        <row r="261">
          <cell r="J261" t="str">
            <v>M2</v>
          </cell>
        </row>
        <row r="262">
          <cell r="J262" t="str">
            <v>M2</v>
          </cell>
        </row>
        <row r="263">
          <cell r="J263" t="str">
            <v>M2</v>
          </cell>
        </row>
        <row r="264">
          <cell r="J264" t="str">
            <v>M2</v>
          </cell>
        </row>
        <row r="265">
          <cell r="J265" t="str">
            <v>M2</v>
          </cell>
        </row>
        <row r="266">
          <cell r="J266" t="str">
            <v>M2</v>
          </cell>
        </row>
        <row r="267">
          <cell r="J267" t="str">
            <v>M2</v>
          </cell>
        </row>
        <row r="268">
          <cell r="J268" t="str">
            <v>M2</v>
          </cell>
        </row>
        <row r="269">
          <cell r="J269" t="str">
            <v>M2</v>
          </cell>
        </row>
        <row r="270">
          <cell r="J270" t="str">
            <v>M2</v>
          </cell>
        </row>
        <row r="271">
          <cell r="J271" t="str">
            <v>M2</v>
          </cell>
        </row>
        <row r="272">
          <cell r="J272" t="str">
            <v>M2</v>
          </cell>
        </row>
        <row r="273">
          <cell r="J273" t="str">
            <v>M2</v>
          </cell>
        </row>
        <row r="274">
          <cell r="J274" t="str">
            <v>M2</v>
          </cell>
        </row>
        <row r="275">
          <cell r="J275" t="str">
            <v>M2</v>
          </cell>
        </row>
        <row r="276">
          <cell r="J276" t="str">
            <v>M2</v>
          </cell>
        </row>
        <row r="277">
          <cell r="J277" t="str">
            <v>M2</v>
          </cell>
        </row>
        <row r="278">
          <cell r="J278" t="str">
            <v>M2</v>
          </cell>
        </row>
        <row r="279">
          <cell r="J279" t="str">
            <v>M2</v>
          </cell>
        </row>
        <row r="280">
          <cell r="J280" t="str">
            <v>M2</v>
          </cell>
        </row>
        <row r="281">
          <cell r="J281" t="str">
            <v>M2</v>
          </cell>
        </row>
        <row r="282">
          <cell r="J282" t="str">
            <v>M2</v>
          </cell>
        </row>
        <row r="283">
          <cell r="J283" t="str">
            <v>M2</v>
          </cell>
        </row>
        <row r="284">
          <cell r="J284" t="str">
            <v>M2</v>
          </cell>
        </row>
        <row r="285">
          <cell r="J285" t="str">
            <v>M2</v>
          </cell>
        </row>
        <row r="286">
          <cell r="J286" t="str">
            <v>M2</v>
          </cell>
        </row>
        <row r="287">
          <cell r="J287" t="str">
            <v>M2</v>
          </cell>
        </row>
        <row r="288">
          <cell r="J288" t="str">
            <v>M2</v>
          </cell>
        </row>
        <row r="289">
          <cell r="J289" t="str">
            <v>M2</v>
          </cell>
        </row>
        <row r="290">
          <cell r="J290" t="str">
            <v>M2</v>
          </cell>
        </row>
        <row r="291">
          <cell r="J291" t="str">
            <v>M2</v>
          </cell>
        </row>
        <row r="292">
          <cell r="J292" t="str">
            <v>M2</v>
          </cell>
        </row>
        <row r="293">
          <cell r="J293" t="str">
            <v>M2</v>
          </cell>
        </row>
        <row r="294">
          <cell r="J294" t="str">
            <v>M2</v>
          </cell>
        </row>
        <row r="295">
          <cell r="J295" t="str">
            <v>M2</v>
          </cell>
        </row>
        <row r="296">
          <cell r="J296" t="str">
            <v>M2</v>
          </cell>
        </row>
        <row r="297">
          <cell r="J297" t="str">
            <v>M2</v>
          </cell>
        </row>
        <row r="298">
          <cell r="J298" t="str">
            <v>M2</v>
          </cell>
        </row>
        <row r="299">
          <cell r="J299" t="str">
            <v>M2</v>
          </cell>
        </row>
        <row r="300">
          <cell r="J300" t="str">
            <v>M2</v>
          </cell>
        </row>
        <row r="301">
          <cell r="J301" t="str">
            <v>M2</v>
          </cell>
        </row>
        <row r="302">
          <cell r="J302" t="str">
            <v>M2</v>
          </cell>
        </row>
        <row r="303">
          <cell r="J303" t="str">
            <v>M2</v>
          </cell>
        </row>
        <row r="304">
          <cell r="J304" t="str">
            <v>M2</v>
          </cell>
        </row>
        <row r="305">
          <cell r="J305" t="str">
            <v>M2</v>
          </cell>
        </row>
        <row r="306">
          <cell r="J306" t="str">
            <v>M2</v>
          </cell>
        </row>
        <row r="307">
          <cell r="J307" t="str">
            <v>M2</v>
          </cell>
        </row>
        <row r="308">
          <cell r="J308" t="str">
            <v>M2</v>
          </cell>
        </row>
        <row r="309">
          <cell r="J309" t="str">
            <v>M2</v>
          </cell>
        </row>
        <row r="310">
          <cell r="J310" t="str">
            <v>M2</v>
          </cell>
        </row>
        <row r="311">
          <cell r="J311" t="str">
            <v>M2</v>
          </cell>
        </row>
        <row r="312">
          <cell r="J312" t="str">
            <v>M2</v>
          </cell>
        </row>
        <row r="313">
          <cell r="J313" t="str">
            <v>M2</v>
          </cell>
        </row>
        <row r="314">
          <cell r="J314" t="str">
            <v>M2</v>
          </cell>
        </row>
        <row r="315">
          <cell r="J315" t="str">
            <v>M2</v>
          </cell>
        </row>
        <row r="316">
          <cell r="J316" t="str">
            <v>M2</v>
          </cell>
        </row>
        <row r="317">
          <cell r="J317" t="str">
            <v>M2</v>
          </cell>
        </row>
        <row r="318">
          <cell r="J318" t="str">
            <v>M2</v>
          </cell>
        </row>
        <row r="319">
          <cell r="J319" t="str">
            <v>M2</v>
          </cell>
        </row>
        <row r="320">
          <cell r="J320" t="str">
            <v>M2</v>
          </cell>
        </row>
        <row r="321">
          <cell r="J321" t="str">
            <v>M2</v>
          </cell>
        </row>
        <row r="322">
          <cell r="J322" t="str">
            <v>M2</v>
          </cell>
        </row>
        <row r="323">
          <cell r="J323" t="str">
            <v>M2</v>
          </cell>
        </row>
        <row r="324">
          <cell r="J324" t="str">
            <v>M2</v>
          </cell>
        </row>
        <row r="325">
          <cell r="J325" t="str">
            <v>M2</v>
          </cell>
        </row>
        <row r="326">
          <cell r="J326" t="str">
            <v>M2</v>
          </cell>
        </row>
        <row r="327">
          <cell r="J327" t="str">
            <v>M2</v>
          </cell>
        </row>
        <row r="328">
          <cell r="J328" t="str">
            <v>M2</v>
          </cell>
        </row>
        <row r="329">
          <cell r="J329" t="str">
            <v>M2</v>
          </cell>
        </row>
        <row r="330">
          <cell r="J330" t="str">
            <v>M2</v>
          </cell>
        </row>
        <row r="331">
          <cell r="J331" t="str">
            <v>M2</v>
          </cell>
        </row>
        <row r="332">
          <cell r="J332" t="str">
            <v>M2</v>
          </cell>
        </row>
        <row r="333">
          <cell r="J333" t="str">
            <v>M2</v>
          </cell>
        </row>
        <row r="334">
          <cell r="J334" t="str">
            <v>M2</v>
          </cell>
        </row>
        <row r="335">
          <cell r="J335" t="str">
            <v>M2</v>
          </cell>
        </row>
        <row r="336">
          <cell r="J336" t="str">
            <v>M2</v>
          </cell>
        </row>
        <row r="337">
          <cell r="J337" t="str">
            <v>M2</v>
          </cell>
        </row>
        <row r="338">
          <cell r="J338" t="str">
            <v>M2</v>
          </cell>
        </row>
        <row r="339">
          <cell r="J339" t="str">
            <v>M2</v>
          </cell>
        </row>
        <row r="340">
          <cell r="J340" t="str">
            <v>M2</v>
          </cell>
        </row>
        <row r="341">
          <cell r="J341" t="str">
            <v>M2</v>
          </cell>
        </row>
        <row r="342">
          <cell r="J342" t="str">
            <v>M2</v>
          </cell>
        </row>
        <row r="343">
          <cell r="J343" t="str">
            <v>M2</v>
          </cell>
        </row>
        <row r="344">
          <cell r="J344" t="str">
            <v>M2</v>
          </cell>
        </row>
        <row r="345">
          <cell r="J345" t="str">
            <v>M2</v>
          </cell>
        </row>
        <row r="346">
          <cell r="J346" t="str">
            <v>M2</v>
          </cell>
        </row>
        <row r="347">
          <cell r="J347" t="str">
            <v>M2</v>
          </cell>
        </row>
        <row r="348">
          <cell r="J348" t="str">
            <v>M2</v>
          </cell>
        </row>
        <row r="349">
          <cell r="J349" t="str">
            <v>M2</v>
          </cell>
        </row>
        <row r="350">
          <cell r="J350" t="str">
            <v>M2</v>
          </cell>
        </row>
        <row r="351">
          <cell r="J351" t="str">
            <v>M2</v>
          </cell>
        </row>
        <row r="352">
          <cell r="J352" t="str">
            <v>M2</v>
          </cell>
        </row>
        <row r="353">
          <cell r="J353" t="str">
            <v>M2</v>
          </cell>
        </row>
        <row r="354">
          <cell r="J354" t="str">
            <v>M2</v>
          </cell>
        </row>
        <row r="355">
          <cell r="J355" t="str">
            <v>M2</v>
          </cell>
        </row>
        <row r="356">
          <cell r="J356" t="str">
            <v>M2</v>
          </cell>
        </row>
        <row r="357">
          <cell r="J357" t="str">
            <v>M2</v>
          </cell>
        </row>
        <row r="358">
          <cell r="J358" t="str">
            <v>M2</v>
          </cell>
        </row>
        <row r="359">
          <cell r="J359" t="str">
            <v>M2</v>
          </cell>
        </row>
        <row r="360">
          <cell r="J360" t="str">
            <v>M2</v>
          </cell>
        </row>
        <row r="361">
          <cell r="J361" t="str">
            <v>M2</v>
          </cell>
        </row>
        <row r="362">
          <cell r="J362" t="str">
            <v>M2</v>
          </cell>
        </row>
        <row r="363">
          <cell r="J363" t="str">
            <v>M2</v>
          </cell>
        </row>
        <row r="364">
          <cell r="J364" t="str">
            <v>M2</v>
          </cell>
        </row>
        <row r="365">
          <cell r="J365" t="str">
            <v>M2</v>
          </cell>
        </row>
        <row r="366">
          <cell r="J366" t="str">
            <v>M2</v>
          </cell>
        </row>
        <row r="367">
          <cell r="J367" t="str">
            <v>M2</v>
          </cell>
        </row>
        <row r="368">
          <cell r="J368" t="str">
            <v>M2</v>
          </cell>
        </row>
        <row r="369">
          <cell r="J369" t="str">
            <v>M2</v>
          </cell>
        </row>
        <row r="370">
          <cell r="J370" t="str">
            <v>M2</v>
          </cell>
        </row>
        <row r="371">
          <cell r="J371" t="str">
            <v>M2</v>
          </cell>
        </row>
        <row r="372">
          <cell r="J372" t="str">
            <v>M2</v>
          </cell>
        </row>
        <row r="373">
          <cell r="J373" t="str">
            <v>M2</v>
          </cell>
        </row>
        <row r="374">
          <cell r="J374" t="str">
            <v>M2</v>
          </cell>
        </row>
        <row r="375">
          <cell r="J375" t="str">
            <v>M2</v>
          </cell>
        </row>
        <row r="376">
          <cell r="J376" t="str">
            <v>M2</v>
          </cell>
        </row>
        <row r="377">
          <cell r="J377" t="str">
            <v>M2</v>
          </cell>
        </row>
        <row r="378">
          <cell r="J378" t="str">
            <v>M2</v>
          </cell>
        </row>
        <row r="379">
          <cell r="J379" t="str">
            <v>M2</v>
          </cell>
        </row>
        <row r="380">
          <cell r="J380" t="str">
            <v>M2</v>
          </cell>
        </row>
        <row r="381">
          <cell r="J381" t="str">
            <v>M2</v>
          </cell>
        </row>
        <row r="382">
          <cell r="J382" t="str">
            <v>M2</v>
          </cell>
        </row>
        <row r="383">
          <cell r="J383" t="str">
            <v>M2</v>
          </cell>
        </row>
        <row r="384">
          <cell r="J384" t="str">
            <v>M2</v>
          </cell>
        </row>
        <row r="385">
          <cell r="J385" t="str">
            <v>M2</v>
          </cell>
        </row>
        <row r="386">
          <cell r="J386" t="str">
            <v>M2</v>
          </cell>
        </row>
        <row r="387">
          <cell r="J387" t="str">
            <v>M2</v>
          </cell>
        </row>
        <row r="388">
          <cell r="J388" t="str">
            <v>M2</v>
          </cell>
        </row>
        <row r="389">
          <cell r="J389" t="str">
            <v>M2</v>
          </cell>
        </row>
        <row r="390">
          <cell r="J390" t="str">
            <v>M2</v>
          </cell>
        </row>
        <row r="391">
          <cell r="J391" t="str">
            <v>M2</v>
          </cell>
        </row>
        <row r="392">
          <cell r="J392" t="str">
            <v>M2</v>
          </cell>
        </row>
        <row r="393">
          <cell r="J393" t="str">
            <v>M2</v>
          </cell>
        </row>
        <row r="394">
          <cell r="J394" t="str">
            <v>M2</v>
          </cell>
        </row>
        <row r="395">
          <cell r="J395" t="str">
            <v>M2</v>
          </cell>
        </row>
        <row r="396">
          <cell r="J396" t="str">
            <v>M2</v>
          </cell>
        </row>
        <row r="397">
          <cell r="J397" t="str">
            <v>M2</v>
          </cell>
        </row>
        <row r="398">
          <cell r="J398" t="str">
            <v>M2</v>
          </cell>
        </row>
        <row r="399">
          <cell r="J399" t="str">
            <v>M2</v>
          </cell>
        </row>
        <row r="400">
          <cell r="J400" t="str">
            <v>M2</v>
          </cell>
        </row>
        <row r="401">
          <cell r="J401" t="str">
            <v>M2</v>
          </cell>
        </row>
        <row r="402">
          <cell r="J402" t="str">
            <v>M2</v>
          </cell>
        </row>
        <row r="403">
          <cell r="J403" t="str">
            <v>M2</v>
          </cell>
        </row>
        <row r="404">
          <cell r="J404" t="str">
            <v>M2</v>
          </cell>
        </row>
        <row r="405">
          <cell r="J405" t="str">
            <v>M2</v>
          </cell>
        </row>
        <row r="406">
          <cell r="J406" t="str">
            <v>M2</v>
          </cell>
        </row>
        <row r="407">
          <cell r="J407" t="str">
            <v>M2</v>
          </cell>
        </row>
        <row r="408">
          <cell r="J408" t="str">
            <v>M2</v>
          </cell>
        </row>
        <row r="409">
          <cell r="J409" t="str">
            <v>M2</v>
          </cell>
        </row>
        <row r="410">
          <cell r="J410" t="str">
            <v>M2</v>
          </cell>
        </row>
        <row r="411">
          <cell r="J411" t="str">
            <v>M2</v>
          </cell>
        </row>
        <row r="412">
          <cell r="J412" t="str">
            <v>M2</v>
          </cell>
        </row>
        <row r="413">
          <cell r="J413" t="str">
            <v>M2</v>
          </cell>
        </row>
        <row r="414">
          <cell r="J414" t="str">
            <v>M2</v>
          </cell>
        </row>
        <row r="415">
          <cell r="J415" t="str">
            <v>M2</v>
          </cell>
        </row>
        <row r="416">
          <cell r="J416" t="str">
            <v>M2</v>
          </cell>
        </row>
        <row r="417">
          <cell r="J417" t="str">
            <v>M2</v>
          </cell>
        </row>
        <row r="418">
          <cell r="J418" t="str">
            <v>M2</v>
          </cell>
        </row>
        <row r="419">
          <cell r="J419" t="str">
            <v>M2</v>
          </cell>
        </row>
        <row r="420">
          <cell r="J420" t="str">
            <v>M2</v>
          </cell>
        </row>
        <row r="421">
          <cell r="J421" t="str">
            <v>M2</v>
          </cell>
        </row>
        <row r="422">
          <cell r="J422" t="str">
            <v>M2</v>
          </cell>
        </row>
        <row r="423">
          <cell r="J423" t="str">
            <v>M2</v>
          </cell>
        </row>
        <row r="424">
          <cell r="J424" t="str">
            <v>M2</v>
          </cell>
        </row>
        <row r="425">
          <cell r="J425" t="str">
            <v>M2</v>
          </cell>
        </row>
        <row r="426">
          <cell r="J426" t="str">
            <v>M2</v>
          </cell>
        </row>
        <row r="427">
          <cell r="J427" t="str">
            <v>M2</v>
          </cell>
        </row>
        <row r="428">
          <cell r="J428" t="str">
            <v>M2</v>
          </cell>
        </row>
        <row r="429">
          <cell r="J429" t="str">
            <v>M2</v>
          </cell>
        </row>
        <row r="430">
          <cell r="J430" t="str">
            <v>M2</v>
          </cell>
        </row>
        <row r="431">
          <cell r="J431" t="str">
            <v>M2</v>
          </cell>
        </row>
        <row r="432">
          <cell r="J432" t="str">
            <v>M2</v>
          </cell>
        </row>
        <row r="433">
          <cell r="J433" t="str">
            <v>M2</v>
          </cell>
        </row>
        <row r="434">
          <cell r="J434" t="str">
            <v>M2</v>
          </cell>
        </row>
        <row r="435">
          <cell r="J435" t="str">
            <v>M2</v>
          </cell>
        </row>
        <row r="436">
          <cell r="J436" t="str">
            <v>M2</v>
          </cell>
        </row>
        <row r="437">
          <cell r="J437" t="str">
            <v>M2</v>
          </cell>
        </row>
        <row r="438">
          <cell r="J438" t="str">
            <v>M2</v>
          </cell>
        </row>
        <row r="439">
          <cell r="J439" t="str">
            <v>M2</v>
          </cell>
        </row>
        <row r="440">
          <cell r="J440" t="str">
            <v>M2</v>
          </cell>
        </row>
        <row r="441">
          <cell r="J441" t="str">
            <v>M2</v>
          </cell>
        </row>
        <row r="442">
          <cell r="J442" t="str">
            <v>M2</v>
          </cell>
        </row>
        <row r="443">
          <cell r="J443" t="str">
            <v>M2</v>
          </cell>
        </row>
        <row r="444">
          <cell r="J444" t="str">
            <v>M2</v>
          </cell>
        </row>
        <row r="445">
          <cell r="J445" t="str">
            <v>M2</v>
          </cell>
        </row>
        <row r="446">
          <cell r="J446" t="str">
            <v>M2</v>
          </cell>
        </row>
        <row r="447">
          <cell r="J447" t="str">
            <v>M2</v>
          </cell>
        </row>
        <row r="448">
          <cell r="J448" t="str">
            <v>M2</v>
          </cell>
        </row>
        <row r="449">
          <cell r="J449" t="str">
            <v>M2</v>
          </cell>
        </row>
        <row r="450">
          <cell r="J450" t="str">
            <v>M2</v>
          </cell>
        </row>
        <row r="451">
          <cell r="J451" t="str">
            <v>M2</v>
          </cell>
        </row>
        <row r="452">
          <cell r="J452" t="str">
            <v>M2</v>
          </cell>
        </row>
        <row r="453">
          <cell r="J453" t="str">
            <v>M2</v>
          </cell>
        </row>
        <row r="454">
          <cell r="J454" t="str">
            <v>M2</v>
          </cell>
        </row>
        <row r="455">
          <cell r="J455" t="str">
            <v>M2</v>
          </cell>
        </row>
        <row r="456">
          <cell r="J456" t="str">
            <v>M2</v>
          </cell>
        </row>
        <row r="457">
          <cell r="J457" t="str">
            <v>M2</v>
          </cell>
        </row>
        <row r="458">
          <cell r="J458" t="str">
            <v>M2</v>
          </cell>
        </row>
        <row r="459">
          <cell r="J459" t="str">
            <v>M2</v>
          </cell>
        </row>
        <row r="460">
          <cell r="J460" t="str">
            <v>M2</v>
          </cell>
        </row>
        <row r="461">
          <cell r="J461" t="str">
            <v>M2</v>
          </cell>
        </row>
        <row r="462">
          <cell r="J462" t="str">
            <v>M2</v>
          </cell>
        </row>
        <row r="463">
          <cell r="J463" t="str">
            <v>M2</v>
          </cell>
        </row>
        <row r="464">
          <cell r="J464" t="str">
            <v>M2</v>
          </cell>
        </row>
        <row r="465">
          <cell r="J465" t="str">
            <v>M2</v>
          </cell>
        </row>
        <row r="466">
          <cell r="J466" t="str">
            <v>M2</v>
          </cell>
        </row>
        <row r="467">
          <cell r="J467" t="str">
            <v>M2</v>
          </cell>
        </row>
        <row r="468">
          <cell r="J468" t="str">
            <v>M2</v>
          </cell>
        </row>
        <row r="469">
          <cell r="J469" t="str">
            <v>M2</v>
          </cell>
        </row>
        <row r="470">
          <cell r="J470" t="str">
            <v>M2</v>
          </cell>
        </row>
        <row r="471">
          <cell r="J471" t="str">
            <v>M2</v>
          </cell>
        </row>
        <row r="472">
          <cell r="J472" t="str">
            <v>M2</v>
          </cell>
        </row>
        <row r="473">
          <cell r="J473" t="str">
            <v>M2</v>
          </cell>
        </row>
        <row r="474">
          <cell r="J474" t="str">
            <v>M2</v>
          </cell>
        </row>
        <row r="475">
          <cell r="J475" t="str">
            <v>M2</v>
          </cell>
        </row>
        <row r="476">
          <cell r="J476" t="str">
            <v>M2</v>
          </cell>
        </row>
        <row r="477">
          <cell r="J477" t="str">
            <v>M2</v>
          </cell>
        </row>
        <row r="478">
          <cell r="J478" t="str">
            <v>M2</v>
          </cell>
        </row>
        <row r="479">
          <cell r="J479" t="str">
            <v>M2</v>
          </cell>
        </row>
        <row r="480">
          <cell r="J480" t="str">
            <v>M2</v>
          </cell>
        </row>
        <row r="481">
          <cell r="J481" t="str">
            <v>M2</v>
          </cell>
        </row>
        <row r="482">
          <cell r="J482" t="str">
            <v>M2</v>
          </cell>
        </row>
        <row r="483">
          <cell r="J483" t="str">
            <v>M2</v>
          </cell>
        </row>
        <row r="484">
          <cell r="J484" t="str">
            <v>M2</v>
          </cell>
        </row>
        <row r="485">
          <cell r="J485" t="str">
            <v>M2</v>
          </cell>
        </row>
        <row r="486">
          <cell r="J486" t="str">
            <v>M2</v>
          </cell>
        </row>
        <row r="487">
          <cell r="J487" t="str">
            <v>M2</v>
          </cell>
        </row>
        <row r="488">
          <cell r="J488" t="str">
            <v>M2</v>
          </cell>
        </row>
        <row r="489">
          <cell r="J489" t="str">
            <v>M2</v>
          </cell>
        </row>
        <row r="490">
          <cell r="J490" t="str">
            <v>M2</v>
          </cell>
        </row>
        <row r="491">
          <cell r="J491" t="str">
            <v>M2</v>
          </cell>
        </row>
        <row r="492">
          <cell r="J492" t="str">
            <v>M2</v>
          </cell>
        </row>
        <row r="493">
          <cell r="J493" t="str">
            <v>M2</v>
          </cell>
        </row>
        <row r="494">
          <cell r="J494" t="str">
            <v>M2</v>
          </cell>
        </row>
        <row r="495">
          <cell r="J495" t="str">
            <v>M2</v>
          </cell>
        </row>
        <row r="496">
          <cell r="J496" t="str">
            <v>M2</v>
          </cell>
        </row>
        <row r="497">
          <cell r="J497" t="str">
            <v>M2</v>
          </cell>
        </row>
        <row r="498">
          <cell r="J498" t="str">
            <v>M2</v>
          </cell>
        </row>
        <row r="499">
          <cell r="J499" t="str">
            <v>M2</v>
          </cell>
        </row>
        <row r="500">
          <cell r="J500" t="str">
            <v>M2</v>
          </cell>
        </row>
        <row r="501">
          <cell r="J501" t="str">
            <v>M2</v>
          </cell>
        </row>
        <row r="502">
          <cell r="J502" t="str">
            <v>M2</v>
          </cell>
        </row>
        <row r="503">
          <cell r="J503" t="str">
            <v>M2</v>
          </cell>
        </row>
        <row r="504">
          <cell r="J504" t="str">
            <v>M2</v>
          </cell>
        </row>
        <row r="505">
          <cell r="J505" t="str">
            <v>M2</v>
          </cell>
        </row>
        <row r="506">
          <cell r="J506" t="str">
            <v>M2</v>
          </cell>
        </row>
        <row r="507">
          <cell r="J507" t="str">
            <v>M2</v>
          </cell>
        </row>
        <row r="508">
          <cell r="J508" t="str">
            <v>M2</v>
          </cell>
        </row>
        <row r="509">
          <cell r="J509" t="str">
            <v>M2</v>
          </cell>
        </row>
        <row r="510">
          <cell r="J510" t="str">
            <v>M2</v>
          </cell>
        </row>
        <row r="511">
          <cell r="J511" t="str">
            <v>M2</v>
          </cell>
        </row>
        <row r="512">
          <cell r="J512" t="str">
            <v>M2</v>
          </cell>
        </row>
        <row r="513">
          <cell r="J513" t="str">
            <v>M2</v>
          </cell>
        </row>
        <row r="514">
          <cell r="J514" t="str">
            <v>M2</v>
          </cell>
        </row>
        <row r="515">
          <cell r="J515" t="str">
            <v>M2</v>
          </cell>
        </row>
        <row r="516">
          <cell r="J516" t="str">
            <v>M2</v>
          </cell>
        </row>
        <row r="517">
          <cell r="J517" t="str">
            <v>M2</v>
          </cell>
        </row>
        <row r="518">
          <cell r="J518" t="str">
            <v>M2</v>
          </cell>
        </row>
        <row r="519">
          <cell r="J519" t="str">
            <v>M2</v>
          </cell>
        </row>
        <row r="520">
          <cell r="J520" t="str">
            <v>M2</v>
          </cell>
        </row>
        <row r="521">
          <cell r="J521" t="str">
            <v>M2</v>
          </cell>
        </row>
        <row r="522">
          <cell r="J522" t="str">
            <v>M2</v>
          </cell>
        </row>
        <row r="523">
          <cell r="J523" t="str">
            <v>M2</v>
          </cell>
        </row>
        <row r="524">
          <cell r="J524" t="str">
            <v>M2</v>
          </cell>
        </row>
        <row r="525">
          <cell r="J525" t="str">
            <v>M2</v>
          </cell>
        </row>
        <row r="526">
          <cell r="J526" t="str">
            <v>M2</v>
          </cell>
        </row>
        <row r="527">
          <cell r="J527" t="str">
            <v>M2</v>
          </cell>
        </row>
        <row r="528">
          <cell r="J528" t="str">
            <v>M2</v>
          </cell>
        </row>
        <row r="529">
          <cell r="J529" t="str">
            <v>M2</v>
          </cell>
        </row>
        <row r="530">
          <cell r="J530" t="str">
            <v>M2</v>
          </cell>
        </row>
        <row r="531">
          <cell r="J531" t="str">
            <v>M2</v>
          </cell>
        </row>
        <row r="532">
          <cell r="J532" t="str">
            <v>M2</v>
          </cell>
        </row>
        <row r="533">
          <cell r="J533" t="str">
            <v>M2</v>
          </cell>
        </row>
        <row r="534">
          <cell r="J534" t="str">
            <v>M2</v>
          </cell>
        </row>
        <row r="535">
          <cell r="J535" t="str">
            <v>M2</v>
          </cell>
        </row>
        <row r="536">
          <cell r="J536" t="str">
            <v>M2</v>
          </cell>
        </row>
        <row r="537">
          <cell r="J537" t="str">
            <v>M2</v>
          </cell>
        </row>
        <row r="538">
          <cell r="J538" t="str">
            <v>M2</v>
          </cell>
        </row>
        <row r="539">
          <cell r="J539" t="str">
            <v>M2</v>
          </cell>
        </row>
        <row r="540">
          <cell r="J540" t="str">
            <v>M2</v>
          </cell>
        </row>
        <row r="541">
          <cell r="J541" t="str">
            <v>M2</v>
          </cell>
        </row>
        <row r="542">
          <cell r="J542" t="str">
            <v>M2</v>
          </cell>
        </row>
        <row r="543">
          <cell r="J543" t="str">
            <v>M2</v>
          </cell>
        </row>
        <row r="544">
          <cell r="J544" t="str">
            <v>M2</v>
          </cell>
        </row>
        <row r="545">
          <cell r="J545" t="str">
            <v>M2</v>
          </cell>
        </row>
        <row r="546">
          <cell r="J546" t="str">
            <v>M2</v>
          </cell>
        </row>
        <row r="547">
          <cell r="J547" t="str">
            <v>M2</v>
          </cell>
        </row>
        <row r="548">
          <cell r="J548" t="str">
            <v>M2</v>
          </cell>
        </row>
        <row r="549">
          <cell r="J549" t="str">
            <v>M2</v>
          </cell>
        </row>
        <row r="550">
          <cell r="J550" t="str">
            <v>M2</v>
          </cell>
        </row>
        <row r="551">
          <cell r="J551" t="str">
            <v>M2</v>
          </cell>
        </row>
        <row r="552">
          <cell r="J552" t="str">
            <v>M2</v>
          </cell>
        </row>
        <row r="553">
          <cell r="J553" t="str">
            <v>M2</v>
          </cell>
        </row>
        <row r="554">
          <cell r="J554" t="str">
            <v>M2</v>
          </cell>
        </row>
        <row r="555">
          <cell r="J555" t="str">
            <v>M2</v>
          </cell>
        </row>
        <row r="556">
          <cell r="J556" t="str">
            <v>M2</v>
          </cell>
        </row>
        <row r="557">
          <cell r="J557" t="str">
            <v>M2</v>
          </cell>
        </row>
        <row r="558">
          <cell r="J558" t="str">
            <v>M2</v>
          </cell>
        </row>
        <row r="559">
          <cell r="J559" t="str">
            <v>M2</v>
          </cell>
        </row>
        <row r="560">
          <cell r="J560" t="str">
            <v>M2</v>
          </cell>
        </row>
        <row r="561">
          <cell r="J561" t="str">
            <v>M2</v>
          </cell>
        </row>
        <row r="562">
          <cell r="J562" t="str">
            <v>M2</v>
          </cell>
        </row>
        <row r="563">
          <cell r="J563" t="str">
            <v>M2</v>
          </cell>
        </row>
        <row r="564">
          <cell r="J564" t="str">
            <v>M2</v>
          </cell>
        </row>
        <row r="565">
          <cell r="J565" t="str">
            <v>M2</v>
          </cell>
        </row>
        <row r="566">
          <cell r="J566" t="str">
            <v>M2</v>
          </cell>
        </row>
        <row r="567">
          <cell r="J567" t="str">
            <v>M2</v>
          </cell>
        </row>
        <row r="568">
          <cell r="J568" t="str">
            <v>M2</v>
          </cell>
        </row>
        <row r="569">
          <cell r="J569" t="str">
            <v>M2</v>
          </cell>
        </row>
        <row r="570">
          <cell r="J570" t="str">
            <v>M2</v>
          </cell>
        </row>
        <row r="571">
          <cell r="J571" t="str">
            <v>M2</v>
          </cell>
        </row>
        <row r="572">
          <cell r="J572" t="str">
            <v>M2</v>
          </cell>
        </row>
        <row r="573">
          <cell r="J573" t="str">
            <v>M2</v>
          </cell>
        </row>
        <row r="574">
          <cell r="J574" t="str">
            <v>M2</v>
          </cell>
        </row>
        <row r="575">
          <cell r="J575" t="str">
            <v>M2</v>
          </cell>
        </row>
        <row r="576">
          <cell r="J576" t="str">
            <v>M2</v>
          </cell>
        </row>
        <row r="577">
          <cell r="J577" t="str">
            <v>M2</v>
          </cell>
        </row>
        <row r="578">
          <cell r="J578" t="str">
            <v>M2</v>
          </cell>
        </row>
        <row r="579">
          <cell r="J579" t="str">
            <v>M2</v>
          </cell>
        </row>
        <row r="580">
          <cell r="J580" t="str">
            <v>M2</v>
          </cell>
        </row>
        <row r="581">
          <cell r="J581" t="str">
            <v>M2</v>
          </cell>
        </row>
        <row r="582">
          <cell r="J582" t="str">
            <v>M2</v>
          </cell>
        </row>
        <row r="583">
          <cell r="J583" t="str">
            <v>M2</v>
          </cell>
        </row>
        <row r="584">
          <cell r="J584" t="str">
            <v>M2</v>
          </cell>
        </row>
        <row r="585">
          <cell r="J585" t="str">
            <v>M2</v>
          </cell>
        </row>
        <row r="586">
          <cell r="J586" t="str">
            <v>M2</v>
          </cell>
        </row>
        <row r="587">
          <cell r="J587" t="str">
            <v>M2</v>
          </cell>
        </row>
        <row r="588">
          <cell r="J588" t="str">
            <v>M2</v>
          </cell>
        </row>
        <row r="589">
          <cell r="J589" t="str">
            <v>M2</v>
          </cell>
        </row>
        <row r="590">
          <cell r="J590" t="str">
            <v>M2</v>
          </cell>
        </row>
        <row r="591">
          <cell r="J591" t="str">
            <v>M2</v>
          </cell>
        </row>
        <row r="592">
          <cell r="J592" t="str">
            <v>M2</v>
          </cell>
        </row>
        <row r="593">
          <cell r="J593" t="str">
            <v>M2</v>
          </cell>
        </row>
        <row r="594">
          <cell r="J594" t="str">
            <v>M2</v>
          </cell>
        </row>
        <row r="595">
          <cell r="J595" t="str">
            <v>M2</v>
          </cell>
        </row>
        <row r="596">
          <cell r="J596" t="str">
            <v>M2</v>
          </cell>
        </row>
        <row r="597">
          <cell r="J597" t="str">
            <v>M2</v>
          </cell>
        </row>
        <row r="598">
          <cell r="J598" t="str">
            <v>M2</v>
          </cell>
        </row>
        <row r="599">
          <cell r="J599" t="str">
            <v>M2</v>
          </cell>
        </row>
        <row r="600">
          <cell r="J600" t="str">
            <v>M2</v>
          </cell>
        </row>
        <row r="601">
          <cell r="J601" t="str">
            <v>M2</v>
          </cell>
        </row>
        <row r="602">
          <cell r="J602" t="str">
            <v>M2</v>
          </cell>
        </row>
        <row r="603">
          <cell r="J603" t="str">
            <v>M2</v>
          </cell>
        </row>
        <row r="604">
          <cell r="J604" t="str">
            <v>M2</v>
          </cell>
        </row>
        <row r="605">
          <cell r="J605" t="str">
            <v>M2</v>
          </cell>
        </row>
        <row r="606">
          <cell r="J606" t="str">
            <v>M2</v>
          </cell>
        </row>
        <row r="607">
          <cell r="J607" t="str">
            <v>M2</v>
          </cell>
        </row>
        <row r="608">
          <cell r="J608" t="str">
            <v>M2</v>
          </cell>
        </row>
        <row r="609">
          <cell r="J609" t="str">
            <v>M2</v>
          </cell>
        </row>
        <row r="610">
          <cell r="J610" t="str">
            <v>M2</v>
          </cell>
        </row>
        <row r="611">
          <cell r="J611" t="str">
            <v>M2</v>
          </cell>
        </row>
        <row r="612">
          <cell r="J612" t="str">
            <v>M2</v>
          </cell>
        </row>
        <row r="613">
          <cell r="J613" t="str">
            <v>M2</v>
          </cell>
        </row>
        <row r="614">
          <cell r="J614" t="str">
            <v>M2</v>
          </cell>
        </row>
        <row r="615">
          <cell r="J615" t="str">
            <v>M2</v>
          </cell>
        </row>
        <row r="616">
          <cell r="J616" t="str">
            <v>M2</v>
          </cell>
        </row>
        <row r="617">
          <cell r="J617" t="str">
            <v>M2</v>
          </cell>
        </row>
        <row r="618">
          <cell r="J618" t="str">
            <v>M2</v>
          </cell>
        </row>
        <row r="619">
          <cell r="J619" t="str">
            <v>M2</v>
          </cell>
        </row>
        <row r="620">
          <cell r="J620" t="str">
            <v>M2</v>
          </cell>
        </row>
        <row r="621">
          <cell r="J621" t="str">
            <v>M2</v>
          </cell>
        </row>
        <row r="622">
          <cell r="J622" t="str">
            <v>M2</v>
          </cell>
        </row>
        <row r="623">
          <cell r="J623" t="str">
            <v>M2</v>
          </cell>
        </row>
        <row r="624">
          <cell r="J624" t="str">
            <v>M2</v>
          </cell>
        </row>
        <row r="625">
          <cell r="J625" t="str">
            <v>M2</v>
          </cell>
        </row>
        <row r="626">
          <cell r="J626" t="str">
            <v>M2</v>
          </cell>
        </row>
        <row r="627">
          <cell r="J627" t="str">
            <v>M2</v>
          </cell>
        </row>
        <row r="628">
          <cell r="J628" t="str">
            <v>M2</v>
          </cell>
        </row>
        <row r="629">
          <cell r="J629" t="str">
            <v>M2</v>
          </cell>
        </row>
        <row r="630">
          <cell r="J630" t="str">
            <v>M2</v>
          </cell>
        </row>
        <row r="631">
          <cell r="J631" t="str">
            <v>M2</v>
          </cell>
        </row>
        <row r="632">
          <cell r="J632" t="str">
            <v>M2</v>
          </cell>
        </row>
        <row r="633">
          <cell r="J633" t="str">
            <v>M2</v>
          </cell>
        </row>
        <row r="634">
          <cell r="J634" t="str">
            <v>M2</v>
          </cell>
        </row>
        <row r="635">
          <cell r="J635" t="str">
            <v>M2</v>
          </cell>
        </row>
        <row r="636">
          <cell r="J636" t="str">
            <v>M2</v>
          </cell>
        </row>
        <row r="637">
          <cell r="J637" t="str">
            <v>M2</v>
          </cell>
        </row>
        <row r="638">
          <cell r="J638" t="str">
            <v>M2</v>
          </cell>
        </row>
        <row r="639">
          <cell r="J639" t="str">
            <v>M2</v>
          </cell>
        </row>
        <row r="640">
          <cell r="J640" t="str">
            <v>M2</v>
          </cell>
        </row>
        <row r="641">
          <cell r="J641" t="str">
            <v>M2</v>
          </cell>
        </row>
        <row r="642">
          <cell r="J642" t="str">
            <v>M2</v>
          </cell>
        </row>
        <row r="643">
          <cell r="J643" t="str">
            <v>M2</v>
          </cell>
        </row>
        <row r="644">
          <cell r="J644" t="str">
            <v>M2</v>
          </cell>
        </row>
        <row r="645">
          <cell r="J645" t="str">
            <v>M2</v>
          </cell>
        </row>
        <row r="646">
          <cell r="J646" t="str">
            <v>M2</v>
          </cell>
        </row>
        <row r="647">
          <cell r="J647" t="str">
            <v>M2</v>
          </cell>
        </row>
        <row r="648">
          <cell r="J648" t="str">
            <v>M2</v>
          </cell>
        </row>
        <row r="649">
          <cell r="J649" t="str">
            <v>M2</v>
          </cell>
        </row>
        <row r="650">
          <cell r="J650" t="str">
            <v>M2</v>
          </cell>
        </row>
        <row r="651">
          <cell r="J651" t="str">
            <v>M2</v>
          </cell>
        </row>
        <row r="652">
          <cell r="J652" t="str">
            <v>M2</v>
          </cell>
        </row>
        <row r="653">
          <cell r="J653" t="str">
            <v>M2</v>
          </cell>
        </row>
        <row r="654">
          <cell r="J654" t="str">
            <v>M2</v>
          </cell>
        </row>
        <row r="655">
          <cell r="J655" t="str">
            <v>M2</v>
          </cell>
        </row>
        <row r="656">
          <cell r="J656" t="str">
            <v>M2</v>
          </cell>
        </row>
        <row r="657">
          <cell r="J657" t="str">
            <v>M2</v>
          </cell>
        </row>
        <row r="658">
          <cell r="J658" t="str">
            <v>M2</v>
          </cell>
        </row>
        <row r="659">
          <cell r="J659" t="str">
            <v>M2</v>
          </cell>
        </row>
        <row r="660">
          <cell r="J660" t="str">
            <v>M2</v>
          </cell>
        </row>
        <row r="661">
          <cell r="J661" t="str">
            <v>M2</v>
          </cell>
        </row>
        <row r="662">
          <cell r="J662" t="str">
            <v>M2</v>
          </cell>
        </row>
        <row r="663">
          <cell r="J663" t="str">
            <v>M2</v>
          </cell>
        </row>
        <row r="664">
          <cell r="J664" t="str">
            <v>M2</v>
          </cell>
        </row>
        <row r="665">
          <cell r="J665" t="str">
            <v>M2</v>
          </cell>
        </row>
        <row r="666">
          <cell r="J666" t="str">
            <v>M2</v>
          </cell>
        </row>
        <row r="667">
          <cell r="J667" t="str">
            <v>M2</v>
          </cell>
        </row>
        <row r="668">
          <cell r="J668" t="str">
            <v>M2</v>
          </cell>
        </row>
        <row r="669">
          <cell r="J669" t="str">
            <v>M2</v>
          </cell>
        </row>
        <row r="670">
          <cell r="J670" t="str">
            <v>M2</v>
          </cell>
        </row>
        <row r="671">
          <cell r="J671" t="str">
            <v>M2</v>
          </cell>
        </row>
        <row r="672">
          <cell r="J672" t="str">
            <v>M2</v>
          </cell>
        </row>
        <row r="673">
          <cell r="J673" t="str">
            <v>M2</v>
          </cell>
        </row>
        <row r="674">
          <cell r="J674" t="str">
            <v>M2</v>
          </cell>
        </row>
        <row r="675">
          <cell r="J675" t="str">
            <v>M2</v>
          </cell>
        </row>
        <row r="676">
          <cell r="J676" t="str">
            <v>M2</v>
          </cell>
        </row>
        <row r="677">
          <cell r="J677" t="str">
            <v>M2</v>
          </cell>
        </row>
        <row r="678">
          <cell r="J678" t="str">
            <v>M2</v>
          </cell>
        </row>
        <row r="679">
          <cell r="J679" t="str">
            <v>M2</v>
          </cell>
        </row>
        <row r="680">
          <cell r="J680" t="str">
            <v>M2</v>
          </cell>
        </row>
        <row r="681">
          <cell r="J681" t="str">
            <v>M2</v>
          </cell>
        </row>
        <row r="682">
          <cell r="J682" t="str">
            <v>M2</v>
          </cell>
        </row>
        <row r="683">
          <cell r="J683" t="str">
            <v>M2</v>
          </cell>
        </row>
        <row r="684">
          <cell r="J684" t="str">
            <v>M2</v>
          </cell>
        </row>
        <row r="685">
          <cell r="J685" t="str">
            <v>M2</v>
          </cell>
        </row>
        <row r="686">
          <cell r="J686" t="str">
            <v>M2</v>
          </cell>
        </row>
        <row r="687">
          <cell r="J687" t="str">
            <v>M2</v>
          </cell>
        </row>
        <row r="688">
          <cell r="J688" t="str">
            <v>M2</v>
          </cell>
        </row>
        <row r="689">
          <cell r="J689" t="str">
            <v>M2</v>
          </cell>
        </row>
        <row r="690">
          <cell r="J690" t="str">
            <v>M2</v>
          </cell>
        </row>
        <row r="691">
          <cell r="J691" t="str">
            <v>M2</v>
          </cell>
        </row>
        <row r="692">
          <cell r="J692" t="str">
            <v>M2</v>
          </cell>
        </row>
        <row r="693">
          <cell r="J693" t="str">
            <v>M2</v>
          </cell>
        </row>
        <row r="694">
          <cell r="J694" t="str">
            <v>M2</v>
          </cell>
        </row>
        <row r="695">
          <cell r="J695" t="str">
            <v>M2</v>
          </cell>
        </row>
        <row r="696">
          <cell r="J696" t="str">
            <v>M2</v>
          </cell>
        </row>
        <row r="697">
          <cell r="J697" t="str">
            <v>M2</v>
          </cell>
        </row>
        <row r="698">
          <cell r="J698" t="str">
            <v>M2</v>
          </cell>
        </row>
        <row r="699">
          <cell r="J699" t="str">
            <v>M2</v>
          </cell>
        </row>
        <row r="700">
          <cell r="J700" t="str">
            <v>M2</v>
          </cell>
        </row>
        <row r="701">
          <cell r="J701" t="str">
            <v>M2</v>
          </cell>
        </row>
        <row r="702">
          <cell r="J702" t="str">
            <v>M2</v>
          </cell>
        </row>
        <row r="703">
          <cell r="J703" t="str">
            <v>M2</v>
          </cell>
        </row>
        <row r="704">
          <cell r="J704" t="str">
            <v>M2</v>
          </cell>
        </row>
        <row r="705">
          <cell r="J705" t="str">
            <v>M2</v>
          </cell>
        </row>
        <row r="706">
          <cell r="J706" t="str">
            <v>M2</v>
          </cell>
        </row>
        <row r="707">
          <cell r="J707" t="str">
            <v>M2</v>
          </cell>
        </row>
        <row r="708">
          <cell r="J708" t="str">
            <v>M2</v>
          </cell>
        </row>
        <row r="709">
          <cell r="J709" t="str">
            <v>M2</v>
          </cell>
        </row>
        <row r="710">
          <cell r="J710" t="str">
            <v>M2</v>
          </cell>
        </row>
        <row r="711">
          <cell r="J711" t="str">
            <v>M2</v>
          </cell>
        </row>
        <row r="712">
          <cell r="J712" t="str">
            <v>M2</v>
          </cell>
        </row>
        <row r="713">
          <cell r="J713" t="str">
            <v>M2</v>
          </cell>
        </row>
        <row r="714">
          <cell r="J714" t="str">
            <v>M2</v>
          </cell>
        </row>
        <row r="715">
          <cell r="J715" t="str">
            <v>M2</v>
          </cell>
        </row>
        <row r="716">
          <cell r="J716" t="str">
            <v>M2</v>
          </cell>
        </row>
        <row r="717">
          <cell r="J717" t="str">
            <v>M2</v>
          </cell>
        </row>
        <row r="718">
          <cell r="J718" t="str">
            <v>M2</v>
          </cell>
        </row>
        <row r="719">
          <cell r="J719" t="str">
            <v>M2</v>
          </cell>
        </row>
        <row r="720">
          <cell r="J720" t="str">
            <v>M2</v>
          </cell>
        </row>
        <row r="721">
          <cell r="J721" t="str">
            <v>M2</v>
          </cell>
        </row>
        <row r="722">
          <cell r="J722" t="str">
            <v>M2</v>
          </cell>
        </row>
        <row r="723">
          <cell r="J723" t="str">
            <v>M2</v>
          </cell>
        </row>
        <row r="724">
          <cell r="J724" t="str">
            <v>M2</v>
          </cell>
        </row>
        <row r="725">
          <cell r="J725" t="str">
            <v>M2</v>
          </cell>
        </row>
        <row r="726">
          <cell r="J726" t="str">
            <v>M2</v>
          </cell>
        </row>
        <row r="727">
          <cell r="J727" t="str">
            <v>M2</v>
          </cell>
        </row>
        <row r="728">
          <cell r="J728" t="str">
            <v>M2</v>
          </cell>
        </row>
        <row r="729">
          <cell r="J729" t="str">
            <v>M2</v>
          </cell>
        </row>
        <row r="730">
          <cell r="J730" t="str">
            <v>M2</v>
          </cell>
        </row>
        <row r="731">
          <cell r="J731" t="str">
            <v>M2</v>
          </cell>
        </row>
        <row r="732">
          <cell r="J732" t="str">
            <v>M2</v>
          </cell>
        </row>
        <row r="733">
          <cell r="J733" t="str">
            <v>M2</v>
          </cell>
        </row>
        <row r="734">
          <cell r="J734" t="str">
            <v>M2</v>
          </cell>
        </row>
        <row r="735">
          <cell r="J735" t="str">
            <v>M2</v>
          </cell>
        </row>
        <row r="736">
          <cell r="J736" t="str">
            <v>M2</v>
          </cell>
        </row>
        <row r="737">
          <cell r="J737" t="str">
            <v>M2</v>
          </cell>
        </row>
        <row r="738">
          <cell r="J738" t="str">
            <v>M2</v>
          </cell>
        </row>
        <row r="739">
          <cell r="J739" t="str">
            <v>M2</v>
          </cell>
        </row>
        <row r="740">
          <cell r="J740" t="str">
            <v>M2</v>
          </cell>
        </row>
        <row r="741">
          <cell r="J741" t="str">
            <v>M2</v>
          </cell>
        </row>
        <row r="742">
          <cell r="J742" t="str">
            <v>M2</v>
          </cell>
        </row>
        <row r="743">
          <cell r="J743" t="str">
            <v>M2</v>
          </cell>
        </row>
        <row r="744">
          <cell r="J744" t="str">
            <v>M2</v>
          </cell>
        </row>
        <row r="745">
          <cell r="J745" t="str">
            <v>M2</v>
          </cell>
        </row>
        <row r="746">
          <cell r="J746" t="str">
            <v>M2</v>
          </cell>
        </row>
        <row r="747">
          <cell r="J747" t="str">
            <v>M2</v>
          </cell>
        </row>
        <row r="748">
          <cell r="J748" t="str">
            <v>M2</v>
          </cell>
        </row>
        <row r="749">
          <cell r="J749" t="str">
            <v>M2</v>
          </cell>
        </row>
        <row r="750">
          <cell r="J750" t="str">
            <v>M2</v>
          </cell>
        </row>
        <row r="751">
          <cell r="J751" t="str">
            <v>M2</v>
          </cell>
        </row>
        <row r="752">
          <cell r="J752" t="str">
            <v>M2</v>
          </cell>
        </row>
        <row r="753">
          <cell r="J753" t="str">
            <v>M2</v>
          </cell>
        </row>
        <row r="754">
          <cell r="J754" t="str">
            <v>M2</v>
          </cell>
        </row>
        <row r="755">
          <cell r="J755" t="str">
            <v>M2</v>
          </cell>
        </row>
        <row r="756">
          <cell r="J756" t="str">
            <v>M2</v>
          </cell>
        </row>
        <row r="757">
          <cell r="J757" t="str">
            <v>M2</v>
          </cell>
        </row>
        <row r="758">
          <cell r="J758" t="str">
            <v>M2</v>
          </cell>
        </row>
        <row r="759">
          <cell r="J759" t="str">
            <v>M2</v>
          </cell>
        </row>
        <row r="760">
          <cell r="J760" t="str">
            <v>M2</v>
          </cell>
        </row>
        <row r="761">
          <cell r="J761" t="str">
            <v>M2</v>
          </cell>
        </row>
        <row r="762">
          <cell r="J762" t="str">
            <v>M2</v>
          </cell>
        </row>
        <row r="763">
          <cell r="J763" t="str">
            <v>M2</v>
          </cell>
        </row>
        <row r="764">
          <cell r="J764" t="str">
            <v>M2</v>
          </cell>
        </row>
        <row r="765">
          <cell r="J765" t="str">
            <v>M2</v>
          </cell>
        </row>
        <row r="766">
          <cell r="J766" t="str">
            <v>M2</v>
          </cell>
        </row>
        <row r="767">
          <cell r="J767" t="str">
            <v>M2</v>
          </cell>
        </row>
        <row r="768">
          <cell r="J768" t="str">
            <v>M2</v>
          </cell>
        </row>
        <row r="769">
          <cell r="J769" t="str">
            <v>M2</v>
          </cell>
        </row>
        <row r="770">
          <cell r="J770" t="str">
            <v>M2</v>
          </cell>
        </row>
        <row r="771">
          <cell r="J771" t="str">
            <v>M2</v>
          </cell>
        </row>
        <row r="772">
          <cell r="J772" t="str">
            <v>M2</v>
          </cell>
        </row>
        <row r="773">
          <cell r="J773" t="str">
            <v>M2</v>
          </cell>
        </row>
        <row r="774">
          <cell r="J774" t="str">
            <v>M2</v>
          </cell>
        </row>
        <row r="775">
          <cell r="J775" t="str">
            <v>M2</v>
          </cell>
        </row>
        <row r="776">
          <cell r="J776" t="str">
            <v>M2</v>
          </cell>
        </row>
        <row r="777">
          <cell r="J777" t="str">
            <v>M2</v>
          </cell>
        </row>
        <row r="778">
          <cell r="J778" t="str">
            <v>M2</v>
          </cell>
        </row>
        <row r="779">
          <cell r="J779" t="str">
            <v>M2</v>
          </cell>
        </row>
        <row r="780">
          <cell r="J780" t="str">
            <v>M2</v>
          </cell>
        </row>
        <row r="781">
          <cell r="J781" t="str">
            <v>M2</v>
          </cell>
        </row>
        <row r="782">
          <cell r="J782" t="str">
            <v>M2</v>
          </cell>
        </row>
        <row r="783">
          <cell r="J783" t="str">
            <v>M2</v>
          </cell>
        </row>
        <row r="784">
          <cell r="J784" t="str">
            <v>M2</v>
          </cell>
        </row>
        <row r="785">
          <cell r="J785" t="str">
            <v>M2</v>
          </cell>
        </row>
        <row r="786">
          <cell r="J786" t="str">
            <v>M2</v>
          </cell>
        </row>
        <row r="787">
          <cell r="J787" t="str">
            <v>M2</v>
          </cell>
        </row>
        <row r="788">
          <cell r="J788" t="str">
            <v>M2</v>
          </cell>
        </row>
        <row r="789">
          <cell r="J789" t="str">
            <v>M2</v>
          </cell>
        </row>
        <row r="790">
          <cell r="J790" t="str">
            <v>M2</v>
          </cell>
        </row>
        <row r="791">
          <cell r="J791" t="str">
            <v>M2</v>
          </cell>
        </row>
        <row r="792">
          <cell r="J792" t="str">
            <v>M2</v>
          </cell>
        </row>
        <row r="793">
          <cell r="J793" t="str">
            <v>M2</v>
          </cell>
        </row>
        <row r="794">
          <cell r="J794" t="str">
            <v>M2</v>
          </cell>
        </row>
        <row r="795">
          <cell r="J795" t="str">
            <v>M2</v>
          </cell>
        </row>
        <row r="796">
          <cell r="J796" t="str">
            <v>M2</v>
          </cell>
        </row>
        <row r="797">
          <cell r="J797" t="str">
            <v>M2</v>
          </cell>
        </row>
        <row r="798">
          <cell r="J798" t="str">
            <v>M2</v>
          </cell>
        </row>
        <row r="799">
          <cell r="J799" t="str">
            <v>M2</v>
          </cell>
        </row>
        <row r="800">
          <cell r="J800" t="str">
            <v>M2</v>
          </cell>
        </row>
        <row r="801">
          <cell r="J801" t="str">
            <v>M2</v>
          </cell>
        </row>
        <row r="802">
          <cell r="J802" t="str">
            <v>M2</v>
          </cell>
        </row>
        <row r="803">
          <cell r="J803" t="str">
            <v>M2</v>
          </cell>
        </row>
        <row r="804">
          <cell r="J804" t="str">
            <v>M2</v>
          </cell>
        </row>
        <row r="805">
          <cell r="J805" t="str">
            <v>M2</v>
          </cell>
        </row>
        <row r="806">
          <cell r="J806" t="str">
            <v>M2</v>
          </cell>
        </row>
        <row r="807">
          <cell r="J807" t="str">
            <v>M2</v>
          </cell>
        </row>
        <row r="808">
          <cell r="J808" t="str">
            <v>M2</v>
          </cell>
        </row>
        <row r="809">
          <cell r="J809" t="str">
            <v>M2</v>
          </cell>
        </row>
        <row r="810">
          <cell r="J810" t="str">
            <v>M2</v>
          </cell>
        </row>
        <row r="811">
          <cell r="J811" t="str">
            <v>M2</v>
          </cell>
        </row>
        <row r="812">
          <cell r="J812" t="str">
            <v>M2</v>
          </cell>
        </row>
        <row r="813">
          <cell r="J813" t="str">
            <v>M2</v>
          </cell>
        </row>
        <row r="814">
          <cell r="J814" t="str">
            <v>M2</v>
          </cell>
        </row>
        <row r="815">
          <cell r="J815" t="str">
            <v>M2</v>
          </cell>
        </row>
        <row r="816">
          <cell r="J816" t="str">
            <v>M2</v>
          </cell>
        </row>
        <row r="817">
          <cell r="J817" t="str">
            <v>M2</v>
          </cell>
        </row>
        <row r="818">
          <cell r="J818" t="str">
            <v>M2</v>
          </cell>
        </row>
        <row r="819">
          <cell r="J819" t="str">
            <v>M2</v>
          </cell>
        </row>
        <row r="820">
          <cell r="J820" t="str">
            <v>M2</v>
          </cell>
        </row>
        <row r="821">
          <cell r="J821" t="str">
            <v>M2</v>
          </cell>
        </row>
        <row r="822">
          <cell r="J822" t="str">
            <v>M2</v>
          </cell>
        </row>
        <row r="823">
          <cell r="J823" t="str">
            <v>M2</v>
          </cell>
        </row>
        <row r="824">
          <cell r="J824" t="str">
            <v>M2</v>
          </cell>
        </row>
        <row r="825">
          <cell r="J825" t="str">
            <v>M2</v>
          </cell>
        </row>
        <row r="826">
          <cell r="J826" t="str">
            <v>M2</v>
          </cell>
        </row>
        <row r="827">
          <cell r="J827" t="str">
            <v>M2</v>
          </cell>
        </row>
        <row r="828">
          <cell r="J828" t="str">
            <v>M2</v>
          </cell>
        </row>
        <row r="829">
          <cell r="J829" t="str">
            <v>M2</v>
          </cell>
        </row>
        <row r="830">
          <cell r="J830" t="str">
            <v>M2</v>
          </cell>
        </row>
        <row r="831">
          <cell r="J831" t="str">
            <v>M2</v>
          </cell>
        </row>
        <row r="832">
          <cell r="J832" t="str">
            <v>M2</v>
          </cell>
        </row>
        <row r="833">
          <cell r="J833" t="str">
            <v>M2</v>
          </cell>
        </row>
        <row r="834">
          <cell r="J834" t="str">
            <v>M2</v>
          </cell>
        </row>
        <row r="835">
          <cell r="J835" t="str">
            <v>M2</v>
          </cell>
        </row>
        <row r="836">
          <cell r="J836" t="str">
            <v>M2</v>
          </cell>
        </row>
        <row r="837">
          <cell r="J837" t="str">
            <v>M2</v>
          </cell>
        </row>
        <row r="838">
          <cell r="J838" t="str">
            <v>M2</v>
          </cell>
        </row>
        <row r="839">
          <cell r="J839" t="str">
            <v>M2</v>
          </cell>
        </row>
        <row r="840">
          <cell r="J840" t="str">
            <v>M2</v>
          </cell>
        </row>
        <row r="841">
          <cell r="J841" t="str">
            <v>M2</v>
          </cell>
        </row>
        <row r="842">
          <cell r="J842" t="str">
            <v>M2</v>
          </cell>
        </row>
        <row r="843">
          <cell r="J843" t="str">
            <v>M2</v>
          </cell>
        </row>
        <row r="844">
          <cell r="J844" t="str">
            <v>M2</v>
          </cell>
        </row>
        <row r="845">
          <cell r="J845" t="str">
            <v>M2</v>
          </cell>
        </row>
        <row r="846">
          <cell r="J846" t="str">
            <v>M2</v>
          </cell>
        </row>
        <row r="847">
          <cell r="J847" t="str">
            <v>M2</v>
          </cell>
        </row>
        <row r="848">
          <cell r="J848" t="str">
            <v>M2</v>
          </cell>
        </row>
        <row r="849">
          <cell r="J849" t="str">
            <v>M2</v>
          </cell>
        </row>
        <row r="850">
          <cell r="J850" t="str">
            <v>M2</v>
          </cell>
        </row>
        <row r="851">
          <cell r="J851" t="str">
            <v>M2</v>
          </cell>
        </row>
        <row r="852">
          <cell r="J852" t="str">
            <v>M2</v>
          </cell>
        </row>
        <row r="853">
          <cell r="J853" t="str">
            <v>M2</v>
          </cell>
        </row>
        <row r="854">
          <cell r="J854" t="str">
            <v>M2</v>
          </cell>
        </row>
        <row r="855">
          <cell r="J855" t="str">
            <v>M2</v>
          </cell>
        </row>
        <row r="856">
          <cell r="J856" t="str">
            <v>M2</v>
          </cell>
        </row>
        <row r="857">
          <cell r="J857" t="str">
            <v>M2</v>
          </cell>
        </row>
        <row r="858">
          <cell r="J858" t="str">
            <v>M2</v>
          </cell>
        </row>
        <row r="859">
          <cell r="J859" t="str">
            <v>M2</v>
          </cell>
        </row>
        <row r="860">
          <cell r="J860" t="str">
            <v>M2</v>
          </cell>
        </row>
        <row r="861">
          <cell r="J861" t="str">
            <v>M2</v>
          </cell>
        </row>
        <row r="862">
          <cell r="J862" t="str">
            <v>M2</v>
          </cell>
        </row>
        <row r="863">
          <cell r="J863" t="str">
            <v>M2</v>
          </cell>
        </row>
        <row r="864">
          <cell r="J864" t="str">
            <v>M2</v>
          </cell>
        </row>
        <row r="865">
          <cell r="J865" t="str">
            <v>M2</v>
          </cell>
        </row>
        <row r="866">
          <cell r="J866" t="str">
            <v>M2</v>
          </cell>
        </row>
        <row r="867">
          <cell r="J867" t="str">
            <v>M2</v>
          </cell>
        </row>
        <row r="868">
          <cell r="J868" t="str">
            <v>M2</v>
          </cell>
        </row>
        <row r="869">
          <cell r="J869" t="str">
            <v>M2</v>
          </cell>
        </row>
        <row r="870">
          <cell r="J870" t="str">
            <v>M2</v>
          </cell>
        </row>
        <row r="871">
          <cell r="J871" t="str">
            <v>M2</v>
          </cell>
        </row>
        <row r="872">
          <cell r="J872" t="str">
            <v>M2</v>
          </cell>
        </row>
        <row r="873">
          <cell r="J873" t="str">
            <v>M2</v>
          </cell>
        </row>
        <row r="874">
          <cell r="J874" t="str">
            <v>M2</v>
          </cell>
        </row>
        <row r="875">
          <cell r="J875" t="str">
            <v>M2</v>
          </cell>
        </row>
        <row r="876">
          <cell r="J876" t="str">
            <v>M2</v>
          </cell>
        </row>
        <row r="877">
          <cell r="J877" t="str">
            <v>M2</v>
          </cell>
        </row>
        <row r="878">
          <cell r="J878" t="str">
            <v>M2</v>
          </cell>
        </row>
        <row r="879">
          <cell r="J879" t="str">
            <v>M2</v>
          </cell>
        </row>
        <row r="880">
          <cell r="J880" t="str">
            <v>M2</v>
          </cell>
        </row>
        <row r="881">
          <cell r="J881" t="str">
            <v>M2</v>
          </cell>
        </row>
        <row r="882">
          <cell r="J882" t="str">
            <v>M2</v>
          </cell>
        </row>
        <row r="883">
          <cell r="J883" t="str">
            <v>M2</v>
          </cell>
        </row>
        <row r="884">
          <cell r="J884" t="str">
            <v>M2</v>
          </cell>
        </row>
        <row r="885">
          <cell r="J885" t="str">
            <v>M2</v>
          </cell>
        </row>
        <row r="886">
          <cell r="J886" t="str">
            <v>M2</v>
          </cell>
        </row>
        <row r="887">
          <cell r="J887" t="str">
            <v>M2</v>
          </cell>
        </row>
        <row r="888">
          <cell r="J888" t="str">
            <v>M2</v>
          </cell>
        </row>
        <row r="889">
          <cell r="J889" t="str">
            <v>M2</v>
          </cell>
        </row>
        <row r="890">
          <cell r="J890" t="str">
            <v>M2</v>
          </cell>
        </row>
        <row r="891">
          <cell r="J891" t="str">
            <v>M2</v>
          </cell>
        </row>
        <row r="892">
          <cell r="J892" t="str">
            <v>M2</v>
          </cell>
        </row>
        <row r="893">
          <cell r="J893" t="str">
            <v>M2</v>
          </cell>
        </row>
        <row r="894">
          <cell r="J894" t="str">
            <v>M2</v>
          </cell>
        </row>
        <row r="895">
          <cell r="J895" t="str">
            <v>M2</v>
          </cell>
        </row>
        <row r="896">
          <cell r="J896" t="str">
            <v>M2</v>
          </cell>
        </row>
        <row r="897">
          <cell r="J897" t="str">
            <v>M2</v>
          </cell>
        </row>
        <row r="898">
          <cell r="J898" t="str">
            <v>M2</v>
          </cell>
        </row>
        <row r="899">
          <cell r="J899" t="str">
            <v>M2</v>
          </cell>
        </row>
        <row r="900">
          <cell r="J900" t="str">
            <v>M2</v>
          </cell>
        </row>
        <row r="901">
          <cell r="J901" t="str">
            <v>M2</v>
          </cell>
        </row>
        <row r="902">
          <cell r="J902" t="str">
            <v>M2</v>
          </cell>
        </row>
        <row r="903">
          <cell r="J903" t="str">
            <v>M2</v>
          </cell>
        </row>
        <row r="904">
          <cell r="J904" t="str">
            <v>M2</v>
          </cell>
        </row>
        <row r="905">
          <cell r="J905" t="str">
            <v>M2</v>
          </cell>
        </row>
        <row r="906">
          <cell r="J906" t="str">
            <v>M2</v>
          </cell>
        </row>
        <row r="907">
          <cell r="J907" t="str">
            <v>M2</v>
          </cell>
        </row>
        <row r="908">
          <cell r="J908" t="str">
            <v>M2</v>
          </cell>
        </row>
        <row r="909">
          <cell r="J909" t="str">
            <v>M2</v>
          </cell>
        </row>
        <row r="910">
          <cell r="J910" t="str">
            <v>M2</v>
          </cell>
        </row>
        <row r="911">
          <cell r="J911" t="str">
            <v>M2</v>
          </cell>
        </row>
        <row r="912">
          <cell r="J912" t="str">
            <v>M2</v>
          </cell>
        </row>
        <row r="913">
          <cell r="J913" t="str">
            <v>M2</v>
          </cell>
        </row>
        <row r="914">
          <cell r="J914" t="str">
            <v>M2</v>
          </cell>
        </row>
        <row r="915">
          <cell r="J915" t="str">
            <v>M2</v>
          </cell>
        </row>
        <row r="916">
          <cell r="J916" t="str">
            <v>M2</v>
          </cell>
        </row>
        <row r="917">
          <cell r="J917" t="str">
            <v>M2</v>
          </cell>
        </row>
        <row r="918">
          <cell r="J918" t="str">
            <v>M2</v>
          </cell>
        </row>
        <row r="919">
          <cell r="J919" t="str">
            <v>M2</v>
          </cell>
        </row>
        <row r="920">
          <cell r="J920" t="str">
            <v>M2</v>
          </cell>
        </row>
        <row r="921">
          <cell r="J921" t="str">
            <v>M2</v>
          </cell>
        </row>
        <row r="922">
          <cell r="J922" t="str">
            <v>M2</v>
          </cell>
        </row>
        <row r="923">
          <cell r="J923" t="str">
            <v>M2</v>
          </cell>
        </row>
        <row r="924">
          <cell r="J924" t="str">
            <v>M2</v>
          </cell>
        </row>
        <row r="925">
          <cell r="J925" t="str">
            <v>M2</v>
          </cell>
        </row>
        <row r="926">
          <cell r="J926" t="str">
            <v>M2</v>
          </cell>
        </row>
        <row r="927">
          <cell r="J927" t="str">
            <v>M2</v>
          </cell>
        </row>
        <row r="928">
          <cell r="J928" t="str">
            <v>M2</v>
          </cell>
        </row>
        <row r="929">
          <cell r="J929" t="str">
            <v>M2</v>
          </cell>
        </row>
        <row r="930">
          <cell r="J930" t="str">
            <v>M2</v>
          </cell>
        </row>
        <row r="931">
          <cell r="J931" t="str">
            <v>M2</v>
          </cell>
        </row>
        <row r="932">
          <cell r="J932" t="str">
            <v>M2</v>
          </cell>
        </row>
        <row r="933">
          <cell r="J933" t="str">
            <v>M2</v>
          </cell>
        </row>
        <row r="934">
          <cell r="J934" t="str">
            <v>M2</v>
          </cell>
        </row>
        <row r="935">
          <cell r="J935" t="str">
            <v>M2</v>
          </cell>
        </row>
        <row r="936">
          <cell r="J936" t="str">
            <v>M2</v>
          </cell>
        </row>
        <row r="937">
          <cell r="J937" t="str">
            <v>M2</v>
          </cell>
        </row>
        <row r="938">
          <cell r="J938" t="str">
            <v>M2</v>
          </cell>
        </row>
        <row r="939">
          <cell r="J939" t="str">
            <v>M2</v>
          </cell>
        </row>
        <row r="940">
          <cell r="J940" t="str">
            <v>M2</v>
          </cell>
        </row>
        <row r="941">
          <cell r="J941" t="str">
            <v>M2</v>
          </cell>
        </row>
        <row r="942">
          <cell r="J942" t="str">
            <v>M2</v>
          </cell>
        </row>
        <row r="943">
          <cell r="J943" t="str">
            <v>M2</v>
          </cell>
        </row>
        <row r="944">
          <cell r="J944" t="str">
            <v>M2</v>
          </cell>
        </row>
        <row r="945">
          <cell r="J945" t="str">
            <v>M2</v>
          </cell>
        </row>
        <row r="946">
          <cell r="J946" t="str">
            <v>M2</v>
          </cell>
        </row>
        <row r="947">
          <cell r="J947" t="str">
            <v>M2</v>
          </cell>
        </row>
        <row r="948">
          <cell r="J948" t="str">
            <v>M2</v>
          </cell>
        </row>
        <row r="949">
          <cell r="J949" t="str">
            <v>M2</v>
          </cell>
        </row>
        <row r="950">
          <cell r="J950" t="str">
            <v>M2</v>
          </cell>
        </row>
        <row r="951">
          <cell r="J951" t="str">
            <v>M2</v>
          </cell>
        </row>
        <row r="952">
          <cell r="J952" t="str">
            <v>M2</v>
          </cell>
        </row>
        <row r="953">
          <cell r="J953" t="str">
            <v>M2</v>
          </cell>
        </row>
        <row r="954">
          <cell r="J954" t="str">
            <v>M2</v>
          </cell>
        </row>
        <row r="955">
          <cell r="J955" t="str">
            <v>M2</v>
          </cell>
        </row>
        <row r="956">
          <cell r="J956" t="str">
            <v>M2</v>
          </cell>
        </row>
        <row r="957">
          <cell r="J957" t="str">
            <v>M2</v>
          </cell>
        </row>
        <row r="958">
          <cell r="J958" t="str">
            <v>M2</v>
          </cell>
        </row>
        <row r="959">
          <cell r="J959" t="str">
            <v>M2</v>
          </cell>
        </row>
        <row r="960">
          <cell r="J960" t="str">
            <v>M2</v>
          </cell>
        </row>
        <row r="961">
          <cell r="J961" t="str">
            <v>M2</v>
          </cell>
        </row>
        <row r="962">
          <cell r="J962" t="str">
            <v>M2</v>
          </cell>
        </row>
        <row r="963">
          <cell r="J963" t="str">
            <v>M2</v>
          </cell>
        </row>
        <row r="964">
          <cell r="J964" t="str">
            <v>M2</v>
          </cell>
        </row>
        <row r="965">
          <cell r="J965" t="str">
            <v>M2</v>
          </cell>
        </row>
        <row r="966">
          <cell r="J966" t="str">
            <v>M2</v>
          </cell>
        </row>
        <row r="967">
          <cell r="J967" t="str">
            <v>M2</v>
          </cell>
        </row>
        <row r="968">
          <cell r="J968" t="str">
            <v>M2</v>
          </cell>
        </row>
        <row r="969">
          <cell r="J969" t="str">
            <v>M2</v>
          </cell>
        </row>
        <row r="970">
          <cell r="J970" t="str">
            <v>M2</v>
          </cell>
        </row>
        <row r="971">
          <cell r="J971" t="str">
            <v>M2</v>
          </cell>
        </row>
        <row r="972">
          <cell r="J972" t="str">
            <v>M2</v>
          </cell>
        </row>
        <row r="973">
          <cell r="J973" t="str">
            <v>M2</v>
          </cell>
        </row>
        <row r="974">
          <cell r="J974" t="str">
            <v>M2</v>
          </cell>
        </row>
        <row r="975">
          <cell r="J975" t="str">
            <v>M2</v>
          </cell>
        </row>
        <row r="976">
          <cell r="J976" t="str">
            <v>M2</v>
          </cell>
        </row>
        <row r="977">
          <cell r="J977" t="str">
            <v>M2</v>
          </cell>
        </row>
        <row r="978">
          <cell r="J978" t="str">
            <v>M2</v>
          </cell>
        </row>
        <row r="979">
          <cell r="J979" t="str">
            <v>M2</v>
          </cell>
        </row>
        <row r="980">
          <cell r="J980" t="str">
            <v>M2</v>
          </cell>
        </row>
        <row r="981">
          <cell r="J981" t="str">
            <v>M2</v>
          </cell>
        </row>
        <row r="982">
          <cell r="J982" t="str">
            <v>M2</v>
          </cell>
        </row>
        <row r="983">
          <cell r="J983" t="str">
            <v>M2</v>
          </cell>
        </row>
        <row r="984">
          <cell r="J984" t="str">
            <v>M2</v>
          </cell>
        </row>
        <row r="985">
          <cell r="J985" t="str">
            <v>M2</v>
          </cell>
        </row>
        <row r="986">
          <cell r="J986" t="str">
            <v>M2</v>
          </cell>
        </row>
        <row r="987">
          <cell r="J987" t="str">
            <v>M2</v>
          </cell>
        </row>
        <row r="988">
          <cell r="J988" t="str">
            <v>M2</v>
          </cell>
        </row>
        <row r="989">
          <cell r="J989" t="str">
            <v>M2</v>
          </cell>
        </row>
        <row r="990">
          <cell r="J990" t="str">
            <v>M2</v>
          </cell>
        </row>
        <row r="991">
          <cell r="J991" t="str">
            <v>M2</v>
          </cell>
        </row>
        <row r="992">
          <cell r="J992" t="str">
            <v>M2</v>
          </cell>
        </row>
        <row r="993">
          <cell r="J993" t="str">
            <v>M2</v>
          </cell>
        </row>
        <row r="994">
          <cell r="J994" t="str">
            <v>M2</v>
          </cell>
        </row>
        <row r="995">
          <cell r="J995" t="str">
            <v>M2</v>
          </cell>
        </row>
        <row r="996">
          <cell r="J996" t="str">
            <v>M2</v>
          </cell>
        </row>
        <row r="997">
          <cell r="J997" t="str">
            <v>M2</v>
          </cell>
        </row>
        <row r="998">
          <cell r="J998" t="str">
            <v>M2</v>
          </cell>
        </row>
        <row r="999">
          <cell r="J999" t="str">
            <v>M2</v>
          </cell>
        </row>
        <row r="1000">
          <cell r="J1000" t="str">
            <v>M2</v>
          </cell>
        </row>
        <row r="1001">
          <cell r="J1001" t="str">
            <v>M2</v>
          </cell>
        </row>
        <row r="1002">
          <cell r="J1002" t="str">
            <v>M2</v>
          </cell>
        </row>
        <row r="1003">
          <cell r="J1003" t="str">
            <v>M2</v>
          </cell>
        </row>
        <row r="1004">
          <cell r="J1004" t="str">
            <v>M2</v>
          </cell>
        </row>
        <row r="1005">
          <cell r="J1005" t="str">
            <v>M2</v>
          </cell>
        </row>
        <row r="1006">
          <cell r="J1006" t="str">
            <v>M2</v>
          </cell>
        </row>
        <row r="1007">
          <cell r="J1007" t="str">
            <v>M2</v>
          </cell>
        </row>
        <row r="1008">
          <cell r="J1008" t="str">
            <v>M2</v>
          </cell>
        </row>
        <row r="1009">
          <cell r="J1009" t="str">
            <v>M2</v>
          </cell>
        </row>
        <row r="1010">
          <cell r="J1010" t="str">
            <v>M2</v>
          </cell>
        </row>
        <row r="1011">
          <cell r="J1011" t="str">
            <v>M2</v>
          </cell>
        </row>
        <row r="1012">
          <cell r="J1012" t="str">
            <v>M2</v>
          </cell>
        </row>
        <row r="1013">
          <cell r="J1013" t="str">
            <v>M2</v>
          </cell>
        </row>
        <row r="1014">
          <cell r="J1014" t="str">
            <v>M2</v>
          </cell>
        </row>
        <row r="1015">
          <cell r="J1015" t="str">
            <v>M2</v>
          </cell>
        </row>
        <row r="1016">
          <cell r="J1016" t="str">
            <v>M2</v>
          </cell>
        </row>
        <row r="1017">
          <cell r="J1017" t="str">
            <v>M2</v>
          </cell>
        </row>
        <row r="1018">
          <cell r="J1018" t="str">
            <v>M2</v>
          </cell>
        </row>
        <row r="1019">
          <cell r="J1019" t="str">
            <v>M2</v>
          </cell>
        </row>
        <row r="1020">
          <cell r="J1020" t="str">
            <v>M2</v>
          </cell>
        </row>
        <row r="1021">
          <cell r="J1021" t="str">
            <v>M2</v>
          </cell>
        </row>
        <row r="1022">
          <cell r="J1022" t="str">
            <v>M2</v>
          </cell>
        </row>
        <row r="1023">
          <cell r="J1023" t="str">
            <v>M2</v>
          </cell>
        </row>
        <row r="1024">
          <cell r="J1024" t="str">
            <v>M2</v>
          </cell>
        </row>
        <row r="1025">
          <cell r="J1025" t="str">
            <v>M2</v>
          </cell>
        </row>
        <row r="1026">
          <cell r="J1026" t="str">
            <v>M2</v>
          </cell>
        </row>
        <row r="1027">
          <cell r="J1027" t="str">
            <v>M2</v>
          </cell>
        </row>
        <row r="1028">
          <cell r="J1028" t="str">
            <v>M2</v>
          </cell>
        </row>
        <row r="1029">
          <cell r="J1029" t="str">
            <v>M2</v>
          </cell>
        </row>
        <row r="1030">
          <cell r="J1030" t="str">
            <v>M2</v>
          </cell>
        </row>
        <row r="1031">
          <cell r="J1031" t="str">
            <v>M2</v>
          </cell>
        </row>
        <row r="1032">
          <cell r="J1032" t="str">
            <v>M2</v>
          </cell>
        </row>
        <row r="1033">
          <cell r="J1033" t="str">
            <v>M2</v>
          </cell>
        </row>
        <row r="1034">
          <cell r="J1034" t="str">
            <v>M2</v>
          </cell>
        </row>
        <row r="1035">
          <cell r="J1035" t="str">
            <v>M2</v>
          </cell>
        </row>
        <row r="1036">
          <cell r="J1036" t="str">
            <v>M2</v>
          </cell>
        </row>
        <row r="1037">
          <cell r="J1037" t="str">
            <v>M2</v>
          </cell>
        </row>
        <row r="1038">
          <cell r="J1038" t="str">
            <v>M2</v>
          </cell>
        </row>
        <row r="1039">
          <cell r="J1039" t="str">
            <v>M2</v>
          </cell>
        </row>
        <row r="1040">
          <cell r="J1040" t="str">
            <v>M2</v>
          </cell>
        </row>
        <row r="1041">
          <cell r="J1041" t="str">
            <v>M2</v>
          </cell>
        </row>
        <row r="1042">
          <cell r="J1042" t="str">
            <v>M2</v>
          </cell>
        </row>
        <row r="1043">
          <cell r="J1043" t="str">
            <v>M2</v>
          </cell>
        </row>
        <row r="1044">
          <cell r="J1044" t="str">
            <v>M2</v>
          </cell>
        </row>
        <row r="1045">
          <cell r="J1045" t="str">
            <v>M2</v>
          </cell>
        </row>
        <row r="1046">
          <cell r="J1046" t="str">
            <v>M2</v>
          </cell>
        </row>
        <row r="1047">
          <cell r="J1047" t="str">
            <v>M2</v>
          </cell>
        </row>
        <row r="1048">
          <cell r="J1048" t="str">
            <v>M2</v>
          </cell>
        </row>
        <row r="1049">
          <cell r="J1049" t="str">
            <v>M2</v>
          </cell>
        </row>
        <row r="1050">
          <cell r="J1050" t="str">
            <v>M2</v>
          </cell>
        </row>
        <row r="1051">
          <cell r="J1051" t="str">
            <v>M2</v>
          </cell>
        </row>
        <row r="1052">
          <cell r="J1052" t="str">
            <v>M2</v>
          </cell>
        </row>
        <row r="1053">
          <cell r="J1053" t="str">
            <v>M2</v>
          </cell>
        </row>
        <row r="1054">
          <cell r="J1054" t="str">
            <v>M2</v>
          </cell>
        </row>
        <row r="1055">
          <cell r="J1055" t="str">
            <v>M2</v>
          </cell>
        </row>
        <row r="1056">
          <cell r="J1056" t="str">
            <v>M2</v>
          </cell>
        </row>
        <row r="1057">
          <cell r="J1057" t="str">
            <v>M2</v>
          </cell>
        </row>
        <row r="1058">
          <cell r="J1058" t="str">
            <v>M2</v>
          </cell>
        </row>
        <row r="1059">
          <cell r="J1059" t="str">
            <v>M2</v>
          </cell>
        </row>
        <row r="1060">
          <cell r="J1060" t="str">
            <v>M2</v>
          </cell>
        </row>
        <row r="1061">
          <cell r="J1061" t="str">
            <v>M2</v>
          </cell>
        </row>
        <row r="1062">
          <cell r="J1062" t="str">
            <v>M2</v>
          </cell>
        </row>
        <row r="1063">
          <cell r="J1063" t="str">
            <v>M2</v>
          </cell>
        </row>
        <row r="1064">
          <cell r="J1064" t="str">
            <v>M2</v>
          </cell>
        </row>
        <row r="1065">
          <cell r="J1065" t="str">
            <v>M2</v>
          </cell>
        </row>
        <row r="1066">
          <cell r="J1066" t="str">
            <v>M2</v>
          </cell>
        </row>
        <row r="1067">
          <cell r="J1067" t="str">
            <v>M2</v>
          </cell>
        </row>
        <row r="1068">
          <cell r="J1068" t="str">
            <v>M2</v>
          </cell>
        </row>
        <row r="1069">
          <cell r="J1069" t="str">
            <v>M2</v>
          </cell>
        </row>
        <row r="1070">
          <cell r="J1070" t="str">
            <v>M2</v>
          </cell>
        </row>
        <row r="1071">
          <cell r="J1071" t="str">
            <v>M2</v>
          </cell>
        </row>
        <row r="1072">
          <cell r="J1072" t="str">
            <v>M2</v>
          </cell>
        </row>
        <row r="1073">
          <cell r="J1073" t="str">
            <v>M2</v>
          </cell>
        </row>
        <row r="1074">
          <cell r="J1074" t="str">
            <v>M2</v>
          </cell>
        </row>
        <row r="1075">
          <cell r="J1075" t="str">
            <v>M2</v>
          </cell>
        </row>
        <row r="1076">
          <cell r="J1076" t="str">
            <v>M2</v>
          </cell>
        </row>
        <row r="1077">
          <cell r="J1077" t="str">
            <v>M2</v>
          </cell>
        </row>
        <row r="1078">
          <cell r="J1078" t="str">
            <v>M2</v>
          </cell>
        </row>
        <row r="1079">
          <cell r="J1079" t="str">
            <v>M2</v>
          </cell>
        </row>
        <row r="1080">
          <cell r="J1080" t="str">
            <v>M2</v>
          </cell>
        </row>
        <row r="1081">
          <cell r="J1081" t="str">
            <v>M2</v>
          </cell>
        </row>
        <row r="1082">
          <cell r="J1082" t="str">
            <v>M2</v>
          </cell>
        </row>
        <row r="1083">
          <cell r="J1083" t="str">
            <v>M2</v>
          </cell>
        </row>
        <row r="1084">
          <cell r="J1084" t="str">
            <v>M2</v>
          </cell>
        </row>
        <row r="1085">
          <cell r="J1085" t="str">
            <v>M2</v>
          </cell>
        </row>
        <row r="1086">
          <cell r="J1086" t="str">
            <v>M2</v>
          </cell>
        </row>
        <row r="1087">
          <cell r="J1087" t="str">
            <v>M2</v>
          </cell>
        </row>
        <row r="1088">
          <cell r="J1088" t="str">
            <v>M2</v>
          </cell>
        </row>
        <row r="1089">
          <cell r="J1089" t="str">
            <v>M2</v>
          </cell>
        </row>
        <row r="1090">
          <cell r="J1090" t="str">
            <v>M2</v>
          </cell>
        </row>
        <row r="1091">
          <cell r="J1091" t="str">
            <v>M2</v>
          </cell>
        </row>
        <row r="1092">
          <cell r="J1092" t="str">
            <v>M2</v>
          </cell>
        </row>
        <row r="1093">
          <cell r="J1093" t="str">
            <v>M2</v>
          </cell>
        </row>
        <row r="1094">
          <cell r="J1094" t="str">
            <v>M2</v>
          </cell>
        </row>
        <row r="1095">
          <cell r="J1095" t="str">
            <v>M2</v>
          </cell>
        </row>
        <row r="1096">
          <cell r="J1096" t="str">
            <v>M2</v>
          </cell>
        </row>
        <row r="1097">
          <cell r="J1097" t="str">
            <v>M2</v>
          </cell>
        </row>
        <row r="1098">
          <cell r="J1098" t="str">
            <v>M2</v>
          </cell>
        </row>
        <row r="1099">
          <cell r="J1099" t="str">
            <v>M2</v>
          </cell>
        </row>
        <row r="1100">
          <cell r="J1100" t="str">
            <v>M2</v>
          </cell>
        </row>
        <row r="1101">
          <cell r="J1101" t="str">
            <v>M2</v>
          </cell>
        </row>
        <row r="1102">
          <cell r="J1102" t="str">
            <v>M2</v>
          </cell>
        </row>
        <row r="1103">
          <cell r="J1103" t="str">
            <v>M2</v>
          </cell>
        </row>
        <row r="1104">
          <cell r="J1104" t="str">
            <v>M2</v>
          </cell>
        </row>
        <row r="1105">
          <cell r="J1105" t="str">
            <v>M2</v>
          </cell>
        </row>
        <row r="1106">
          <cell r="J1106" t="str">
            <v>M2</v>
          </cell>
        </row>
        <row r="1107">
          <cell r="J1107" t="str">
            <v>M2</v>
          </cell>
        </row>
        <row r="1108">
          <cell r="J1108" t="str">
            <v>M2</v>
          </cell>
        </row>
        <row r="1109">
          <cell r="J1109" t="str">
            <v>M2</v>
          </cell>
        </row>
        <row r="1110">
          <cell r="J1110" t="str">
            <v>M2</v>
          </cell>
        </row>
        <row r="1111">
          <cell r="J1111" t="str">
            <v>M2</v>
          </cell>
        </row>
        <row r="1112">
          <cell r="J1112" t="str">
            <v>M2</v>
          </cell>
        </row>
        <row r="1113">
          <cell r="J1113" t="str">
            <v>M2</v>
          </cell>
        </row>
        <row r="1114">
          <cell r="J1114" t="str">
            <v>M2</v>
          </cell>
        </row>
        <row r="1115">
          <cell r="J1115" t="str">
            <v>M2</v>
          </cell>
        </row>
        <row r="1116">
          <cell r="J1116" t="str">
            <v>M2</v>
          </cell>
        </row>
        <row r="1117">
          <cell r="J1117" t="str">
            <v>M2</v>
          </cell>
        </row>
        <row r="1118">
          <cell r="J1118" t="str">
            <v>M2</v>
          </cell>
        </row>
        <row r="1119">
          <cell r="J1119" t="str">
            <v>M2</v>
          </cell>
        </row>
        <row r="1120">
          <cell r="J1120" t="str">
            <v>M2</v>
          </cell>
        </row>
        <row r="1121">
          <cell r="J1121" t="str">
            <v>M2</v>
          </cell>
        </row>
        <row r="1122">
          <cell r="J1122" t="str">
            <v>M2</v>
          </cell>
        </row>
        <row r="1123">
          <cell r="J1123" t="str">
            <v>M2</v>
          </cell>
        </row>
        <row r="1124">
          <cell r="J1124" t="str">
            <v>M2</v>
          </cell>
        </row>
        <row r="1125">
          <cell r="J1125" t="str">
            <v>M2</v>
          </cell>
        </row>
        <row r="1126">
          <cell r="J1126" t="str">
            <v>M2</v>
          </cell>
        </row>
        <row r="1127">
          <cell r="J1127" t="str">
            <v>M2</v>
          </cell>
        </row>
        <row r="1128">
          <cell r="J1128" t="str">
            <v>M2</v>
          </cell>
        </row>
        <row r="1129">
          <cell r="J1129" t="str">
            <v>M2</v>
          </cell>
        </row>
        <row r="1130">
          <cell r="J1130" t="str">
            <v>M2</v>
          </cell>
        </row>
        <row r="1131">
          <cell r="J1131" t="str">
            <v>M2</v>
          </cell>
        </row>
        <row r="1132">
          <cell r="J1132" t="str">
            <v>M2</v>
          </cell>
        </row>
        <row r="1133">
          <cell r="J1133" t="str">
            <v>M2</v>
          </cell>
        </row>
        <row r="1134">
          <cell r="J1134" t="str">
            <v>M2</v>
          </cell>
        </row>
        <row r="1135">
          <cell r="J1135" t="str">
            <v>M2</v>
          </cell>
        </row>
        <row r="1136">
          <cell r="J1136" t="str">
            <v>M2</v>
          </cell>
        </row>
        <row r="1137">
          <cell r="J1137" t="str">
            <v>M2</v>
          </cell>
        </row>
        <row r="1138">
          <cell r="J1138" t="str">
            <v>M2</v>
          </cell>
        </row>
        <row r="1139">
          <cell r="J1139" t="str">
            <v>M2</v>
          </cell>
        </row>
        <row r="1140">
          <cell r="J1140" t="str">
            <v>M2</v>
          </cell>
        </row>
        <row r="1141">
          <cell r="J1141" t="str">
            <v>M2</v>
          </cell>
        </row>
        <row r="1142">
          <cell r="J1142" t="str">
            <v>M2</v>
          </cell>
        </row>
        <row r="1143">
          <cell r="J1143" t="str">
            <v>M2</v>
          </cell>
        </row>
        <row r="1144">
          <cell r="J1144" t="str">
            <v>M2</v>
          </cell>
        </row>
        <row r="1145">
          <cell r="J1145" t="str">
            <v>M2</v>
          </cell>
        </row>
        <row r="1146">
          <cell r="J1146" t="str">
            <v>M2</v>
          </cell>
        </row>
        <row r="1147">
          <cell r="J1147" t="str">
            <v>M2</v>
          </cell>
        </row>
        <row r="1148">
          <cell r="J1148" t="str">
            <v>M2</v>
          </cell>
        </row>
        <row r="1149">
          <cell r="J1149" t="str">
            <v>M2</v>
          </cell>
        </row>
        <row r="1150">
          <cell r="J1150" t="str">
            <v>M2</v>
          </cell>
        </row>
        <row r="1151">
          <cell r="J1151" t="str">
            <v>M2</v>
          </cell>
        </row>
        <row r="1152">
          <cell r="J1152" t="str">
            <v>M2</v>
          </cell>
        </row>
        <row r="1153">
          <cell r="J1153" t="str">
            <v>M2</v>
          </cell>
        </row>
        <row r="1154">
          <cell r="J1154" t="str">
            <v>M2</v>
          </cell>
        </row>
        <row r="1155">
          <cell r="J1155" t="str">
            <v>M2</v>
          </cell>
        </row>
        <row r="1156">
          <cell r="J1156" t="str">
            <v>M2</v>
          </cell>
        </row>
        <row r="1157">
          <cell r="J1157" t="str">
            <v>M2</v>
          </cell>
        </row>
        <row r="1158">
          <cell r="J1158" t="str">
            <v>M2</v>
          </cell>
        </row>
        <row r="1159">
          <cell r="J1159" t="str">
            <v>M2</v>
          </cell>
        </row>
        <row r="1160">
          <cell r="J1160" t="str">
            <v>M2</v>
          </cell>
        </row>
        <row r="1161">
          <cell r="J1161" t="str">
            <v>M2</v>
          </cell>
        </row>
        <row r="1162">
          <cell r="J1162" t="str">
            <v>M2</v>
          </cell>
        </row>
        <row r="1163">
          <cell r="J1163" t="str">
            <v>M2</v>
          </cell>
        </row>
        <row r="1164">
          <cell r="J1164" t="str">
            <v>M2</v>
          </cell>
        </row>
        <row r="1165">
          <cell r="J1165" t="str">
            <v>M2</v>
          </cell>
        </row>
        <row r="1166">
          <cell r="J1166" t="str">
            <v>M2</v>
          </cell>
        </row>
        <row r="1167">
          <cell r="J1167" t="str">
            <v>M2</v>
          </cell>
        </row>
        <row r="1168">
          <cell r="J1168" t="str">
            <v>M2</v>
          </cell>
        </row>
        <row r="1169">
          <cell r="J1169" t="str">
            <v>M2</v>
          </cell>
        </row>
        <row r="1170">
          <cell r="J1170" t="str">
            <v>M2</v>
          </cell>
        </row>
        <row r="1171">
          <cell r="J1171" t="str">
            <v>M2</v>
          </cell>
        </row>
        <row r="1172">
          <cell r="J1172" t="str">
            <v>M2</v>
          </cell>
        </row>
        <row r="1173">
          <cell r="J1173" t="str">
            <v>M2</v>
          </cell>
        </row>
        <row r="1174">
          <cell r="J1174" t="str">
            <v>M2</v>
          </cell>
        </row>
        <row r="1175">
          <cell r="J1175" t="str">
            <v>M2</v>
          </cell>
        </row>
        <row r="1176">
          <cell r="J1176" t="str">
            <v>M2</v>
          </cell>
        </row>
        <row r="1177">
          <cell r="J1177" t="str">
            <v>M2</v>
          </cell>
        </row>
        <row r="1178">
          <cell r="J1178" t="str">
            <v>M2</v>
          </cell>
        </row>
        <row r="1179">
          <cell r="J1179" t="str">
            <v>M2</v>
          </cell>
        </row>
        <row r="1180">
          <cell r="J1180" t="str">
            <v>M2</v>
          </cell>
        </row>
        <row r="1181">
          <cell r="J1181" t="str">
            <v>M2</v>
          </cell>
        </row>
        <row r="1182">
          <cell r="J1182" t="str">
            <v>M2</v>
          </cell>
        </row>
        <row r="1183">
          <cell r="J1183" t="str">
            <v>M2</v>
          </cell>
        </row>
        <row r="1184">
          <cell r="J1184" t="str">
            <v>M2</v>
          </cell>
        </row>
        <row r="1185">
          <cell r="J1185" t="str">
            <v>M2</v>
          </cell>
        </row>
        <row r="1186">
          <cell r="J1186" t="str">
            <v>M2</v>
          </cell>
        </row>
        <row r="1187">
          <cell r="J1187" t="str">
            <v>M2</v>
          </cell>
        </row>
        <row r="1188">
          <cell r="J1188" t="str">
            <v>M2</v>
          </cell>
        </row>
        <row r="1189">
          <cell r="J1189" t="str">
            <v>M2</v>
          </cell>
        </row>
        <row r="1190">
          <cell r="J1190" t="str">
            <v>M2</v>
          </cell>
        </row>
        <row r="1191">
          <cell r="J1191" t="str">
            <v>M2</v>
          </cell>
        </row>
        <row r="1192">
          <cell r="J1192" t="str">
            <v>M2</v>
          </cell>
        </row>
        <row r="1193">
          <cell r="J1193" t="str">
            <v>M2</v>
          </cell>
        </row>
        <row r="1194">
          <cell r="J1194" t="str">
            <v>M2</v>
          </cell>
        </row>
        <row r="1195">
          <cell r="J1195" t="str">
            <v>M2</v>
          </cell>
        </row>
        <row r="1196">
          <cell r="J1196" t="str">
            <v>M2</v>
          </cell>
        </row>
        <row r="1197">
          <cell r="J1197" t="str">
            <v>M2</v>
          </cell>
        </row>
        <row r="1198">
          <cell r="J1198" t="str">
            <v>M2</v>
          </cell>
        </row>
        <row r="1199">
          <cell r="J1199" t="str">
            <v>M2</v>
          </cell>
        </row>
        <row r="1200">
          <cell r="J1200" t="str">
            <v>M2</v>
          </cell>
        </row>
        <row r="1201">
          <cell r="J1201" t="str">
            <v>M2</v>
          </cell>
        </row>
        <row r="1202">
          <cell r="J1202" t="str">
            <v>M2</v>
          </cell>
        </row>
        <row r="1203">
          <cell r="J1203" t="str">
            <v>M2</v>
          </cell>
        </row>
        <row r="1204">
          <cell r="J1204" t="str">
            <v>M2</v>
          </cell>
        </row>
        <row r="1205">
          <cell r="J1205" t="str">
            <v>M2</v>
          </cell>
        </row>
        <row r="1206">
          <cell r="J1206" t="str">
            <v>M2</v>
          </cell>
        </row>
        <row r="1207">
          <cell r="J1207" t="str">
            <v>M2</v>
          </cell>
        </row>
        <row r="1208">
          <cell r="J1208" t="str">
            <v>M2</v>
          </cell>
        </row>
        <row r="1209">
          <cell r="J1209" t="str">
            <v>M2</v>
          </cell>
        </row>
        <row r="1210">
          <cell r="J1210" t="str">
            <v>M2</v>
          </cell>
        </row>
        <row r="1211">
          <cell r="J1211" t="str">
            <v>M2</v>
          </cell>
        </row>
        <row r="1212">
          <cell r="J1212" t="str">
            <v>M2</v>
          </cell>
        </row>
        <row r="1213">
          <cell r="J1213" t="str">
            <v>M2</v>
          </cell>
        </row>
        <row r="1214">
          <cell r="J1214" t="str">
            <v>M2</v>
          </cell>
        </row>
        <row r="1215">
          <cell r="J1215" t="str">
            <v>M2</v>
          </cell>
        </row>
        <row r="1216">
          <cell r="J1216" t="str">
            <v>M2</v>
          </cell>
        </row>
        <row r="1217">
          <cell r="J1217" t="str">
            <v>M2</v>
          </cell>
        </row>
        <row r="1218">
          <cell r="J1218" t="str">
            <v>M2</v>
          </cell>
        </row>
        <row r="1219">
          <cell r="J1219" t="str">
            <v>M2</v>
          </cell>
        </row>
        <row r="1220">
          <cell r="J1220" t="str">
            <v>M2</v>
          </cell>
        </row>
        <row r="1221">
          <cell r="J1221" t="str">
            <v>M2</v>
          </cell>
        </row>
        <row r="1222">
          <cell r="J1222" t="str">
            <v>M2</v>
          </cell>
        </row>
        <row r="1223">
          <cell r="J1223" t="str">
            <v>M2</v>
          </cell>
        </row>
        <row r="1224">
          <cell r="J1224" t="str">
            <v>M2</v>
          </cell>
        </row>
        <row r="1225">
          <cell r="J1225" t="str">
            <v>M2</v>
          </cell>
        </row>
        <row r="1226">
          <cell r="J1226" t="str">
            <v>M2</v>
          </cell>
        </row>
        <row r="1227">
          <cell r="J1227" t="str">
            <v>M2</v>
          </cell>
        </row>
        <row r="1228">
          <cell r="J1228" t="str">
            <v>M2</v>
          </cell>
        </row>
        <row r="1229">
          <cell r="J1229" t="str">
            <v>M2</v>
          </cell>
        </row>
        <row r="1230">
          <cell r="J1230" t="str">
            <v>M2</v>
          </cell>
        </row>
        <row r="1231">
          <cell r="J1231" t="str">
            <v>M2</v>
          </cell>
        </row>
        <row r="1232">
          <cell r="J1232" t="str">
            <v>M2</v>
          </cell>
        </row>
        <row r="1233">
          <cell r="J1233" t="str">
            <v>M2</v>
          </cell>
        </row>
        <row r="1234">
          <cell r="J1234" t="str">
            <v>M2</v>
          </cell>
        </row>
        <row r="1235">
          <cell r="J1235" t="str">
            <v>M2</v>
          </cell>
        </row>
        <row r="1236">
          <cell r="J1236" t="str">
            <v>M2</v>
          </cell>
        </row>
        <row r="1237">
          <cell r="J1237" t="str">
            <v>M2</v>
          </cell>
        </row>
        <row r="1238">
          <cell r="J1238" t="str">
            <v>M2</v>
          </cell>
        </row>
        <row r="1239">
          <cell r="J1239" t="str">
            <v>M2</v>
          </cell>
        </row>
        <row r="1240">
          <cell r="J1240" t="str">
            <v>M2</v>
          </cell>
        </row>
        <row r="1241">
          <cell r="J1241" t="str">
            <v>M2</v>
          </cell>
        </row>
        <row r="1242">
          <cell r="J1242" t="str">
            <v>M2</v>
          </cell>
        </row>
        <row r="1243">
          <cell r="J1243" t="str">
            <v>M2</v>
          </cell>
        </row>
        <row r="1244">
          <cell r="J1244" t="str">
            <v>M2</v>
          </cell>
        </row>
        <row r="1245">
          <cell r="J1245" t="str">
            <v>M2</v>
          </cell>
        </row>
        <row r="1246">
          <cell r="J1246" t="str">
            <v>M2</v>
          </cell>
        </row>
        <row r="1247">
          <cell r="J1247" t="str">
            <v>M2</v>
          </cell>
        </row>
        <row r="1248">
          <cell r="J1248" t="str">
            <v>M2</v>
          </cell>
        </row>
        <row r="1249">
          <cell r="J1249" t="str">
            <v>M2</v>
          </cell>
        </row>
        <row r="1250">
          <cell r="J1250" t="str">
            <v>M2</v>
          </cell>
        </row>
        <row r="1251">
          <cell r="J1251" t="str">
            <v>M2</v>
          </cell>
        </row>
        <row r="1252">
          <cell r="J1252" t="str">
            <v>M2</v>
          </cell>
        </row>
        <row r="1253">
          <cell r="J1253" t="str">
            <v>M2</v>
          </cell>
        </row>
        <row r="1254">
          <cell r="J1254" t="str">
            <v>M2</v>
          </cell>
        </row>
        <row r="1255">
          <cell r="J1255" t="str">
            <v>M2</v>
          </cell>
        </row>
        <row r="1256">
          <cell r="J1256" t="str">
            <v>M2</v>
          </cell>
        </row>
        <row r="1257">
          <cell r="J1257" t="str">
            <v>M2</v>
          </cell>
        </row>
        <row r="1258">
          <cell r="J1258" t="str">
            <v>M2</v>
          </cell>
        </row>
        <row r="1259">
          <cell r="J1259" t="str">
            <v>M2</v>
          </cell>
        </row>
        <row r="1260">
          <cell r="J1260" t="str">
            <v>M2</v>
          </cell>
        </row>
        <row r="1261">
          <cell r="J1261" t="str">
            <v>M2</v>
          </cell>
        </row>
        <row r="1262">
          <cell r="J1262" t="str">
            <v>M2</v>
          </cell>
        </row>
        <row r="1263">
          <cell r="J1263" t="str">
            <v>M2</v>
          </cell>
        </row>
        <row r="1264">
          <cell r="J1264" t="str">
            <v>M2</v>
          </cell>
        </row>
        <row r="1265">
          <cell r="J1265" t="str">
            <v>M2</v>
          </cell>
        </row>
        <row r="1266">
          <cell r="J1266" t="str">
            <v>M2</v>
          </cell>
        </row>
        <row r="1267">
          <cell r="J1267" t="str">
            <v>M2</v>
          </cell>
        </row>
        <row r="1268">
          <cell r="J1268" t="str">
            <v>M2</v>
          </cell>
        </row>
        <row r="1269">
          <cell r="J1269" t="str">
            <v>M2</v>
          </cell>
        </row>
        <row r="1270">
          <cell r="J1270" t="str">
            <v>M2</v>
          </cell>
        </row>
        <row r="1271">
          <cell r="J1271" t="str">
            <v>M2</v>
          </cell>
        </row>
        <row r="1272">
          <cell r="J1272" t="str">
            <v>M2</v>
          </cell>
        </row>
        <row r="1273">
          <cell r="J1273" t="str">
            <v>M2</v>
          </cell>
        </row>
        <row r="1274">
          <cell r="J1274" t="str">
            <v>M2</v>
          </cell>
        </row>
        <row r="1275">
          <cell r="J1275" t="str">
            <v>M2</v>
          </cell>
        </row>
        <row r="1276">
          <cell r="J1276" t="str">
            <v>M2</v>
          </cell>
        </row>
        <row r="1277">
          <cell r="J1277" t="str">
            <v>M2</v>
          </cell>
        </row>
        <row r="1278">
          <cell r="J1278" t="str">
            <v>M2</v>
          </cell>
        </row>
        <row r="1279">
          <cell r="J1279" t="str">
            <v>M2</v>
          </cell>
        </row>
        <row r="1280">
          <cell r="J1280" t="str">
            <v>M2</v>
          </cell>
        </row>
        <row r="1281">
          <cell r="J1281" t="str">
            <v>M2</v>
          </cell>
        </row>
        <row r="1282">
          <cell r="J1282" t="str">
            <v>M2</v>
          </cell>
        </row>
        <row r="1283">
          <cell r="J1283" t="str">
            <v>M2</v>
          </cell>
        </row>
        <row r="1284">
          <cell r="J1284" t="str">
            <v>M2</v>
          </cell>
        </row>
        <row r="1285">
          <cell r="J1285" t="str">
            <v>M2</v>
          </cell>
        </row>
        <row r="1286">
          <cell r="J1286" t="str">
            <v>M2</v>
          </cell>
        </row>
        <row r="1287">
          <cell r="J1287" t="str">
            <v>M2</v>
          </cell>
        </row>
        <row r="1288">
          <cell r="J1288" t="str">
            <v>M2</v>
          </cell>
        </row>
        <row r="1289">
          <cell r="J1289" t="str">
            <v>M2</v>
          </cell>
        </row>
        <row r="1290">
          <cell r="J1290" t="str">
            <v>M2</v>
          </cell>
        </row>
        <row r="1291">
          <cell r="J1291" t="str">
            <v>M2</v>
          </cell>
        </row>
        <row r="1292">
          <cell r="J1292" t="str">
            <v>M2</v>
          </cell>
        </row>
        <row r="1293">
          <cell r="J1293" t="str">
            <v>M2</v>
          </cell>
        </row>
        <row r="1294">
          <cell r="J1294" t="str">
            <v>M2</v>
          </cell>
        </row>
        <row r="1295">
          <cell r="J1295" t="str">
            <v>M2</v>
          </cell>
        </row>
        <row r="1296">
          <cell r="J1296" t="str">
            <v>M2</v>
          </cell>
        </row>
        <row r="1297">
          <cell r="J1297" t="str">
            <v>M2</v>
          </cell>
        </row>
        <row r="1298">
          <cell r="J1298" t="str">
            <v>M2</v>
          </cell>
        </row>
        <row r="1299">
          <cell r="J1299" t="str">
            <v>M2</v>
          </cell>
        </row>
        <row r="1300">
          <cell r="J1300" t="str">
            <v>M2</v>
          </cell>
        </row>
        <row r="1301">
          <cell r="J1301" t="str">
            <v>M2</v>
          </cell>
        </row>
        <row r="1302">
          <cell r="J1302" t="str">
            <v>M2</v>
          </cell>
        </row>
        <row r="1303">
          <cell r="J1303" t="str">
            <v>M2</v>
          </cell>
        </row>
        <row r="1304">
          <cell r="J1304" t="str">
            <v>M2</v>
          </cell>
        </row>
        <row r="1305">
          <cell r="J1305" t="str">
            <v>M2</v>
          </cell>
        </row>
        <row r="1306">
          <cell r="J1306" t="str">
            <v>M2</v>
          </cell>
        </row>
        <row r="1307">
          <cell r="J1307" t="str">
            <v>M2</v>
          </cell>
        </row>
        <row r="1308">
          <cell r="J1308" t="str">
            <v>M2</v>
          </cell>
        </row>
        <row r="1309">
          <cell r="J1309" t="str">
            <v>M2</v>
          </cell>
        </row>
        <row r="1310">
          <cell r="J1310" t="str">
            <v>M2</v>
          </cell>
        </row>
        <row r="1311">
          <cell r="J1311" t="str">
            <v>M2</v>
          </cell>
        </row>
        <row r="1312">
          <cell r="J1312" t="str">
            <v>M2</v>
          </cell>
        </row>
        <row r="1313">
          <cell r="J1313" t="str">
            <v>M2</v>
          </cell>
        </row>
        <row r="1314">
          <cell r="J1314" t="str">
            <v>M2</v>
          </cell>
        </row>
        <row r="1315">
          <cell r="J1315" t="str">
            <v>M2</v>
          </cell>
        </row>
        <row r="1316">
          <cell r="J1316" t="str">
            <v>M2</v>
          </cell>
        </row>
        <row r="1317">
          <cell r="J1317" t="str">
            <v>M2</v>
          </cell>
        </row>
        <row r="1318">
          <cell r="J1318" t="str">
            <v>M2</v>
          </cell>
        </row>
        <row r="1319">
          <cell r="J1319" t="str">
            <v>M2</v>
          </cell>
        </row>
        <row r="1320">
          <cell r="J1320" t="str">
            <v>M2</v>
          </cell>
        </row>
        <row r="1321">
          <cell r="J1321" t="str">
            <v>M2</v>
          </cell>
        </row>
        <row r="1322">
          <cell r="J1322" t="str">
            <v>M2</v>
          </cell>
        </row>
        <row r="1323">
          <cell r="J1323" t="str">
            <v>M2</v>
          </cell>
        </row>
        <row r="1324">
          <cell r="J1324" t="str">
            <v>M2</v>
          </cell>
        </row>
        <row r="1325">
          <cell r="J1325" t="str">
            <v>M2</v>
          </cell>
        </row>
        <row r="1326">
          <cell r="J1326" t="str">
            <v>M2</v>
          </cell>
        </row>
        <row r="1327">
          <cell r="J1327" t="str">
            <v>M2</v>
          </cell>
        </row>
        <row r="1328">
          <cell r="J1328" t="str">
            <v>M2</v>
          </cell>
        </row>
        <row r="1329">
          <cell r="J1329" t="str">
            <v>M2</v>
          </cell>
        </row>
        <row r="1330">
          <cell r="J1330" t="str">
            <v>M2</v>
          </cell>
        </row>
        <row r="1331">
          <cell r="J1331" t="str">
            <v>M2</v>
          </cell>
        </row>
        <row r="1332">
          <cell r="J1332" t="str">
            <v>M2</v>
          </cell>
        </row>
        <row r="1333">
          <cell r="J1333" t="str">
            <v>M2</v>
          </cell>
        </row>
        <row r="1334">
          <cell r="J1334" t="str">
            <v>M2</v>
          </cell>
        </row>
        <row r="1335">
          <cell r="J1335" t="str">
            <v>M2</v>
          </cell>
        </row>
        <row r="1336">
          <cell r="J1336" t="str">
            <v>M2</v>
          </cell>
        </row>
        <row r="1337">
          <cell r="J1337" t="str">
            <v>M2</v>
          </cell>
        </row>
        <row r="1338">
          <cell r="J1338" t="str">
            <v>M2</v>
          </cell>
        </row>
        <row r="1339">
          <cell r="J1339" t="str">
            <v>M2</v>
          </cell>
        </row>
        <row r="1340">
          <cell r="J1340" t="str">
            <v>M2</v>
          </cell>
        </row>
        <row r="1341">
          <cell r="J1341" t="str">
            <v>M2</v>
          </cell>
        </row>
        <row r="1342">
          <cell r="J1342" t="str">
            <v>M2</v>
          </cell>
        </row>
        <row r="1343">
          <cell r="J1343" t="str">
            <v>M2</v>
          </cell>
        </row>
        <row r="1344">
          <cell r="J1344" t="str">
            <v>M2</v>
          </cell>
        </row>
        <row r="1345">
          <cell r="J1345" t="str">
            <v>M2</v>
          </cell>
        </row>
        <row r="1346">
          <cell r="J1346" t="str">
            <v>M2</v>
          </cell>
        </row>
        <row r="1347">
          <cell r="J1347" t="str">
            <v>M2</v>
          </cell>
        </row>
        <row r="1348">
          <cell r="J1348" t="str">
            <v>M2</v>
          </cell>
        </row>
        <row r="1349">
          <cell r="J1349" t="str">
            <v>M2</v>
          </cell>
        </row>
        <row r="1350">
          <cell r="J1350" t="str">
            <v>M2</v>
          </cell>
        </row>
        <row r="1351">
          <cell r="J1351" t="str">
            <v>M2</v>
          </cell>
        </row>
        <row r="1352">
          <cell r="J1352" t="str">
            <v>M2</v>
          </cell>
        </row>
        <row r="1353">
          <cell r="J1353" t="str">
            <v>M2</v>
          </cell>
        </row>
        <row r="1354">
          <cell r="J1354" t="str">
            <v>M2</v>
          </cell>
        </row>
        <row r="1355">
          <cell r="J1355" t="str">
            <v>M2</v>
          </cell>
        </row>
        <row r="1356">
          <cell r="J1356" t="str">
            <v>M2</v>
          </cell>
        </row>
        <row r="1357">
          <cell r="J1357" t="str">
            <v>M2</v>
          </cell>
        </row>
        <row r="1358">
          <cell r="J1358" t="str">
            <v>M2</v>
          </cell>
        </row>
        <row r="1359">
          <cell r="J1359" t="str">
            <v>M2</v>
          </cell>
        </row>
        <row r="1360">
          <cell r="J1360" t="str">
            <v>M2</v>
          </cell>
        </row>
        <row r="1361">
          <cell r="J1361" t="str">
            <v>M2</v>
          </cell>
        </row>
        <row r="1362">
          <cell r="J1362" t="str">
            <v>M2</v>
          </cell>
        </row>
        <row r="1363">
          <cell r="J1363" t="str">
            <v>M2</v>
          </cell>
        </row>
        <row r="1364">
          <cell r="J1364" t="str">
            <v>M2</v>
          </cell>
        </row>
        <row r="1365">
          <cell r="J1365" t="str">
            <v>M2</v>
          </cell>
        </row>
        <row r="1366">
          <cell r="J1366" t="str">
            <v>M2</v>
          </cell>
        </row>
        <row r="1367">
          <cell r="J1367" t="str">
            <v>M2</v>
          </cell>
        </row>
        <row r="1368">
          <cell r="J1368" t="str">
            <v>M2</v>
          </cell>
        </row>
        <row r="1369">
          <cell r="J1369" t="str">
            <v>M2</v>
          </cell>
        </row>
        <row r="1370">
          <cell r="J1370" t="str">
            <v>M2</v>
          </cell>
        </row>
        <row r="1371">
          <cell r="J1371" t="str">
            <v>M2</v>
          </cell>
        </row>
        <row r="1372">
          <cell r="J1372" t="str">
            <v>M2</v>
          </cell>
        </row>
        <row r="1373">
          <cell r="J1373" t="str">
            <v>M2</v>
          </cell>
        </row>
        <row r="1374">
          <cell r="J1374" t="str">
            <v>M2</v>
          </cell>
        </row>
        <row r="1375">
          <cell r="J1375" t="str">
            <v>M2</v>
          </cell>
        </row>
        <row r="1376">
          <cell r="J1376" t="str">
            <v>M2</v>
          </cell>
        </row>
        <row r="1377">
          <cell r="J1377" t="str">
            <v>M2</v>
          </cell>
        </row>
        <row r="1378">
          <cell r="J1378" t="str">
            <v>M2</v>
          </cell>
        </row>
        <row r="1379">
          <cell r="J1379" t="str">
            <v>M2</v>
          </cell>
        </row>
        <row r="1380">
          <cell r="J1380" t="str">
            <v>M2</v>
          </cell>
        </row>
        <row r="1381">
          <cell r="J1381" t="str">
            <v>M2</v>
          </cell>
        </row>
        <row r="1382">
          <cell r="J1382" t="str">
            <v>M2</v>
          </cell>
        </row>
        <row r="1383">
          <cell r="J1383" t="str">
            <v>M2</v>
          </cell>
        </row>
        <row r="1384">
          <cell r="J1384" t="str">
            <v>M2</v>
          </cell>
        </row>
        <row r="1385">
          <cell r="J1385" t="str">
            <v>M2</v>
          </cell>
        </row>
        <row r="1386">
          <cell r="J1386" t="str">
            <v>M2</v>
          </cell>
        </row>
        <row r="1387">
          <cell r="J1387" t="str">
            <v>M2</v>
          </cell>
        </row>
        <row r="1388">
          <cell r="J1388" t="str">
            <v>M2</v>
          </cell>
        </row>
        <row r="1389">
          <cell r="J1389" t="str">
            <v>M2</v>
          </cell>
        </row>
        <row r="1390">
          <cell r="J1390" t="str">
            <v>M2</v>
          </cell>
        </row>
        <row r="1391">
          <cell r="J1391" t="str">
            <v>M2</v>
          </cell>
        </row>
        <row r="1392">
          <cell r="J1392" t="str">
            <v>M2</v>
          </cell>
        </row>
        <row r="1393">
          <cell r="J1393" t="str">
            <v>M2</v>
          </cell>
        </row>
        <row r="1394">
          <cell r="J1394" t="str">
            <v>M2</v>
          </cell>
        </row>
        <row r="1395">
          <cell r="J1395" t="str">
            <v>M2</v>
          </cell>
        </row>
        <row r="1396">
          <cell r="J1396" t="str">
            <v>M2</v>
          </cell>
        </row>
        <row r="1397">
          <cell r="J1397" t="str">
            <v>M2</v>
          </cell>
        </row>
        <row r="1398">
          <cell r="J1398" t="str">
            <v>M2</v>
          </cell>
        </row>
        <row r="1399">
          <cell r="J1399" t="str">
            <v>M2</v>
          </cell>
        </row>
        <row r="1400">
          <cell r="J1400" t="str">
            <v>M2</v>
          </cell>
        </row>
        <row r="1401">
          <cell r="J1401" t="str">
            <v>M2</v>
          </cell>
        </row>
        <row r="1402">
          <cell r="J1402" t="str">
            <v>M2</v>
          </cell>
        </row>
        <row r="1403">
          <cell r="J1403" t="str">
            <v>M2</v>
          </cell>
        </row>
        <row r="1404">
          <cell r="J1404" t="str">
            <v>M2</v>
          </cell>
        </row>
        <row r="1405">
          <cell r="J1405" t="str">
            <v>M2</v>
          </cell>
        </row>
        <row r="1406">
          <cell r="J1406" t="str">
            <v>M2</v>
          </cell>
        </row>
        <row r="1407">
          <cell r="J1407" t="str">
            <v>M2</v>
          </cell>
        </row>
        <row r="1408">
          <cell r="J1408" t="str">
            <v>M2</v>
          </cell>
        </row>
        <row r="1409">
          <cell r="J1409" t="str">
            <v>M2</v>
          </cell>
        </row>
        <row r="1410">
          <cell r="J1410" t="str">
            <v>M2</v>
          </cell>
        </row>
        <row r="1411">
          <cell r="J1411" t="str">
            <v>M2</v>
          </cell>
        </row>
        <row r="1412">
          <cell r="J1412" t="str">
            <v>M2</v>
          </cell>
        </row>
        <row r="1413">
          <cell r="J1413" t="str">
            <v>M2</v>
          </cell>
        </row>
        <row r="1414">
          <cell r="J1414" t="str">
            <v>M2</v>
          </cell>
        </row>
        <row r="1415">
          <cell r="J1415" t="str">
            <v>M2</v>
          </cell>
        </row>
        <row r="1416">
          <cell r="J1416" t="str">
            <v>M2</v>
          </cell>
        </row>
        <row r="1417">
          <cell r="J1417" t="str">
            <v>M2</v>
          </cell>
        </row>
        <row r="1418">
          <cell r="J1418" t="str">
            <v>M2</v>
          </cell>
        </row>
        <row r="1419">
          <cell r="J1419" t="str">
            <v>M2</v>
          </cell>
        </row>
        <row r="1420">
          <cell r="J1420" t="str">
            <v>M2</v>
          </cell>
        </row>
        <row r="1421">
          <cell r="J1421" t="str">
            <v>M2</v>
          </cell>
        </row>
        <row r="1422">
          <cell r="J1422" t="str">
            <v>M2</v>
          </cell>
        </row>
        <row r="1423">
          <cell r="J1423" t="str">
            <v>M2</v>
          </cell>
        </row>
        <row r="1424">
          <cell r="J1424" t="str">
            <v>M2</v>
          </cell>
        </row>
        <row r="1425">
          <cell r="J1425" t="str">
            <v>M2</v>
          </cell>
        </row>
        <row r="1426">
          <cell r="J1426" t="str">
            <v>M2</v>
          </cell>
        </row>
        <row r="1427">
          <cell r="J1427" t="str">
            <v>M2</v>
          </cell>
        </row>
        <row r="1428">
          <cell r="J1428" t="str">
            <v>M2</v>
          </cell>
        </row>
        <row r="1429">
          <cell r="J1429" t="str">
            <v>M2</v>
          </cell>
        </row>
        <row r="1430">
          <cell r="J1430" t="str">
            <v>M2</v>
          </cell>
        </row>
        <row r="1431">
          <cell r="J1431" t="str">
            <v>M2</v>
          </cell>
        </row>
        <row r="1432">
          <cell r="J1432" t="str">
            <v>M2</v>
          </cell>
        </row>
        <row r="1433">
          <cell r="J1433" t="str">
            <v>M2</v>
          </cell>
        </row>
        <row r="1434">
          <cell r="J1434" t="str">
            <v>M2</v>
          </cell>
        </row>
        <row r="1435">
          <cell r="J1435" t="str">
            <v>M2</v>
          </cell>
        </row>
        <row r="1436">
          <cell r="J1436" t="str">
            <v>M2</v>
          </cell>
        </row>
        <row r="1437">
          <cell r="J1437" t="str">
            <v>M2</v>
          </cell>
        </row>
        <row r="1438">
          <cell r="J1438" t="str">
            <v>M2</v>
          </cell>
        </row>
        <row r="1439">
          <cell r="J1439" t="str">
            <v>M2</v>
          </cell>
        </row>
        <row r="1440">
          <cell r="J1440" t="str">
            <v>M2</v>
          </cell>
        </row>
        <row r="1441">
          <cell r="J1441" t="str">
            <v>M2</v>
          </cell>
        </row>
        <row r="1442">
          <cell r="J1442" t="str">
            <v>M2</v>
          </cell>
        </row>
        <row r="1443">
          <cell r="J1443" t="str">
            <v>M2</v>
          </cell>
        </row>
        <row r="1444">
          <cell r="J1444" t="str">
            <v>M2</v>
          </cell>
        </row>
        <row r="1445">
          <cell r="J1445" t="str">
            <v>M2</v>
          </cell>
        </row>
        <row r="1446">
          <cell r="J1446" t="str">
            <v>M2</v>
          </cell>
        </row>
        <row r="1447">
          <cell r="J1447" t="str">
            <v>M2</v>
          </cell>
        </row>
        <row r="1448">
          <cell r="J1448" t="str">
            <v>M2</v>
          </cell>
        </row>
        <row r="1449">
          <cell r="J1449" t="str">
            <v>M2</v>
          </cell>
        </row>
        <row r="1450">
          <cell r="J1450" t="str">
            <v>M2</v>
          </cell>
        </row>
        <row r="1451">
          <cell r="J1451" t="str">
            <v>M2</v>
          </cell>
        </row>
        <row r="1452">
          <cell r="J1452" t="str">
            <v>M2</v>
          </cell>
        </row>
        <row r="1453">
          <cell r="J1453" t="str">
            <v>M2</v>
          </cell>
        </row>
        <row r="1454">
          <cell r="J1454" t="str">
            <v>M2</v>
          </cell>
        </row>
        <row r="1455">
          <cell r="J1455" t="str">
            <v>M2</v>
          </cell>
        </row>
        <row r="1456">
          <cell r="J1456" t="str">
            <v>M2</v>
          </cell>
        </row>
        <row r="1457">
          <cell r="J1457" t="str">
            <v>M2</v>
          </cell>
        </row>
        <row r="1458">
          <cell r="J1458" t="str">
            <v>M2</v>
          </cell>
        </row>
        <row r="1459">
          <cell r="J1459" t="str">
            <v>M2</v>
          </cell>
        </row>
        <row r="1460">
          <cell r="J1460" t="str">
            <v>M2</v>
          </cell>
        </row>
        <row r="1461">
          <cell r="J1461" t="str">
            <v>M2</v>
          </cell>
        </row>
        <row r="1462">
          <cell r="J1462" t="str">
            <v>M2</v>
          </cell>
        </row>
        <row r="1463">
          <cell r="J1463" t="str">
            <v>M2</v>
          </cell>
        </row>
        <row r="1464">
          <cell r="J1464" t="str">
            <v>M2</v>
          </cell>
        </row>
        <row r="1465">
          <cell r="J1465" t="str">
            <v>M2</v>
          </cell>
        </row>
        <row r="1466">
          <cell r="J1466" t="str">
            <v>M2</v>
          </cell>
        </row>
        <row r="1467">
          <cell r="J1467" t="str">
            <v>M2</v>
          </cell>
        </row>
        <row r="1468">
          <cell r="J1468" t="str">
            <v>M2</v>
          </cell>
        </row>
        <row r="1469">
          <cell r="J1469" t="str">
            <v>M2</v>
          </cell>
        </row>
        <row r="1470">
          <cell r="J1470" t="str">
            <v>M2</v>
          </cell>
        </row>
        <row r="1471">
          <cell r="J1471" t="str">
            <v>M2</v>
          </cell>
        </row>
        <row r="1472">
          <cell r="J1472" t="str">
            <v>M2</v>
          </cell>
        </row>
        <row r="1473">
          <cell r="J1473" t="str">
            <v>M2</v>
          </cell>
        </row>
        <row r="1474">
          <cell r="J1474" t="str">
            <v>M2</v>
          </cell>
        </row>
        <row r="1475">
          <cell r="J1475" t="str">
            <v>M2</v>
          </cell>
        </row>
        <row r="1476">
          <cell r="J1476" t="str">
            <v>M2</v>
          </cell>
        </row>
        <row r="1477">
          <cell r="J1477" t="str">
            <v>M2</v>
          </cell>
        </row>
        <row r="1478">
          <cell r="J1478" t="str">
            <v>M2</v>
          </cell>
        </row>
        <row r="1479">
          <cell r="J1479" t="str">
            <v>M2</v>
          </cell>
        </row>
        <row r="1480">
          <cell r="J1480" t="str">
            <v>M2</v>
          </cell>
        </row>
        <row r="1481">
          <cell r="J1481" t="str">
            <v>M2</v>
          </cell>
        </row>
        <row r="1482">
          <cell r="J1482" t="str">
            <v>M2</v>
          </cell>
        </row>
        <row r="1483">
          <cell r="J1483" t="str">
            <v>M2</v>
          </cell>
        </row>
        <row r="1484">
          <cell r="J1484" t="str">
            <v>M2</v>
          </cell>
        </row>
        <row r="1485">
          <cell r="J1485" t="str">
            <v>M2</v>
          </cell>
        </row>
        <row r="1486">
          <cell r="J1486" t="str">
            <v>M2</v>
          </cell>
        </row>
        <row r="1487">
          <cell r="J1487" t="str">
            <v>M2</v>
          </cell>
        </row>
        <row r="1488">
          <cell r="J1488" t="str">
            <v>M2</v>
          </cell>
        </row>
        <row r="1489">
          <cell r="J1489" t="str">
            <v>M2</v>
          </cell>
        </row>
        <row r="1490">
          <cell r="J1490" t="str">
            <v>M2</v>
          </cell>
        </row>
        <row r="1491">
          <cell r="J1491" t="str">
            <v>M2</v>
          </cell>
        </row>
        <row r="1492">
          <cell r="J1492" t="str">
            <v>M2</v>
          </cell>
        </row>
        <row r="1493">
          <cell r="J1493" t="str">
            <v>M2</v>
          </cell>
        </row>
        <row r="1494">
          <cell r="J1494" t="str">
            <v>M2</v>
          </cell>
        </row>
        <row r="1495">
          <cell r="J1495" t="str">
            <v>M2</v>
          </cell>
        </row>
        <row r="1496">
          <cell r="J1496" t="str">
            <v>M2</v>
          </cell>
        </row>
        <row r="1497">
          <cell r="J1497" t="str">
            <v>M2</v>
          </cell>
        </row>
        <row r="1498">
          <cell r="J1498" t="str">
            <v>M2</v>
          </cell>
        </row>
        <row r="1499">
          <cell r="J1499" t="str">
            <v>M2</v>
          </cell>
        </row>
        <row r="1500">
          <cell r="J1500" t="str">
            <v>M2</v>
          </cell>
        </row>
        <row r="1501">
          <cell r="J1501" t="str">
            <v>M2</v>
          </cell>
        </row>
        <row r="1502">
          <cell r="J1502" t="str">
            <v>M2</v>
          </cell>
        </row>
        <row r="1503">
          <cell r="J1503" t="str">
            <v>M2</v>
          </cell>
        </row>
        <row r="1504">
          <cell r="J1504" t="str">
            <v>M2</v>
          </cell>
        </row>
        <row r="1505">
          <cell r="J1505" t="str">
            <v>M2</v>
          </cell>
        </row>
        <row r="1506">
          <cell r="J1506" t="str">
            <v>M2</v>
          </cell>
        </row>
        <row r="1507">
          <cell r="J1507" t="str">
            <v>M2</v>
          </cell>
        </row>
        <row r="1508">
          <cell r="J1508" t="str">
            <v>M2</v>
          </cell>
        </row>
        <row r="1509">
          <cell r="J1509" t="str">
            <v>M2</v>
          </cell>
        </row>
        <row r="1510">
          <cell r="J1510" t="str">
            <v>M2</v>
          </cell>
        </row>
        <row r="1511">
          <cell r="J1511" t="str">
            <v>M2</v>
          </cell>
        </row>
        <row r="1512">
          <cell r="J1512" t="str">
            <v>M2</v>
          </cell>
        </row>
        <row r="1513">
          <cell r="J1513" t="str">
            <v>M2</v>
          </cell>
        </row>
        <row r="1514">
          <cell r="J1514" t="str">
            <v>M2</v>
          </cell>
        </row>
        <row r="1515">
          <cell r="J1515" t="str">
            <v>M2</v>
          </cell>
        </row>
        <row r="1516">
          <cell r="J1516" t="str">
            <v>M2</v>
          </cell>
        </row>
        <row r="1517">
          <cell r="J1517" t="str">
            <v>M2</v>
          </cell>
        </row>
        <row r="1518">
          <cell r="J1518" t="str">
            <v>M2</v>
          </cell>
        </row>
        <row r="1519">
          <cell r="J1519" t="str">
            <v>M2</v>
          </cell>
        </row>
        <row r="1520">
          <cell r="J1520" t="str">
            <v>M2</v>
          </cell>
        </row>
        <row r="1521">
          <cell r="J1521" t="str">
            <v>M2</v>
          </cell>
        </row>
        <row r="1522">
          <cell r="J1522" t="str">
            <v>M2</v>
          </cell>
        </row>
        <row r="1523">
          <cell r="J1523" t="str">
            <v>M2</v>
          </cell>
        </row>
        <row r="1524">
          <cell r="J1524" t="str">
            <v>M2</v>
          </cell>
        </row>
        <row r="1525">
          <cell r="J1525" t="str">
            <v>M2</v>
          </cell>
        </row>
        <row r="1526">
          <cell r="J1526" t="str">
            <v>M2</v>
          </cell>
        </row>
        <row r="1527">
          <cell r="J1527" t="str">
            <v>M2</v>
          </cell>
        </row>
        <row r="1528">
          <cell r="J1528" t="str">
            <v>M2</v>
          </cell>
        </row>
        <row r="1529">
          <cell r="J1529" t="str">
            <v>M2</v>
          </cell>
        </row>
        <row r="1530">
          <cell r="J1530" t="str">
            <v>M2</v>
          </cell>
        </row>
        <row r="1531">
          <cell r="J1531" t="str">
            <v>M2</v>
          </cell>
        </row>
        <row r="1532">
          <cell r="J1532" t="str">
            <v>M2</v>
          </cell>
        </row>
        <row r="1533">
          <cell r="J1533" t="str">
            <v>M2</v>
          </cell>
        </row>
        <row r="1534">
          <cell r="J1534" t="str">
            <v>M2</v>
          </cell>
        </row>
        <row r="1535">
          <cell r="J1535" t="str">
            <v>M2</v>
          </cell>
        </row>
        <row r="1536">
          <cell r="J1536" t="str">
            <v>M2</v>
          </cell>
        </row>
        <row r="1537">
          <cell r="J1537" t="str">
            <v>M2</v>
          </cell>
        </row>
        <row r="1538">
          <cell r="J1538" t="str">
            <v>M2</v>
          </cell>
        </row>
        <row r="1539">
          <cell r="J1539" t="str">
            <v>M2</v>
          </cell>
        </row>
        <row r="1540">
          <cell r="J1540" t="str">
            <v>M2</v>
          </cell>
        </row>
        <row r="1541">
          <cell r="J1541" t="str">
            <v>M2</v>
          </cell>
        </row>
        <row r="1542">
          <cell r="J1542" t="str">
            <v>M2</v>
          </cell>
        </row>
        <row r="1543">
          <cell r="J1543" t="str">
            <v>M2</v>
          </cell>
        </row>
        <row r="1544">
          <cell r="J1544" t="str">
            <v>M2</v>
          </cell>
        </row>
        <row r="1545">
          <cell r="J1545" t="str">
            <v>M2</v>
          </cell>
        </row>
        <row r="1546">
          <cell r="J1546" t="str">
            <v>M2</v>
          </cell>
        </row>
        <row r="1547">
          <cell r="J1547" t="str">
            <v>M2</v>
          </cell>
        </row>
        <row r="1548">
          <cell r="J1548" t="str">
            <v>M2</v>
          </cell>
        </row>
        <row r="1549">
          <cell r="J1549" t="str">
            <v>M2</v>
          </cell>
        </row>
        <row r="1550">
          <cell r="J1550" t="str">
            <v>M2</v>
          </cell>
        </row>
        <row r="1551">
          <cell r="J1551" t="str">
            <v>M2</v>
          </cell>
        </row>
        <row r="1552">
          <cell r="J1552" t="str">
            <v>M2</v>
          </cell>
        </row>
        <row r="1553">
          <cell r="J1553" t="str">
            <v>M2</v>
          </cell>
        </row>
        <row r="1554">
          <cell r="J1554" t="str">
            <v>M2</v>
          </cell>
        </row>
        <row r="1555">
          <cell r="J1555" t="str">
            <v>M2</v>
          </cell>
        </row>
        <row r="1556">
          <cell r="J1556" t="str">
            <v>M2</v>
          </cell>
        </row>
        <row r="1557">
          <cell r="J1557" t="str">
            <v>M2</v>
          </cell>
        </row>
        <row r="1558">
          <cell r="J1558" t="str">
            <v>M2</v>
          </cell>
        </row>
        <row r="1559">
          <cell r="J1559" t="str">
            <v>M2</v>
          </cell>
        </row>
        <row r="1560">
          <cell r="J1560" t="str">
            <v>M2</v>
          </cell>
        </row>
        <row r="1561">
          <cell r="J1561" t="str">
            <v>M2</v>
          </cell>
        </row>
        <row r="1562">
          <cell r="J1562" t="str">
            <v>M2</v>
          </cell>
        </row>
        <row r="1563">
          <cell r="J1563" t="str">
            <v>M2</v>
          </cell>
        </row>
        <row r="1564">
          <cell r="J1564" t="str">
            <v>M2</v>
          </cell>
        </row>
        <row r="1565">
          <cell r="J1565" t="str">
            <v>M2</v>
          </cell>
        </row>
        <row r="1566">
          <cell r="J1566" t="str">
            <v>M2</v>
          </cell>
        </row>
        <row r="1567">
          <cell r="J1567" t="str">
            <v>M2</v>
          </cell>
        </row>
        <row r="1568">
          <cell r="J1568" t="str">
            <v>M2</v>
          </cell>
        </row>
        <row r="1569">
          <cell r="J1569" t="str">
            <v>M2</v>
          </cell>
        </row>
        <row r="1570">
          <cell r="J1570" t="str">
            <v>M2</v>
          </cell>
        </row>
        <row r="1571">
          <cell r="J1571" t="str">
            <v>M2</v>
          </cell>
        </row>
        <row r="1572">
          <cell r="J1572" t="str">
            <v>M2</v>
          </cell>
        </row>
        <row r="1573">
          <cell r="J1573" t="str">
            <v>M2</v>
          </cell>
        </row>
        <row r="1574">
          <cell r="J1574" t="str">
            <v>M2</v>
          </cell>
        </row>
        <row r="1575">
          <cell r="J1575" t="str">
            <v>M2</v>
          </cell>
        </row>
        <row r="1576">
          <cell r="J1576" t="str">
            <v>M2</v>
          </cell>
        </row>
        <row r="1577">
          <cell r="J1577" t="str">
            <v>M2</v>
          </cell>
        </row>
        <row r="1578">
          <cell r="J1578" t="str">
            <v>M2</v>
          </cell>
        </row>
        <row r="1579">
          <cell r="J1579" t="str">
            <v>M2</v>
          </cell>
        </row>
        <row r="1580">
          <cell r="J1580" t="str">
            <v>M2</v>
          </cell>
        </row>
        <row r="1581">
          <cell r="J1581" t="str">
            <v>M2</v>
          </cell>
        </row>
        <row r="1582">
          <cell r="J1582" t="str">
            <v>M2</v>
          </cell>
        </row>
        <row r="1583">
          <cell r="J1583" t="str">
            <v>M2</v>
          </cell>
        </row>
        <row r="1584">
          <cell r="J1584" t="str">
            <v>M2</v>
          </cell>
        </row>
        <row r="1585">
          <cell r="J1585" t="str">
            <v>M2</v>
          </cell>
        </row>
        <row r="1586">
          <cell r="J1586" t="str">
            <v>M2</v>
          </cell>
        </row>
        <row r="1587">
          <cell r="J1587" t="str">
            <v>M2</v>
          </cell>
        </row>
        <row r="1588">
          <cell r="J1588" t="str">
            <v>M2</v>
          </cell>
        </row>
        <row r="1589">
          <cell r="J1589" t="str">
            <v>M2</v>
          </cell>
        </row>
        <row r="1590">
          <cell r="J1590" t="str">
            <v>M2</v>
          </cell>
        </row>
        <row r="1591">
          <cell r="J1591" t="str">
            <v>M2</v>
          </cell>
        </row>
        <row r="1592">
          <cell r="J1592" t="str">
            <v>M2</v>
          </cell>
        </row>
        <row r="1593">
          <cell r="J1593" t="str">
            <v>M2</v>
          </cell>
        </row>
        <row r="1594">
          <cell r="J1594" t="str">
            <v>M2</v>
          </cell>
        </row>
        <row r="1595">
          <cell r="J1595" t="str">
            <v>M2</v>
          </cell>
        </row>
        <row r="1596">
          <cell r="J1596" t="str">
            <v>M2</v>
          </cell>
        </row>
        <row r="1597">
          <cell r="J1597" t="str">
            <v>M2</v>
          </cell>
        </row>
        <row r="1598">
          <cell r="J1598" t="str">
            <v>M2</v>
          </cell>
        </row>
        <row r="1599">
          <cell r="J1599" t="str">
            <v>M2</v>
          </cell>
        </row>
        <row r="1600">
          <cell r="J1600" t="str">
            <v>M2</v>
          </cell>
        </row>
        <row r="1601">
          <cell r="J1601" t="str">
            <v>M2</v>
          </cell>
        </row>
        <row r="1602">
          <cell r="J1602" t="str">
            <v>M2</v>
          </cell>
        </row>
        <row r="1603">
          <cell r="J1603" t="str">
            <v>M2</v>
          </cell>
        </row>
        <row r="1604">
          <cell r="J1604" t="str">
            <v>M2</v>
          </cell>
        </row>
        <row r="1605">
          <cell r="J1605" t="str">
            <v>M2</v>
          </cell>
        </row>
        <row r="1606">
          <cell r="J1606" t="str">
            <v>M2</v>
          </cell>
        </row>
        <row r="1607">
          <cell r="J1607" t="str">
            <v>M2</v>
          </cell>
        </row>
        <row r="1608">
          <cell r="J1608" t="str">
            <v>M2</v>
          </cell>
        </row>
        <row r="1609">
          <cell r="J1609" t="str">
            <v>M2</v>
          </cell>
        </row>
        <row r="1610">
          <cell r="J1610" t="str">
            <v>M2</v>
          </cell>
        </row>
        <row r="1611">
          <cell r="J1611" t="str">
            <v>M2</v>
          </cell>
        </row>
        <row r="1612">
          <cell r="J1612" t="str">
            <v>M2</v>
          </cell>
        </row>
        <row r="1613">
          <cell r="J1613" t="str">
            <v>M2</v>
          </cell>
        </row>
        <row r="1614">
          <cell r="J1614" t="str">
            <v>M2</v>
          </cell>
        </row>
        <row r="1615">
          <cell r="J1615" t="str">
            <v>M2</v>
          </cell>
        </row>
        <row r="1616">
          <cell r="J1616" t="str">
            <v>M2</v>
          </cell>
        </row>
        <row r="1617">
          <cell r="J1617" t="str">
            <v>M2</v>
          </cell>
        </row>
        <row r="1618">
          <cell r="J1618" t="str">
            <v>M2</v>
          </cell>
        </row>
        <row r="1619">
          <cell r="J1619" t="str">
            <v>M2</v>
          </cell>
        </row>
        <row r="1620">
          <cell r="J1620" t="str">
            <v>M2</v>
          </cell>
        </row>
        <row r="1621">
          <cell r="J1621" t="str">
            <v>M2</v>
          </cell>
        </row>
        <row r="1622">
          <cell r="J1622" t="str">
            <v>M2</v>
          </cell>
        </row>
        <row r="1623">
          <cell r="J1623" t="str">
            <v>M2</v>
          </cell>
        </row>
        <row r="1624">
          <cell r="J1624" t="str">
            <v>M2</v>
          </cell>
        </row>
        <row r="1625">
          <cell r="J1625" t="str">
            <v>M2</v>
          </cell>
        </row>
        <row r="1626">
          <cell r="J1626" t="str">
            <v>M2</v>
          </cell>
        </row>
        <row r="1627">
          <cell r="J1627" t="str">
            <v>M2</v>
          </cell>
        </row>
        <row r="1628">
          <cell r="J1628" t="str">
            <v>M2</v>
          </cell>
        </row>
        <row r="1629">
          <cell r="J1629" t="str">
            <v>M2</v>
          </cell>
        </row>
        <row r="1630">
          <cell r="J1630" t="str">
            <v>M2</v>
          </cell>
        </row>
        <row r="1631">
          <cell r="J1631" t="str">
            <v>M2</v>
          </cell>
        </row>
        <row r="1632">
          <cell r="J1632" t="str">
            <v>M2</v>
          </cell>
        </row>
        <row r="1633">
          <cell r="J1633" t="str">
            <v>M2</v>
          </cell>
        </row>
        <row r="1634">
          <cell r="J1634" t="str">
            <v>M2</v>
          </cell>
        </row>
        <row r="1635">
          <cell r="J1635" t="str">
            <v>M2</v>
          </cell>
        </row>
        <row r="1636">
          <cell r="J1636" t="str">
            <v>M2</v>
          </cell>
        </row>
        <row r="1637">
          <cell r="J1637" t="str">
            <v>M2</v>
          </cell>
        </row>
        <row r="1638">
          <cell r="J1638" t="str">
            <v>M2</v>
          </cell>
        </row>
        <row r="1639">
          <cell r="J1639" t="str">
            <v>M2</v>
          </cell>
        </row>
        <row r="1640">
          <cell r="J1640" t="str">
            <v>M2</v>
          </cell>
        </row>
        <row r="1641">
          <cell r="J1641" t="str">
            <v>M2</v>
          </cell>
        </row>
        <row r="1642">
          <cell r="J1642" t="str">
            <v>M2</v>
          </cell>
        </row>
        <row r="1643">
          <cell r="J1643" t="str">
            <v>M2</v>
          </cell>
        </row>
        <row r="1644">
          <cell r="J1644" t="str">
            <v>M2</v>
          </cell>
        </row>
        <row r="1645">
          <cell r="J1645" t="str">
            <v>M2</v>
          </cell>
        </row>
        <row r="1646">
          <cell r="J1646" t="str">
            <v>M2</v>
          </cell>
        </row>
        <row r="1647">
          <cell r="J1647" t="str">
            <v>M2</v>
          </cell>
        </row>
        <row r="1648">
          <cell r="J1648" t="str">
            <v>M2</v>
          </cell>
        </row>
        <row r="1649">
          <cell r="J1649" t="str">
            <v>M2</v>
          </cell>
        </row>
        <row r="1650">
          <cell r="J1650" t="str">
            <v>M2</v>
          </cell>
        </row>
        <row r="1651">
          <cell r="J1651" t="str">
            <v>M2</v>
          </cell>
        </row>
        <row r="1652">
          <cell r="J1652" t="str">
            <v>M2</v>
          </cell>
        </row>
        <row r="1653">
          <cell r="J1653" t="str">
            <v>M2</v>
          </cell>
        </row>
        <row r="1654">
          <cell r="J1654" t="str">
            <v>M2</v>
          </cell>
        </row>
        <row r="1655">
          <cell r="J1655" t="str">
            <v>M2</v>
          </cell>
        </row>
        <row r="1656">
          <cell r="J1656" t="str">
            <v>M2</v>
          </cell>
        </row>
        <row r="1657">
          <cell r="J1657" t="str">
            <v>M2</v>
          </cell>
        </row>
        <row r="1658">
          <cell r="J1658" t="str">
            <v>M2</v>
          </cell>
        </row>
        <row r="1659">
          <cell r="J1659" t="str">
            <v>M2</v>
          </cell>
        </row>
        <row r="1660">
          <cell r="J1660" t="str">
            <v>M2</v>
          </cell>
        </row>
        <row r="1661">
          <cell r="J1661" t="str">
            <v>M2</v>
          </cell>
        </row>
        <row r="1662">
          <cell r="J1662" t="str">
            <v>M2</v>
          </cell>
        </row>
        <row r="1663">
          <cell r="J1663" t="str">
            <v>M2</v>
          </cell>
        </row>
        <row r="1664">
          <cell r="J1664" t="str">
            <v>M2</v>
          </cell>
        </row>
        <row r="1665">
          <cell r="J1665" t="str">
            <v>M2</v>
          </cell>
        </row>
        <row r="1666">
          <cell r="J1666" t="str">
            <v>M2</v>
          </cell>
        </row>
        <row r="1667">
          <cell r="J1667" t="str">
            <v>M2</v>
          </cell>
        </row>
        <row r="1668">
          <cell r="J1668" t="str">
            <v>M2</v>
          </cell>
        </row>
        <row r="1669">
          <cell r="J1669" t="str">
            <v>M2</v>
          </cell>
        </row>
        <row r="1670">
          <cell r="J1670" t="str">
            <v>M2</v>
          </cell>
        </row>
        <row r="1671">
          <cell r="J1671" t="str">
            <v>M2</v>
          </cell>
        </row>
        <row r="1672">
          <cell r="J1672" t="str">
            <v>M2</v>
          </cell>
        </row>
        <row r="1673">
          <cell r="J1673" t="str">
            <v>M2</v>
          </cell>
        </row>
        <row r="1674">
          <cell r="J1674" t="str">
            <v>M2</v>
          </cell>
        </row>
        <row r="1675">
          <cell r="J1675" t="str">
            <v>M2</v>
          </cell>
        </row>
        <row r="1676">
          <cell r="J1676" t="str">
            <v>M2</v>
          </cell>
        </row>
        <row r="1677">
          <cell r="J1677" t="str">
            <v>M2</v>
          </cell>
        </row>
        <row r="1678">
          <cell r="J1678" t="str">
            <v>M2</v>
          </cell>
        </row>
        <row r="1679">
          <cell r="J1679" t="str">
            <v>M2</v>
          </cell>
        </row>
        <row r="1680">
          <cell r="J1680" t="str">
            <v>M2</v>
          </cell>
        </row>
        <row r="1681">
          <cell r="J1681" t="str">
            <v>M2</v>
          </cell>
        </row>
        <row r="1682">
          <cell r="J1682" t="str">
            <v>M2</v>
          </cell>
        </row>
        <row r="1683">
          <cell r="J1683" t="str">
            <v>M2</v>
          </cell>
        </row>
        <row r="1684">
          <cell r="J1684" t="str">
            <v>M2</v>
          </cell>
        </row>
        <row r="1685">
          <cell r="J1685" t="str">
            <v>M2</v>
          </cell>
        </row>
        <row r="1686">
          <cell r="J1686" t="str">
            <v>M2</v>
          </cell>
        </row>
        <row r="1687">
          <cell r="J1687" t="str">
            <v>M2</v>
          </cell>
        </row>
        <row r="1688">
          <cell r="J1688" t="str">
            <v>M2</v>
          </cell>
        </row>
        <row r="1689">
          <cell r="J1689" t="str">
            <v>M2</v>
          </cell>
        </row>
        <row r="1690">
          <cell r="J1690" t="str">
            <v>M2</v>
          </cell>
        </row>
        <row r="1691">
          <cell r="J1691" t="str">
            <v>M2</v>
          </cell>
        </row>
        <row r="1692">
          <cell r="J1692" t="str">
            <v>M2</v>
          </cell>
        </row>
        <row r="1693">
          <cell r="J1693" t="str">
            <v>M2</v>
          </cell>
        </row>
        <row r="1694">
          <cell r="J1694" t="str">
            <v>M2</v>
          </cell>
        </row>
        <row r="1695">
          <cell r="J1695" t="str">
            <v>M2</v>
          </cell>
        </row>
        <row r="1696">
          <cell r="J1696" t="str">
            <v>M2</v>
          </cell>
        </row>
        <row r="1697">
          <cell r="J1697" t="str">
            <v>M2</v>
          </cell>
        </row>
        <row r="1698">
          <cell r="J1698" t="str">
            <v>M2</v>
          </cell>
        </row>
        <row r="1699">
          <cell r="J1699" t="str">
            <v>M2</v>
          </cell>
        </row>
        <row r="1700">
          <cell r="J1700" t="str">
            <v>M2</v>
          </cell>
        </row>
        <row r="1701">
          <cell r="J1701" t="str">
            <v>M2</v>
          </cell>
        </row>
        <row r="1702">
          <cell r="J1702" t="str">
            <v>M2</v>
          </cell>
        </row>
        <row r="1703">
          <cell r="J1703" t="str">
            <v>M2</v>
          </cell>
        </row>
        <row r="1704">
          <cell r="J1704" t="str">
            <v>M2</v>
          </cell>
        </row>
        <row r="1705">
          <cell r="J1705" t="str">
            <v>M2</v>
          </cell>
        </row>
        <row r="1706">
          <cell r="J1706" t="str">
            <v>M2</v>
          </cell>
        </row>
        <row r="1707">
          <cell r="J1707" t="str">
            <v>M2</v>
          </cell>
        </row>
        <row r="1708">
          <cell r="J1708" t="str">
            <v>M2</v>
          </cell>
        </row>
        <row r="1709">
          <cell r="J1709" t="str">
            <v>M2</v>
          </cell>
        </row>
        <row r="1710">
          <cell r="J1710" t="str">
            <v>M2</v>
          </cell>
        </row>
        <row r="1711">
          <cell r="J1711" t="str">
            <v>M2</v>
          </cell>
        </row>
        <row r="1712">
          <cell r="J1712" t="str">
            <v>M2</v>
          </cell>
        </row>
        <row r="1713">
          <cell r="J1713" t="str">
            <v>M2</v>
          </cell>
        </row>
        <row r="1714">
          <cell r="J1714" t="str">
            <v>M2</v>
          </cell>
        </row>
        <row r="1715">
          <cell r="J1715" t="str">
            <v>M2</v>
          </cell>
        </row>
        <row r="1716">
          <cell r="J1716" t="str">
            <v>M2</v>
          </cell>
        </row>
        <row r="1717">
          <cell r="J1717" t="str">
            <v>M2</v>
          </cell>
        </row>
        <row r="1718">
          <cell r="J1718" t="str">
            <v>M2</v>
          </cell>
        </row>
        <row r="1719">
          <cell r="J1719" t="str">
            <v>M2</v>
          </cell>
        </row>
        <row r="1720">
          <cell r="J1720" t="str">
            <v>M2</v>
          </cell>
        </row>
        <row r="1721">
          <cell r="J1721" t="str">
            <v>M2</v>
          </cell>
        </row>
        <row r="1722">
          <cell r="J1722" t="str">
            <v>M2</v>
          </cell>
        </row>
        <row r="1723">
          <cell r="J1723" t="str">
            <v>M2</v>
          </cell>
        </row>
        <row r="1724">
          <cell r="J1724" t="str">
            <v>M2</v>
          </cell>
        </row>
        <row r="1725">
          <cell r="J1725" t="str">
            <v>M2</v>
          </cell>
        </row>
        <row r="1726">
          <cell r="J1726" t="str">
            <v>M2</v>
          </cell>
        </row>
        <row r="1727">
          <cell r="J1727" t="str">
            <v>M2</v>
          </cell>
        </row>
        <row r="1728">
          <cell r="J1728" t="str">
            <v>M2</v>
          </cell>
        </row>
        <row r="1729">
          <cell r="J1729" t="str">
            <v>M2</v>
          </cell>
        </row>
        <row r="1730">
          <cell r="J1730" t="str">
            <v>M2</v>
          </cell>
        </row>
        <row r="1731">
          <cell r="J1731" t="str">
            <v>M2</v>
          </cell>
        </row>
        <row r="1732">
          <cell r="J1732" t="str">
            <v>M2</v>
          </cell>
        </row>
        <row r="1733">
          <cell r="J1733" t="str">
            <v>M2</v>
          </cell>
        </row>
        <row r="1734">
          <cell r="J1734" t="str">
            <v>M2</v>
          </cell>
        </row>
        <row r="1735">
          <cell r="J1735" t="str">
            <v>M2</v>
          </cell>
        </row>
        <row r="1736">
          <cell r="J1736" t="str">
            <v>M2</v>
          </cell>
        </row>
        <row r="1737">
          <cell r="J1737" t="str">
            <v>M2</v>
          </cell>
        </row>
        <row r="1738">
          <cell r="J1738" t="str">
            <v>M2</v>
          </cell>
        </row>
        <row r="1739">
          <cell r="J1739" t="str">
            <v>M2</v>
          </cell>
        </row>
        <row r="1740">
          <cell r="J1740" t="str">
            <v>M2</v>
          </cell>
        </row>
        <row r="1741">
          <cell r="J1741" t="str">
            <v>M2</v>
          </cell>
        </row>
        <row r="1742">
          <cell r="J1742" t="str">
            <v>M2</v>
          </cell>
        </row>
        <row r="1743">
          <cell r="J1743" t="str">
            <v>M2</v>
          </cell>
        </row>
        <row r="1744">
          <cell r="J1744" t="str">
            <v>M2</v>
          </cell>
        </row>
        <row r="1745">
          <cell r="J1745" t="str">
            <v>M2</v>
          </cell>
        </row>
        <row r="1746">
          <cell r="J1746" t="str">
            <v>M2</v>
          </cell>
        </row>
        <row r="1747">
          <cell r="J1747" t="str">
            <v>M2</v>
          </cell>
        </row>
        <row r="1748">
          <cell r="J1748" t="str">
            <v>M2</v>
          </cell>
        </row>
        <row r="1749">
          <cell r="J1749" t="str">
            <v>M2</v>
          </cell>
        </row>
        <row r="1750">
          <cell r="J1750" t="str">
            <v>M2</v>
          </cell>
        </row>
        <row r="1751">
          <cell r="J1751" t="str">
            <v>M2</v>
          </cell>
        </row>
        <row r="1752">
          <cell r="J1752" t="str">
            <v>M2</v>
          </cell>
        </row>
        <row r="1753">
          <cell r="J1753" t="str">
            <v>M2</v>
          </cell>
        </row>
        <row r="1754">
          <cell r="J1754" t="str">
            <v>M2</v>
          </cell>
        </row>
        <row r="1755">
          <cell r="J1755" t="str">
            <v>M2</v>
          </cell>
        </row>
        <row r="1756">
          <cell r="J1756" t="str">
            <v>M2</v>
          </cell>
        </row>
        <row r="1757">
          <cell r="J1757" t="str">
            <v>M2</v>
          </cell>
        </row>
        <row r="1758">
          <cell r="J1758" t="str">
            <v>M2</v>
          </cell>
        </row>
        <row r="1759">
          <cell r="J1759" t="str">
            <v>M2</v>
          </cell>
        </row>
        <row r="1760">
          <cell r="J1760" t="str">
            <v>M2</v>
          </cell>
        </row>
        <row r="1761">
          <cell r="J1761" t="str">
            <v>M2</v>
          </cell>
        </row>
        <row r="1762">
          <cell r="J1762" t="str">
            <v>M2</v>
          </cell>
        </row>
        <row r="1763">
          <cell r="J1763" t="str">
            <v>M2</v>
          </cell>
        </row>
        <row r="1764">
          <cell r="J1764" t="str">
            <v>M2</v>
          </cell>
        </row>
        <row r="1765">
          <cell r="J1765" t="str">
            <v>M2</v>
          </cell>
        </row>
        <row r="1766">
          <cell r="J1766" t="str">
            <v>M2</v>
          </cell>
        </row>
        <row r="1767">
          <cell r="J1767" t="str">
            <v>M2</v>
          </cell>
        </row>
        <row r="1768">
          <cell r="J1768" t="str">
            <v>M2</v>
          </cell>
        </row>
        <row r="1769">
          <cell r="J1769" t="str">
            <v>M2</v>
          </cell>
        </row>
        <row r="1770">
          <cell r="J1770" t="str">
            <v>M2</v>
          </cell>
        </row>
        <row r="1771">
          <cell r="J1771" t="str">
            <v>M2</v>
          </cell>
        </row>
        <row r="1772">
          <cell r="J1772" t="str">
            <v>M2</v>
          </cell>
        </row>
        <row r="1773">
          <cell r="J1773" t="str">
            <v>M2</v>
          </cell>
        </row>
        <row r="1774">
          <cell r="J1774" t="str">
            <v>M2</v>
          </cell>
        </row>
        <row r="1775">
          <cell r="J1775" t="str">
            <v>M2</v>
          </cell>
        </row>
        <row r="1776">
          <cell r="J1776" t="str">
            <v>M2</v>
          </cell>
        </row>
        <row r="1777">
          <cell r="J1777" t="str">
            <v>M2</v>
          </cell>
        </row>
        <row r="1778">
          <cell r="J1778" t="str">
            <v>M2</v>
          </cell>
        </row>
        <row r="1779">
          <cell r="J1779" t="str">
            <v>M2</v>
          </cell>
        </row>
        <row r="1780">
          <cell r="J1780" t="str">
            <v>M2</v>
          </cell>
        </row>
        <row r="1781">
          <cell r="J1781" t="str">
            <v>M2</v>
          </cell>
        </row>
        <row r="1782">
          <cell r="J1782" t="str">
            <v>M2</v>
          </cell>
        </row>
        <row r="1783">
          <cell r="J1783" t="str">
            <v>M2</v>
          </cell>
        </row>
        <row r="1784">
          <cell r="J1784" t="str">
            <v>M2</v>
          </cell>
        </row>
        <row r="1785">
          <cell r="J1785" t="str">
            <v>M2</v>
          </cell>
        </row>
        <row r="1786">
          <cell r="J1786" t="str">
            <v>M2</v>
          </cell>
        </row>
        <row r="1787">
          <cell r="J1787" t="str">
            <v>M2</v>
          </cell>
        </row>
        <row r="1788">
          <cell r="J1788" t="str">
            <v>M2</v>
          </cell>
        </row>
        <row r="1789">
          <cell r="J1789" t="str">
            <v>M2</v>
          </cell>
        </row>
        <row r="1790">
          <cell r="J1790" t="str">
            <v>M2</v>
          </cell>
        </row>
        <row r="1791">
          <cell r="J1791" t="str">
            <v>M2</v>
          </cell>
        </row>
        <row r="1792">
          <cell r="J1792" t="str">
            <v>M2</v>
          </cell>
        </row>
        <row r="1793">
          <cell r="J1793" t="str">
            <v>M2</v>
          </cell>
        </row>
        <row r="1794">
          <cell r="J1794" t="str">
            <v>M2</v>
          </cell>
        </row>
        <row r="1795">
          <cell r="J1795" t="str">
            <v>M2</v>
          </cell>
        </row>
        <row r="1796">
          <cell r="J1796" t="str">
            <v>M2</v>
          </cell>
        </row>
        <row r="1797">
          <cell r="J1797" t="str">
            <v>M2</v>
          </cell>
        </row>
        <row r="1798">
          <cell r="J1798" t="str">
            <v>M2</v>
          </cell>
        </row>
        <row r="1799">
          <cell r="J1799" t="str">
            <v>M2</v>
          </cell>
        </row>
        <row r="1800">
          <cell r="J1800" t="str">
            <v>M2</v>
          </cell>
        </row>
        <row r="1801">
          <cell r="J1801" t="str">
            <v>M2</v>
          </cell>
        </row>
        <row r="1802">
          <cell r="J1802" t="str">
            <v>M2</v>
          </cell>
        </row>
        <row r="1803">
          <cell r="J1803" t="str">
            <v>M2</v>
          </cell>
        </row>
        <row r="1804">
          <cell r="J1804" t="str">
            <v>M2</v>
          </cell>
        </row>
        <row r="1805">
          <cell r="J1805" t="str">
            <v>M2</v>
          </cell>
        </row>
        <row r="1806">
          <cell r="J1806" t="str">
            <v>M2</v>
          </cell>
        </row>
        <row r="1807">
          <cell r="J1807" t="str">
            <v>M2</v>
          </cell>
        </row>
        <row r="1808">
          <cell r="J1808" t="str">
            <v>M2</v>
          </cell>
        </row>
        <row r="1809">
          <cell r="J1809" t="str">
            <v>M2</v>
          </cell>
        </row>
        <row r="1810">
          <cell r="J1810" t="str">
            <v>M2</v>
          </cell>
        </row>
        <row r="1811">
          <cell r="J1811" t="str">
            <v>M2</v>
          </cell>
        </row>
        <row r="1812">
          <cell r="J1812" t="str">
            <v>M2</v>
          </cell>
        </row>
        <row r="1813">
          <cell r="J1813" t="str">
            <v>M2</v>
          </cell>
        </row>
        <row r="1814">
          <cell r="J1814" t="str">
            <v>M2</v>
          </cell>
        </row>
        <row r="1815">
          <cell r="J1815" t="str">
            <v>M2</v>
          </cell>
        </row>
        <row r="1816">
          <cell r="J1816" t="str">
            <v>M2</v>
          </cell>
        </row>
        <row r="1817">
          <cell r="J1817" t="str">
            <v>M2</v>
          </cell>
        </row>
        <row r="1818">
          <cell r="J1818" t="str">
            <v>M2</v>
          </cell>
        </row>
        <row r="1819">
          <cell r="J1819" t="str">
            <v>M2</v>
          </cell>
        </row>
        <row r="1820">
          <cell r="J1820" t="str">
            <v>M2</v>
          </cell>
        </row>
        <row r="1821">
          <cell r="J1821" t="str">
            <v>M2</v>
          </cell>
        </row>
        <row r="1822">
          <cell r="J1822" t="str">
            <v>M2</v>
          </cell>
        </row>
        <row r="1823">
          <cell r="J1823" t="str">
            <v>M2</v>
          </cell>
        </row>
        <row r="1824">
          <cell r="J1824" t="str">
            <v>M2</v>
          </cell>
        </row>
        <row r="1825">
          <cell r="J1825" t="str">
            <v>M2</v>
          </cell>
        </row>
        <row r="1826">
          <cell r="J1826" t="str">
            <v>M2</v>
          </cell>
        </row>
        <row r="1827">
          <cell r="J1827" t="str">
            <v>M2</v>
          </cell>
        </row>
        <row r="1828">
          <cell r="J1828" t="str">
            <v>M2</v>
          </cell>
        </row>
        <row r="1829">
          <cell r="J1829" t="str">
            <v>M2</v>
          </cell>
        </row>
        <row r="1830">
          <cell r="J1830" t="str">
            <v>M2</v>
          </cell>
        </row>
        <row r="1831">
          <cell r="J1831" t="str">
            <v>M2</v>
          </cell>
        </row>
        <row r="1832">
          <cell r="J1832" t="str">
            <v>M2</v>
          </cell>
        </row>
        <row r="1833">
          <cell r="J1833" t="str">
            <v>M2</v>
          </cell>
        </row>
        <row r="1834">
          <cell r="J1834" t="str">
            <v>M2</v>
          </cell>
        </row>
        <row r="1835">
          <cell r="J1835" t="str">
            <v>M2</v>
          </cell>
        </row>
        <row r="1836">
          <cell r="J1836" t="str">
            <v>M2</v>
          </cell>
        </row>
        <row r="1837">
          <cell r="J1837" t="str">
            <v>M2</v>
          </cell>
        </row>
        <row r="1838">
          <cell r="J1838" t="str">
            <v>M2</v>
          </cell>
        </row>
        <row r="1839">
          <cell r="J1839" t="str">
            <v>M2</v>
          </cell>
        </row>
        <row r="1840">
          <cell r="J1840" t="str">
            <v>M2</v>
          </cell>
        </row>
        <row r="1841">
          <cell r="J1841" t="str">
            <v>M2</v>
          </cell>
        </row>
        <row r="1842">
          <cell r="J1842" t="str">
            <v>M2</v>
          </cell>
        </row>
        <row r="1843">
          <cell r="J1843" t="str">
            <v>M2</v>
          </cell>
        </row>
        <row r="1844">
          <cell r="J1844" t="str">
            <v>M2</v>
          </cell>
        </row>
        <row r="1845">
          <cell r="J1845" t="str">
            <v>M2</v>
          </cell>
        </row>
        <row r="1846">
          <cell r="J1846" t="str">
            <v>M2</v>
          </cell>
        </row>
        <row r="1847">
          <cell r="J1847" t="str">
            <v>M2</v>
          </cell>
        </row>
        <row r="1848">
          <cell r="J1848" t="str">
            <v>M2</v>
          </cell>
        </row>
        <row r="1849">
          <cell r="J1849" t="str">
            <v>M2</v>
          </cell>
        </row>
        <row r="1850">
          <cell r="J1850" t="str">
            <v>M2</v>
          </cell>
        </row>
        <row r="1851">
          <cell r="J1851" t="str">
            <v>M2</v>
          </cell>
        </row>
        <row r="1852">
          <cell r="J1852" t="str">
            <v>M2</v>
          </cell>
        </row>
        <row r="1853">
          <cell r="J1853" t="str">
            <v>M2</v>
          </cell>
        </row>
        <row r="1854">
          <cell r="J1854" t="str">
            <v>M2</v>
          </cell>
        </row>
        <row r="1855">
          <cell r="J1855" t="str">
            <v>M2</v>
          </cell>
        </row>
        <row r="1856">
          <cell r="J1856" t="str">
            <v>M2</v>
          </cell>
        </row>
        <row r="1857">
          <cell r="J1857" t="str">
            <v>M2</v>
          </cell>
        </row>
        <row r="1858">
          <cell r="J1858" t="str">
            <v>M2</v>
          </cell>
        </row>
        <row r="1859">
          <cell r="J1859" t="str">
            <v>M2</v>
          </cell>
        </row>
        <row r="1860">
          <cell r="J1860" t="str">
            <v>M2</v>
          </cell>
        </row>
        <row r="1861">
          <cell r="J1861" t="str">
            <v>M2</v>
          </cell>
        </row>
        <row r="1862">
          <cell r="J1862" t="str">
            <v>M2</v>
          </cell>
        </row>
        <row r="1863">
          <cell r="J1863" t="str">
            <v>M2</v>
          </cell>
        </row>
        <row r="1864">
          <cell r="J1864" t="str">
            <v>M2</v>
          </cell>
        </row>
        <row r="1865">
          <cell r="J1865" t="str">
            <v>M2</v>
          </cell>
        </row>
        <row r="1866">
          <cell r="J1866" t="str">
            <v>M2</v>
          </cell>
        </row>
        <row r="1867">
          <cell r="J1867" t="str">
            <v>M2</v>
          </cell>
        </row>
        <row r="1868">
          <cell r="J1868" t="str">
            <v>M2</v>
          </cell>
        </row>
        <row r="1869">
          <cell r="J1869" t="str">
            <v>M2</v>
          </cell>
        </row>
        <row r="1870">
          <cell r="J1870" t="str">
            <v>M2</v>
          </cell>
        </row>
        <row r="1871">
          <cell r="J1871" t="str">
            <v>M2</v>
          </cell>
        </row>
        <row r="1872">
          <cell r="J1872" t="str">
            <v>M2</v>
          </cell>
        </row>
        <row r="1873">
          <cell r="J1873" t="str">
            <v>M2</v>
          </cell>
        </row>
        <row r="1874">
          <cell r="J1874" t="str">
            <v>M2</v>
          </cell>
        </row>
        <row r="1875">
          <cell r="J1875" t="str">
            <v>M2</v>
          </cell>
        </row>
        <row r="1876">
          <cell r="J1876" t="str">
            <v>M2</v>
          </cell>
        </row>
        <row r="1877">
          <cell r="J1877" t="str">
            <v>M2</v>
          </cell>
        </row>
        <row r="1878">
          <cell r="J1878" t="str">
            <v>M2</v>
          </cell>
        </row>
        <row r="1879">
          <cell r="J1879" t="str">
            <v>M2</v>
          </cell>
        </row>
        <row r="1880">
          <cell r="J1880" t="str">
            <v>M2</v>
          </cell>
        </row>
        <row r="1881">
          <cell r="J1881" t="str">
            <v>M2</v>
          </cell>
        </row>
        <row r="1882">
          <cell r="J1882" t="str">
            <v>M2</v>
          </cell>
        </row>
        <row r="1883">
          <cell r="J1883" t="str">
            <v>M2</v>
          </cell>
        </row>
        <row r="1884">
          <cell r="J1884" t="str">
            <v>M2</v>
          </cell>
        </row>
        <row r="1885">
          <cell r="J1885" t="str">
            <v>M2</v>
          </cell>
        </row>
        <row r="1886">
          <cell r="J1886" t="str">
            <v>M2</v>
          </cell>
        </row>
        <row r="1887">
          <cell r="J1887" t="str">
            <v>M2</v>
          </cell>
        </row>
        <row r="1888">
          <cell r="J1888" t="str">
            <v>M2</v>
          </cell>
        </row>
        <row r="1889">
          <cell r="J1889" t="str">
            <v>M2</v>
          </cell>
        </row>
        <row r="1890">
          <cell r="J1890" t="str">
            <v>M2</v>
          </cell>
        </row>
        <row r="1891">
          <cell r="J1891" t="str">
            <v>M2</v>
          </cell>
        </row>
        <row r="1892">
          <cell r="J1892" t="str">
            <v>M2</v>
          </cell>
        </row>
        <row r="1893">
          <cell r="J1893" t="str">
            <v>M2</v>
          </cell>
        </row>
        <row r="1894">
          <cell r="J1894" t="str">
            <v>M2</v>
          </cell>
        </row>
        <row r="1895">
          <cell r="J1895" t="str">
            <v>M2</v>
          </cell>
        </row>
        <row r="1896">
          <cell r="J1896" t="str">
            <v>M2</v>
          </cell>
        </row>
        <row r="1897">
          <cell r="J1897" t="str">
            <v>M2</v>
          </cell>
        </row>
        <row r="1898">
          <cell r="J1898" t="str">
            <v>M2</v>
          </cell>
        </row>
        <row r="1899">
          <cell r="J1899" t="str">
            <v>M2</v>
          </cell>
        </row>
        <row r="1900">
          <cell r="J1900" t="str">
            <v>M2</v>
          </cell>
        </row>
        <row r="1901">
          <cell r="J1901" t="str">
            <v>M2</v>
          </cell>
        </row>
        <row r="1902">
          <cell r="J1902" t="str">
            <v>M2</v>
          </cell>
        </row>
        <row r="1903">
          <cell r="J1903" t="str">
            <v>M2</v>
          </cell>
        </row>
        <row r="1904">
          <cell r="J1904" t="str">
            <v>M2</v>
          </cell>
        </row>
        <row r="1905">
          <cell r="J1905" t="str">
            <v>M2</v>
          </cell>
        </row>
        <row r="1906">
          <cell r="J1906" t="str">
            <v>M2</v>
          </cell>
        </row>
        <row r="1907">
          <cell r="J1907" t="str">
            <v>M2</v>
          </cell>
        </row>
        <row r="1908">
          <cell r="J1908" t="str">
            <v>M2</v>
          </cell>
        </row>
        <row r="1909">
          <cell r="J1909" t="str">
            <v>M2</v>
          </cell>
        </row>
        <row r="1910">
          <cell r="J1910" t="str">
            <v>M2</v>
          </cell>
        </row>
        <row r="1911">
          <cell r="J1911" t="str">
            <v>M2</v>
          </cell>
        </row>
        <row r="1912">
          <cell r="J1912" t="str">
            <v>M2</v>
          </cell>
        </row>
        <row r="1913">
          <cell r="J1913" t="str">
            <v>M2</v>
          </cell>
        </row>
        <row r="1914">
          <cell r="J1914" t="str">
            <v>M2</v>
          </cell>
        </row>
        <row r="1915">
          <cell r="J1915" t="str">
            <v>M2</v>
          </cell>
        </row>
        <row r="1916">
          <cell r="J1916" t="str">
            <v>M2</v>
          </cell>
        </row>
        <row r="1917">
          <cell r="J1917" t="str">
            <v>M2</v>
          </cell>
        </row>
        <row r="1918">
          <cell r="J1918" t="str">
            <v>M2</v>
          </cell>
        </row>
        <row r="1919">
          <cell r="J1919" t="str">
            <v>M2</v>
          </cell>
        </row>
        <row r="1920">
          <cell r="J1920" t="str">
            <v>M2</v>
          </cell>
        </row>
        <row r="1921">
          <cell r="J1921" t="str">
            <v>M2</v>
          </cell>
        </row>
        <row r="1922">
          <cell r="J1922" t="str">
            <v>M2</v>
          </cell>
        </row>
        <row r="1923">
          <cell r="J1923" t="str">
            <v>M2</v>
          </cell>
        </row>
        <row r="1924">
          <cell r="J1924" t="str">
            <v>M2</v>
          </cell>
        </row>
        <row r="1925">
          <cell r="J1925" t="str">
            <v>M2</v>
          </cell>
        </row>
        <row r="1926">
          <cell r="J1926" t="str">
            <v>M2</v>
          </cell>
        </row>
        <row r="1927">
          <cell r="J1927" t="str">
            <v>M2</v>
          </cell>
        </row>
        <row r="1928">
          <cell r="J1928" t="str">
            <v>M2</v>
          </cell>
        </row>
        <row r="1929">
          <cell r="J1929" t="str">
            <v>M2</v>
          </cell>
        </row>
        <row r="1930">
          <cell r="J1930" t="str">
            <v>M2</v>
          </cell>
        </row>
        <row r="1931">
          <cell r="J1931" t="str">
            <v>M2</v>
          </cell>
        </row>
        <row r="1932">
          <cell r="J1932" t="str">
            <v>M2</v>
          </cell>
        </row>
        <row r="1933">
          <cell r="J1933" t="str">
            <v>M2</v>
          </cell>
        </row>
        <row r="1934">
          <cell r="J1934" t="str">
            <v>M2</v>
          </cell>
        </row>
        <row r="1935">
          <cell r="J1935" t="str">
            <v>M2</v>
          </cell>
        </row>
        <row r="1936">
          <cell r="J1936" t="str">
            <v>M2</v>
          </cell>
        </row>
        <row r="1937">
          <cell r="J1937" t="str">
            <v>M2</v>
          </cell>
        </row>
        <row r="1938">
          <cell r="J1938" t="str">
            <v>M2</v>
          </cell>
        </row>
        <row r="1939">
          <cell r="J1939" t="str">
            <v>M2</v>
          </cell>
        </row>
        <row r="1940">
          <cell r="J1940" t="str">
            <v>M2</v>
          </cell>
        </row>
        <row r="1941">
          <cell r="J1941" t="str">
            <v>M2</v>
          </cell>
        </row>
        <row r="1942">
          <cell r="J1942" t="str">
            <v>M2</v>
          </cell>
        </row>
        <row r="1943">
          <cell r="J1943" t="str">
            <v>M2</v>
          </cell>
        </row>
        <row r="1944">
          <cell r="J1944" t="str">
            <v>M2</v>
          </cell>
        </row>
        <row r="1945">
          <cell r="J1945" t="str">
            <v>M2</v>
          </cell>
        </row>
        <row r="1946">
          <cell r="J1946" t="str">
            <v>M2</v>
          </cell>
        </row>
        <row r="1947">
          <cell r="J1947" t="str">
            <v>M2</v>
          </cell>
        </row>
        <row r="1948">
          <cell r="J1948" t="str">
            <v>M2</v>
          </cell>
        </row>
        <row r="1949">
          <cell r="J1949" t="str">
            <v>M2</v>
          </cell>
        </row>
        <row r="1950">
          <cell r="J1950" t="str">
            <v>M2</v>
          </cell>
        </row>
        <row r="1951">
          <cell r="J1951" t="str">
            <v>M2</v>
          </cell>
        </row>
        <row r="1952">
          <cell r="J1952" t="str">
            <v>M2</v>
          </cell>
        </row>
        <row r="1953">
          <cell r="J1953" t="str">
            <v>M2</v>
          </cell>
        </row>
        <row r="1954">
          <cell r="J1954" t="str">
            <v>M2</v>
          </cell>
        </row>
        <row r="1955">
          <cell r="J1955" t="str">
            <v>M2</v>
          </cell>
        </row>
        <row r="1956">
          <cell r="J1956" t="str">
            <v>M2</v>
          </cell>
        </row>
        <row r="1957">
          <cell r="J1957" t="str">
            <v>M2</v>
          </cell>
        </row>
        <row r="1958">
          <cell r="J1958" t="str">
            <v>M2</v>
          </cell>
        </row>
        <row r="1959">
          <cell r="J1959" t="str">
            <v>M2</v>
          </cell>
        </row>
        <row r="1960">
          <cell r="J1960" t="str">
            <v>M2</v>
          </cell>
        </row>
        <row r="1961">
          <cell r="J1961" t="str">
            <v>M2</v>
          </cell>
        </row>
        <row r="1962">
          <cell r="J1962" t="str">
            <v>M2</v>
          </cell>
        </row>
        <row r="1963">
          <cell r="J1963" t="str">
            <v>M2</v>
          </cell>
        </row>
        <row r="1964">
          <cell r="J1964" t="str">
            <v>M2</v>
          </cell>
        </row>
        <row r="1965">
          <cell r="J1965" t="str">
            <v>M2</v>
          </cell>
        </row>
        <row r="1966">
          <cell r="J1966" t="str">
            <v>M2</v>
          </cell>
        </row>
        <row r="1967">
          <cell r="J1967" t="str">
            <v>M2</v>
          </cell>
        </row>
        <row r="1968">
          <cell r="J1968" t="str">
            <v>M2</v>
          </cell>
        </row>
        <row r="1969">
          <cell r="J1969" t="str">
            <v>M2</v>
          </cell>
        </row>
        <row r="1970">
          <cell r="J1970" t="str">
            <v>M2</v>
          </cell>
        </row>
        <row r="1971">
          <cell r="J1971" t="str">
            <v>M2</v>
          </cell>
        </row>
        <row r="1972">
          <cell r="J1972" t="str">
            <v>M2</v>
          </cell>
        </row>
        <row r="1973">
          <cell r="J1973" t="str">
            <v>M2</v>
          </cell>
        </row>
        <row r="1974">
          <cell r="J1974" t="str">
            <v>M2</v>
          </cell>
        </row>
        <row r="1975">
          <cell r="J1975" t="str">
            <v>M2</v>
          </cell>
        </row>
        <row r="1976">
          <cell r="J1976" t="str">
            <v>M2</v>
          </cell>
        </row>
        <row r="1977">
          <cell r="J1977" t="str">
            <v>M2</v>
          </cell>
        </row>
        <row r="1978">
          <cell r="J1978" t="str">
            <v>M2</v>
          </cell>
        </row>
        <row r="1979">
          <cell r="J1979" t="str">
            <v>M2</v>
          </cell>
        </row>
        <row r="1980">
          <cell r="J1980" t="str">
            <v>M2</v>
          </cell>
        </row>
        <row r="1981">
          <cell r="J1981" t="str">
            <v>M2</v>
          </cell>
        </row>
        <row r="1982">
          <cell r="J1982" t="str">
            <v>M2</v>
          </cell>
        </row>
        <row r="1983">
          <cell r="J1983" t="str">
            <v>M2</v>
          </cell>
        </row>
        <row r="1984">
          <cell r="J1984" t="str">
            <v>M2</v>
          </cell>
        </row>
        <row r="1985">
          <cell r="J1985" t="str">
            <v>M2</v>
          </cell>
        </row>
        <row r="1986">
          <cell r="J1986" t="str">
            <v>M2</v>
          </cell>
        </row>
        <row r="1987">
          <cell r="J1987" t="str">
            <v>M2</v>
          </cell>
        </row>
        <row r="1988">
          <cell r="J1988" t="str">
            <v>M2</v>
          </cell>
        </row>
        <row r="1989">
          <cell r="J1989" t="str">
            <v>M2</v>
          </cell>
        </row>
        <row r="1990">
          <cell r="J1990" t="str">
            <v>M2</v>
          </cell>
        </row>
        <row r="1991">
          <cell r="J1991" t="str">
            <v>M2</v>
          </cell>
        </row>
        <row r="1992">
          <cell r="J1992" t="str">
            <v>M2</v>
          </cell>
        </row>
        <row r="1993">
          <cell r="J1993" t="str">
            <v>M2</v>
          </cell>
        </row>
        <row r="1994">
          <cell r="J1994" t="str">
            <v>M2</v>
          </cell>
        </row>
        <row r="1995">
          <cell r="J1995" t="str">
            <v>M2</v>
          </cell>
        </row>
        <row r="1996">
          <cell r="J1996" t="str">
            <v>M2</v>
          </cell>
        </row>
        <row r="1997">
          <cell r="J1997" t="str">
            <v>M2</v>
          </cell>
        </row>
        <row r="1998">
          <cell r="J1998" t="str">
            <v>M2</v>
          </cell>
        </row>
        <row r="1999">
          <cell r="J1999" t="str">
            <v>M2</v>
          </cell>
        </row>
        <row r="2000">
          <cell r="J2000" t="str">
            <v>M2</v>
          </cell>
        </row>
        <row r="2001">
          <cell r="J2001" t="str">
            <v>M2</v>
          </cell>
        </row>
        <row r="2002">
          <cell r="J2002" t="str">
            <v>M2</v>
          </cell>
        </row>
        <row r="2003">
          <cell r="J2003" t="str">
            <v>M2</v>
          </cell>
        </row>
        <row r="2004">
          <cell r="J2004" t="str">
            <v>M2</v>
          </cell>
        </row>
        <row r="2005">
          <cell r="J2005" t="str">
            <v>M2</v>
          </cell>
        </row>
        <row r="2006">
          <cell r="J2006" t="str">
            <v>M2</v>
          </cell>
        </row>
        <row r="2007">
          <cell r="J2007" t="str">
            <v>M2</v>
          </cell>
        </row>
        <row r="2008">
          <cell r="J2008" t="str">
            <v>M2</v>
          </cell>
        </row>
        <row r="2009">
          <cell r="J2009" t="str">
            <v>M2</v>
          </cell>
        </row>
        <row r="2010">
          <cell r="J2010" t="str">
            <v>M2</v>
          </cell>
        </row>
        <row r="2011">
          <cell r="J2011" t="str">
            <v>M2</v>
          </cell>
        </row>
        <row r="2012">
          <cell r="J2012" t="str">
            <v>M2</v>
          </cell>
        </row>
        <row r="2013">
          <cell r="J2013" t="str">
            <v>M2</v>
          </cell>
        </row>
        <row r="2014">
          <cell r="J2014" t="str">
            <v>M2</v>
          </cell>
        </row>
        <row r="2015">
          <cell r="J2015" t="str">
            <v>M2</v>
          </cell>
        </row>
        <row r="2016">
          <cell r="J2016" t="str">
            <v>M2</v>
          </cell>
        </row>
        <row r="2017">
          <cell r="J2017" t="str">
            <v>M2</v>
          </cell>
        </row>
        <row r="2018">
          <cell r="J2018" t="str">
            <v>M2</v>
          </cell>
        </row>
        <row r="2019">
          <cell r="J2019" t="str">
            <v>M2</v>
          </cell>
        </row>
        <row r="2020">
          <cell r="J2020" t="str">
            <v>M2</v>
          </cell>
        </row>
        <row r="2021">
          <cell r="J2021" t="str">
            <v>M2</v>
          </cell>
        </row>
        <row r="2022">
          <cell r="J2022" t="str">
            <v>M2</v>
          </cell>
        </row>
        <row r="2023">
          <cell r="J2023" t="str">
            <v>M2</v>
          </cell>
        </row>
        <row r="2024">
          <cell r="J2024" t="str">
            <v>M2</v>
          </cell>
        </row>
        <row r="2025">
          <cell r="J2025" t="str">
            <v>M2</v>
          </cell>
        </row>
        <row r="2026">
          <cell r="J2026" t="str">
            <v>M2</v>
          </cell>
        </row>
        <row r="2027">
          <cell r="J2027" t="str">
            <v>M2</v>
          </cell>
        </row>
        <row r="2028">
          <cell r="J2028" t="str">
            <v>M2</v>
          </cell>
        </row>
        <row r="2029">
          <cell r="J2029" t="str">
            <v>M2</v>
          </cell>
        </row>
        <row r="2030">
          <cell r="J2030" t="str">
            <v>M2</v>
          </cell>
        </row>
        <row r="2031">
          <cell r="J2031" t="str">
            <v>M2</v>
          </cell>
        </row>
        <row r="2032">
          <cell r="J2032" t="str">
            <v>M2</v>
          </cell>
        </row>
        <row r="2033">
          <cell r="J2033" t="str">
            <v>M2</v>
          </cell>
        </row>
        <row r="2034">
          <cell r="J2034" t="str">
            <v>M2</v>
          </cell>
        </row>
        <row r="2035">
          <cell r="J2035" t="str">
            <v>M2</v>
          </cell>
        </row>
        <row r="2036">
          <cell r="J2036" t="str">
            <v>M2</v>
          </cell>
        </row>
        <row r="2037">
          <cell r="J2037" t="str">
            <v>M2</v>
          </cell>
        </row>
        <row r="2038">
          <cell r="J2038" t="str">
            <v>M2</v>
          </cell>
        </row>
        <row r="2039">
          <cell r="J2039" t="str">
            <v>M2</v>
          </cell>
        </row>
        <row r="2040">
          <cell r="J2040" t="str">
            <v>M2</v>
          </cell>
        </row>
        <row r="2041">
          <cell r="J2041" t="str">
            <v>M2</v>
          </cell>
        </row>
        <row r="2042">
          <cell r="J2042" t="str">
            <v>M2</v>
          </cell>
        </row>
        <row r="2043">
          <cell r="J2043" t="str">
            <v>M2</v>
          </cell>
        </row>
        <row r="2044">
          <cell r="J2044" t="str">
            <v>M2</v>
          </cell>
        </row>
        <row r="2045">
          <cell r="J2045" t="str">
            <v>M2</v>
          </cell>
        </row>
        <row r="2046">
          <cell r="J2046" t="str">
            <v>M2</v>
          </cell>
        </row>
        <row r="2047">
          <cell r="J2047" t="str">
            <v>M2</v>
          </cell>
        </row>
        <row r="2048">
          <cell r="J2048" t="str">
            <v>M2</v>
          </cell>
        </row>
        <row r="2049">
          <cell r="J2049" t="str">
            <v>M2</v>
          </cell>
        </row>
        <row r="2050">
          <cell r="J2050" t="str">
            <v>M2</v>
          </cell>
        </row>
        <row r="2051">
          <cell r="J2051" t="str">
            <v>M2</v>
          </cell>
        </row>
        <row r="2052">
          <cell r="J2052" t="str">
            <v>M2</v>
          </cell>
        </row>
        <row r="2053">
          <cell r="J2053" t="str">
            <v>M2</v>
          </cell>
        </row>
        <row r="2054">
          <cell r="J2054" t="str">
            <v>M2</v>
          </cell>
        </row>
        <row r="2055">
          <cell r="J2055" t="str">
            <v>M2</v>
          </cell>
        </row>
        <row r="2056">
          <cell r="J2056" t="str">
            <v>M2</v>
          </cell>
        </row>
        <row r="2057">
          <cell r="J2057" t="str">
            <v>M2</v>
          </cell>
        </row>
        <row r="2058">
          <cell r="J2058" t="str">
            <v>M2</v>
          </cell>
        </row>
        <row r="2059">
          <cell r="J2059" t="str">
            <v>M2</v>
          </cell>
        </row>
        <row r="2060">
          <cell r="J2060" t="str">
            <v>M2</v>
          </cell>
        </row>
        <row r="2061">
          <cell r="J2061" t="str">
            <v>M2</v>
          </cell>
        </row>
        <row r="2062">
          <cell r="J2062" t="str">
            <v>M2</v>
          </cell>
        </row>
        <row r="2063">
          <cell r="J2063" t="str">
            <v>M2</v>
          </cell>
        </row>
        <row r="2064">
          <cell r="J2064" t="str">
            <v>M2</v>
          </cell>
        </row>
        <row r="2065">
          <cell r="J2065" t="str">
            <v>M2</v>
          </cell>
        </row>
        <row r="2066">
          <cell r="J2066" t="str">
            <v>M2</v>
          </cell>
        </row>
        <row r="2067">
          <cell r="J2067" t="str">
            <v>M2</v>
          </cell>
        </row>
        <row r="2068">
          <cell r="J2068" t="str">
            <v>M2</v>
          </cell>
        </row>
        <row r="2069">
          <cell r="J2069" t="str">
            <v>M2</v>
          </cell>
        </row>
        <row r="2070">
          <cell r="J2070" t="str">
            <v>M2</v>
          </cell>
        </row>
        <row r="2071">
          <cell r="J2071" t="str">
            <v>M2</v>
          </cell>
        </row>
        <row r="2072">
          <cell r="J2072" t="str">
            <v>M2</v>
          </cell>
        </row>
        <row r="2073">
          <cell r="J2073" t="str">
            <v>M2</v>
          </cell>
        </row>
        <row r="2074">
          <cell r="J2074" t="str">
            <v>M2</v>
          </cell>
        </row>
        <row r="2075">
          <cell r="J2075" t="str">
            <v>M2</v>
          </cell>
        </row>
        <row r="2076">
          <cell r="J2076" t="str">
            <v>M2</v>
          </cell>
        </row>
        <row r="2077">
          <cell r="J2077" t="str">
            <v>M2</v>
          </cell>
        </row>
        <row r="2078">
          <cell r="J2078" t="str">
            <v>M2</v>
          </cell>
        </row>
        <row r="2079">
          <cell r="J2079" t="str">
            <v>M2</v>
          </cell>
        </row>
        <row r="2080">
          <cell r="J2080" t="str">
            <v>M2</v>
          </cell>
        </row>
        <row r="2081">
          <cell r="J2081" t="str">
            <v>M2</v>
          </cell>
        </row>
        <row r="2082">
          <cell r="J2082" t="str">
            <v>M2</v>
          </cell>
        </row>
        <row r="2083">
          <cell r="J2083" t="str">
            <v>M2</v>
          </cell>
        </row>
        <row r="2084">
          <cell r="J2084" t="str">
            <v>M2</v>
          </cell>
        </row>
        <row r="2085">
          <cell r="J2085" t="str">
            <v>M2</v>
          </cell>
        </row>
        <row r="2086">
          <cell r="J2086" t="str">
            <v>M2</v>
          </cell>
        </row>
        <row r="2087">
          <cell r="J2087" t="str">
            <v>M2</v>
          </cell>
        </row>
        <row r="2088">
          <cell r="J2088" t="str">
            <v>M2</v>
          </cell>
        </row>
        <row r="2089">
          <cell r="J2089" t="str">
            <v>M2</v>
          </cell>
        </row>
        <row r="2090">
          <cell r="J2090" t="str">
            <v>M2</v>
          </cell>
        </row>
        <row r="2091">
          <cell r="J2091" t="str">
            <v>M2</v>
          </cell>
        </row>
        <row r="2092">
          <cell r="J2092" t="str">
            <v>M2</v>
          </cell>
        </row>
        <row r="2093">
          <cell r="J2093" t="str">
            <v>M2</v>
          </cell>
        </row>
        <row r="2094">
          <cell r="J2094" t="str">
            <v>M2</v>
          </cell>
        </row>
        <row r="2095">
          <cell r="J2095" t="str">
            <v>M2</v>
          </cell>
        </row>
        <row r="2096">
          <cell r="J2096" t="str">
            <v>M2</v>
          </cell>
        </row>
        <row r="2097">
          <cell r="J2097" t="str">
            <v>M2</v>
          </cell>
        </row>
        <row r="2098">
          <cell r="J2098" t="str">
            <v>M2</v>
          </cell>
        </row>
        <row r="2099">
          <cell r="J2099" t="str">
            <v>M2</v>
          </cell>
        </row>
        <row r="2100">
          <cell r="J2100" t="str">
            <v>M2</v>
          </cell>
        </row>
        <row r="2101">
          <cell r="J2101" t="str">
            <v>M2</v>
          </cell>
        </row>
        <row r="2102">
          <cell r="J2102" t="str">
            <v>M2</v>
          </cell>
        </row>
        <row r="2103">
          <cell r="J2103" t="str">
            <v>M2</v>
          </cell>
        </row>
        <row r="2104">
          <cell r="J2104" t="str">
            <v>M2</v>
          </cell>
        </row>
        <row r="2105">
          <cell r="J2105" t="str">
            <v>M2</v>
          </cell>
        </row>
        <row r="2106">
          <cell r="J2106" t="str">
            <v>M2</v>
          </cell>
        </row>
        <row r="2107">
          <cell r="J2107" t="str">
            <v>M2</v>
          </cell>
        </row>
        <row r="2108">
          <cell r="J2108" t="str">
            <v>M2</v>
          </cell>
        </row>
        <row r="2109">
          <cell r="J2109" t="str">
            <v>M2</v>
          </cell>
        </row>
        <row r="2110">
          <cell r="J2110" t="str">
            <v>M2</v>
          </cell>
        </row>
        <row r="2111">
          <cell r="J2111" t="str">
            <v>M2</v>
          </cell>
        </row>
        <row r="2112">
          <cell r="J2112" t="str">
            <v>M2</v>
          </cell>
        </row>
        <row r="2113">
          <cell r="J2113" t="str">
            <v>M2</v>
          </cell>
        </row>
        <row r="2114">
          <cell r="J2114" t="str">
            <v>M2</v>
          </cell>
        </row>
        <row r="2115">
          <cell r="J2115" t="str">
            <v>M2</v>
          </cell>
        </row>
        <row r="2116">
          <cell r="J2116" t="str">
            <v>M2</v>
          </cell>
        </row>
        <row r="2117">
          <cell r="J2117" t="str">
            <v>M2</v>
          </cell>
        </row>
        <row r="2118">
          <cell r="J2118" t="str">
            <v>M2</v>
          </cell>
        </row>
        <row r="2119">
          <cell r="J2119" t="str">
            <v>M2</v>
          </cell>
        </row>
        <row r="2120">
          <cell r="J2120" t="str">
            <v>M2</v>
          </cell>
        </row>
        <row r="2121">
          <cell r="J2121" t="str">
            <v>M2</v>
          </cell>
        </row>
        <row r="2122">
          <cell r="J2122" t="str">
            <v>M2</v>
          </cell>
        </row>
        <row r="2123">
          <cell r="J2123" t="str">
            <v>M2</v>
          </cell>
        </row>
        <row r="2124">
          <cell r="J2124" t="str">
            <v>M2</v>
          </cell>
        </row>
        <row r="2125">
          <cell r="J2125" t="str">
            <v>M2</v>
          </cell>
        </row>
        <row r="2126">
          <cell r="J2126" t="str">
            <v>M2</v>
          </cell>
        </row>
        <row r="2127">
          <cell r="J2127" t="str">
            <v>M2</v>
          </cell>
        </row>
        <row r="2128">
          <cell r="J2128" t="str">
            <v>M2</v>
          </cell>
        </row>
        <row r="2129">
          <cell r="J2129" t="str">
            <v>M2</v>
          </cell>
        </row>
        <row r="2130">
          <cell r="J2130" t="str">
            <v>M2</v>
          </cell>
        </row>
        <row r="2131">
          <cell r="J2131" t="str">
            <v>M2</v>
          </cell>
        </row>
        <row r="2132">
          <cell r="J2132" t="str">
            <v>M2</v>
          </cell>
        </row>
        <row r="2133">
          <cell r="J2133" t="str">
            <v>M2</v>
          </cell>
        </row>
        <row r="2134">
          <cell r="J2134" t="str">
            <v>M2</v>
          </cell>
        </row>
        <row r="2135">
          <cell r="J2135" t="str">
            <v>M2</v>
          </cell>
        </row>
        <row r="2136">
          <cell r="J2136" t="str">
            <v>M2</v>
          </cell>
        </row>
        <row r="2137">
          <cell r="J2137" t="str">
            <v>M2</v>
          </cell>
        </row>
        <row r="2138">
          <cell r="J2138" t="str">
            <v>M2</v>
          </cell>
        </row>
        <row r="2139">
          <cell r="J2139" t="str">
            <v>M2</v>
          </cell>
        </row>
        <row r="2140">
          <cell r="J2140" t="str">
            <v>M2</v>
          </cell>
        </row>
        <row r="2141">
          <cell r="J2141" t="str">
            <v>M2</v>
          </cell>
        </row>
        <row r="2142">
          <cell r="J2142" t="str">
            <v>M2</v>
          </cell>
        </row>
        <row r="2143">
          <cell r="J2143" t="str">
            <v>M2</v>
          </cell>
        </row>
        <row r="2144">
          <cell r="J2144" t="str">
            <v>M2</v>
          </cell>
        </row>
        <row r="2145">
          <cell r="J2145" t="str">
            <v>M2</v>
          </cell>
        </row>
        <row r="2146">
          <cell r="J2146" t="str">
            <v>M2</v>
          </cell>
        </row>
        <row r="2147">
          <cell r="J2147" t="str">
            <v>M2</v>
          </cell>
        </row>
        <row r="2148">
          <cell r="J2148" t="str">
            <v>M2</v>
          </cell>
        </row>
        <row r="2149">
          <cell r="J2149" t="str">
            <v>M2</v>
          </cell>
        </row>
        <row r="2150">
          <cell r="J2150" t="str">
            <v>M2</v>
          </cell>
        </row>
        <row r="2151">
          <cell r="J2151" t="str">
            <v>M2</v>
          </cell>
        </row>
        <row r="2152">
          <cell r="J2152" t="str">
            <v>M2</v>
          </cell>
        </row>
        <row r="2153">
          <cell r="J2153" t="str">
            <v>M2</v>
          </cell>
        </row>
        <row r="2154">
          <cell r="J2154" t="str">
            <v>M2</v>
          </cell>
        </row>
        <row r="2155">
          <cell r="J2155" t="str">
            <v>M2</v>
          </cell>
        </row>
        <row r="2156">
          <cell r="J2156" t="str">
            <v>M2</v>
          </cell>
        </row>
        <row r="2157">
          <cell r="J2157" t="str">
            <v>M2</v>
          </cell>
        </row>
        <row r="2158">
          <cell r="J2158" t="str">
            <v>M2</v>
          </cell>
        </row>
        <row r="2159">
          <cell r="J2159" t="str">
            <v>M2</v>
          </cell>
        </row>
        <row r="2160">
          <cell r="J2160" t="str">
            <v>M2</v>
          </cell>
        </row>
        <row r="2161">
          <cell r="J2161" t="str">
            <v>M2</v>
          </cell>
        </row>
        <row r="2162">
          <cell r="J2162" t="str">
            <v>M2</v>
          </cell>
        </row>
        <row r="2163">
          <cell r="J2163" t="str">
            <v>M2</v>
          </cell>
        </row>
        <row r="2164">
          <cell r="J2164" t="str">
            <v>M2</v>
          </cell>
        </row>
        <row r="2165">
          <cell r="J2165" t="str">
            <v>M2</v>
          </cell>
        </row>
        <row r="2166">
          <cell r="J2166" t="str">
            <v>M2</v>
          </cell>
        </row>
        <row r="2167">
          <cell r="J2167" t="str">
            <v>M2</v>
          </cell>
        </row>
        <row r="2168">
          <cell r="J2168" t="str">
            <v>M2</v>
          </cell>
        </row>
        <row r="2169">
          <cell r="J2169" t="str">
            <v>M2</v>
          </cell>
        </row>
        <row r="2170">
          <cell r="J2170" t="str">
            <v>M2</v>
          </cell>
        </row>
        <row r="2171">
          <cell r="J2171" t="str">
            <v>M2</v>
          </cell>
        </row>
        <row r="2172">
          <cell r="J2172" t="str">
            <v>M2</v>
          </cell>
        </row>
        <row r="2173">
          <cell r="J2173" t="str">
            <v>M2</v>
          </cell>
        </row>
        <row r="2174">
          <cell r="J2174" t="str">
            <v>M2</v>
          </cell>
        </row>
        <row r="2175">
          <cell r="J2175" t="str">
            <v>M2</v>
          </cell>
        </row>
        <row r="2176">
          <cell r="J2176" t="str">
            <v>M2</v>
          </cell>
        </row>
        <row r="2177">
          <cell r="J2177" t="str">
            <v>M2</v>
          </cell>
        </row>
        <row r="2178">
          <cell r="J2178" t="str">
            <v>M2</v>
          </cell>
        </row>
        <row r="2179">
          <cell r="J2179" t="str">
            <v>M2</v>
          </cell>
        </row>
        <row r="2180">
          <cell r="J2180" t="str">
            <v>M2</v>
          </cell>
        </row>
        <row r="2181">
          <cell r="J2181" t="str">
            <v>M2</v>
          </cell>
        </row>
        <row r="2182">
          <cell r="J2182" t="str">
            <v>M2</v>
          </cell>
        </row>
        <row r="2183">
          <cell r="J2183" t="str">
            <v>M2</v>
          </cell>
        </row>
        <row r="2184">
          <cell r="J2184" t="str">
            <v>M2</v>
          </cell>
        </row>
        <row r="2185">
          <cell r="J2185" t="str">
            <v>M2</v>
          </cell>
        </row>
        <row r="2186">
          <cell r="J2186" t="str">
            <v>M2</v>
          </cell>
        </row>
        <row r="2187">
          <cell r="J2187" t="str">
            <v>M2</v>
          </cell>
        </row>
        <row r="2188">
          <cell r="J2188" t="str">
            <v>M2</v>
          </cell>
        </row>
        <row r="2189">
          <cell r="J2189" t="str">
            <v>M2</v>
          </cell>
        </row>
        <row r="2190">
          <cell r="J2190" t="str">
            <v>M2</v>
          </cell>
        </row>
        <row r="2191">
          <cell r="J2191" t="str">
            <v>M2</v>
          </cell>
        </row>
        <row r="2192">
          <cell r="J2192" t="str">
            <v>M2</v>
          </cell>
        </row>
        <row r="2193">
          <cell r="J2193" t="str">
            <v>M2</v>
          </cell>
        </row>
        <row r="2194">
          <cell r="J2194" t="str">
            <v>M2</v>
          </cell>
        </row>
        <row r="2195">
          <cell r="J2195" t="str">
            <v>M2</v>
          </cell>
        </row>
        <row r="2196">
          <cell r="J2196" t="str">
            <v>M2</v>
          </cell>
        </row>
        <row r="2197">
          <cell r="J2197" t="str">
            <v>M2</v>
          </cell>
        </row>
        <row r="2198">
          <cell r="J2198" t="str">
            <v>M2</v>
          </cell>
        </row>
        <row r="2199">
          <cell r="J2199" t="str">
            <v>M2</v>
          </cell>
        </row>
        <row r="2200">
          <cell r="J2200" t="str">
            <v>M2</v>
          </cell>
        </row>
        <row r="2201">
          <cell r="J2201" t="str">
            <v>M2</v>
          </cell>
        </row>
        <row r="2202">
          <cell r="J2202" t="str">
            <v>M2</v>
          </cell>
        </row>
        <row r="2203">
          <cell r="J2203" t="str">
            <v>M2</v>
          </cell>
        </row>
        <row r="2204">
          <cell r="J2204" t="str">
            <v>M2</v>
          </cell>
        </row>
        <row r="2205">
          <cell r="J2205" t="str">
            <v>M2</v>
          </cell>
        </row>
        <row r="2206">
          <cell r="J2206" t="str">
            <v>M2</v>
          </cell>
        </row>
        <row r="2207">
          <cell r="J2207" t="str">
            <v>M2</v>
          </cell>
        </row>
        <row r="2208">
          <cell r="J2208" t="str">
            <v>M2</v>
          </cell>
        </row>
        <row r="2209">
          <cell r="J2209" t="str">
            <v>M2</v>
          </cell>
        </row>
        <row r="2210">
          <cell r="J2210" t="str">
            <v>M2</v>
          </cell>
        </row>
        <row r="2211">
          <cell r="J2211" t="str">
            <v>M2</v>
          </cell>
        </row>
        <row r="2212">
          <cell r="J2212" t="str">
            <v>M2</v>
          </cell>
        </row>
        <row r="2213">
          <cell r="J2213" t="str">
            <v>M2</v>
          </cell>
        </row>
        <row r="2214">
          <cell r="J2214" t="str">
            <v>M2</v>
          </cell>
        </row>
        <row r="2215">
          <cell r="J2215" t="str">
            <v>M2</v>
          </cell>
        </row>
        <row r="2216">
          <cell r="J2216" t="str">
            <v>M2</v>
          </cell>
        </row>
        <row r="2217">
          <cell r="J2217" t="str">
            <v>M2</v>
          </cell>
        </row>
        <row r="2218">
          <cell r="J2218" t="str">
            <v>M2</v>
          </cell>
        </row>
        <row r="2219">
          <cell r="J2219" t="str">
            <v>M2</v>
          </cell>
        </row>
        <row r="2220">
          <cell r="J2220" t="str">
            <v>M2</v>
          </cell>
        </row>
        <row r="2221">
          <cell r="J2221" t="str">
            <v>M2</v>
          </cell>
        </row>
        <row r="2222">
          <cell r="J2222" t="str">
            <v>M2</v>
          </cell>
        </row>
        <row r="2223">
          <cell r="J2223" t="str">
            <v>M2</v>
          </cell>
        </row>
        <row r="2224">
          <cell r="J2224" t="str">
            <v>M2</v>
          </cell>
        </row>
        <row r="2225">
          <cell r="J2225" t="str">
            <v>M2</v>
          </cell>
        </row>
        <row r="2226">
          <cell r="J2226" t="str">
            <v>M2</v>
          </cell>
        </row>
        <row r="2227">
          <cell r="J2227" t="str">
            <v>M2</v>
          </cell>
        </row>
        <row r="2228">
          <cell r="J2228" t="str">
            <v>M2</v>
          </cell>
        </row>
        <row r="2229">
          <cell r="J2229" t="str">
            <v>M2</v>
          </cell>
        </row>
        <row r="2230">
          <cell r="J2230" t="str">
            <v>M2</v>
          </cell>
        </row>
        <row r="2231">
          <cell r="J2231" t="str">
            <v>M2</v>
          </cell>
        </row>
        <row r="2232">
          <cell r="J2232" t="str">
            <v>M2</v>
          </cell>
        </row>
        <row r="2233">
          <cell r="J2233" t="str">
            <v>M2</v>
          </cell>
        </row>
        <row r="2234">
          <cell r="J2234" t="str">
            <v>M2</v>
          </cell>
        </row>
        <row r="2235">
          <cell r="J2235" t="str">
            <v>M2</v>
          </cell>
        </row>
        <row r="2236">
          <cell r="J2236" t="str">
            <v>M2</v>
          </cell>
        </row>
        <row r="2237">
          <cell r="J2237" t="str">
            <v>M2</v>
          </cell>
        </row>
        <row r="2238">
          <cell r="J2238" t="str">
            <v>M2</v>
          </cell>
        </row>
        <row r="2239">
          <cell r="J2239" t="str">
            <v>M2</v>
          </cell>
        </row>
        <row r="2240">
          <cell r="J2240" t="str">
            <v>M2</v>
          </cell>
        </row>
        <row r="2241">
          <cell r="J2241" t="str">
            <v>M2</v>
          </cell>
        </row>
        <row r="2242">
          <cell r="J2242" t="str">
            <v>M2</v>
          </cell>
        </row>
        <row r="2243">
          <cell r="J2243" t="str">
            <v>M2</v>
          </cell>
        </row>
        <row r="2244">
          <cell r="J2244" t="str">
            <v>M2</v>
          </cell>
        </row>
        <row r="2245">
          <cell r="J2245" t="str">
            <v>M2</v>
          </cell>
        </row>
        <row r="2246">
          <cell r="J2246" t="str">
            <v>M2</v>
          </cell>
        </row>
        <row r="2247">
          <cell r="J2247" t="str">
            <v>M2</v>
          </cell>
        </row>
        <row r="2248">
          <cell r="J2248" t="str">
            <v>M2</v>
          </cell>
        </row>
        <row r="2249">
          <cell r="J2249" t="str">
            <v>M2</v>
          </cell>
        </row>
        <row r="2250">
          <cell r="J2250" t="str">
            <v>M2</v>
          </cell>
        </row>
        <row r="2251">
          <cell r="J2251" t="str">
            <v>M2</v>
          </cell>
        </row>
        <row r="2252">
          <cell r="J2252" t="str">
            <v>M2</v>
          </cell>
        </row>
        <row r="2253">
          <cell r="J2253" t="str">
            <v>M2</v>
          </cell>
        </row>
        <row r="2254">
          <cell r="J2254" t="str">
            <v>M2</v>
          </cell>
        </row>
        <row r="2255">
          <cell r="J2255" t="str">
            <v>M2</v>
          </cell>
        </row>
        <row r="2256">
          <cell r="J2256" t="str">
            <v>M2</v>
          </cell>
        </row>
        <row r="2257">
          <cell r="J2257" t="str">
            <v>M2</v>
          </cell>
        </row>
        <row r="2258">
          <cell r="J2258" t="str">
            <v>M2</v>
          </cell>
        </row>
        <row r="2259">
          <cell r="J2259" t="str">
            <v>M2</v>
          </cell>
        </row>
        <row r="2260">
          <cell r="J2260" t="str">
            <v>M2</v>
          </cell>
        </row>
        <row r="2261">
          <cell r="J2261" t="str">
            <v>M2</v>
          </cell>
        </row>
        <row r="2262">
          <cell r="J2262" t="str">
            <v>M2</v>
          </cell>
        </row>
        <row r="2263">
          <cell r="J2263" t="str">
            <v>M2</v>
          </cell>
        </row>
        <row r="2264">
          <cell r="J2264" t="str">
            <v>M2</v>
          </cell>
        </row>
        <row r="2265">
          <cell r="J2265" t="str">
            <v>M2</v>
          </cell>
        </row>
        <row r="2266">
          <cell r="J2266" t="str">
            <v>M2</v>
          </cell>
        </row>
        <row r="2267">
          <cell r="J2267" t="str">
            <v>M2</v>
          </cell>
        </row>
        <row r="2268">
          <cell r="J2268" t="str">
            <v>M2</v>
          </cell>
        </row>
        <row r="2269">
          <cell r="J2269" t="str">
            <v>M2</v>
          </cell>
        </row>
        <row r="2270">
          <cell r="J2270" t="str">
            <v>M2</v>
          </cell>
        </row>
        <row r="2271">
          <cell r="J2271" t="str">
            <v>M2</v>
          </cell>
        </row>
        <row r="2272">
          <cell r="J2272" t="str">
            <v>M2</v>
          </cell>
        </row>
        <row r="2273">
          <cell r="J2273" t="str">
            <v>M2</v>
          </cell>
        </row>
        <row r="2274">
          <cell r="J2274" t="str">
            <v>M2</v>
          </cell>
        </row>
        <row r="2275">
          <cell r="J2275" t="str">
            <v>M2</v>
          </cell>
        </row>
        <row r="2276">
          <cell r="J2276" t="str">
            <v>M2</v>
          </cell>
        </row>
        <row r="2277">
          <cell r="J2277" t="str">
            <v>M2</v>
          </cell>
        </row>
        <row r="2278">
          <cell r="J2278" t="str">
            <v>M2</v>
          </cell>
        </row>
        <row r="2279">
          <cell r="J2279" t="str">
            <v>M2</v>
          </cell>
        </row>
        <row r="2280">
          <cell r="J2280" t="str">
            <v>M2</v>
          </cell>
        </row>
        <row r="2281">
          <cell r="J2281" t="str">
            <v>M2</v>
          </cell>
        </row>
        <row r="2282">
          <cell r="J2282" t="str">
            <v>M2</v>
          </cell>
        </row>
        <row r="2283">
          <cell r="J2283" t="str">
            <v>M2</v>
          </cell>
        </row>
        <row r="2284">
          <cell r="J2284" t="str">
            <v>M2</v>
          </cell>
        </row>
        <row r="2285">
          <cell r="J2285" t="str">
            <v>M2</v>
          </cell>
        </row>
        <row r="2286">
          <cell r="J2286" t="str">
            <v>M2</v>
          </cell>
        </row>
        <row r="2287">
          <cell r="J2287" t="str">
            <v>M2</v>
          </cell>
        </row>
        <row r="2288">
          <cell r="J2288" t="str">
            <v>M2</v>
          </cell>
        </row>
        <row r="2289">
          <cell r="J2289" t="str">
            <v>M2</v>
          </cell>
        </row>
        <row r="2290">
          <cell r="J2290" t="str">
            <v>M2</v>
          </cell>
        </row>
        <row r="2291">
          <cell r="J2291" t="str">
            <v>M2</v>
          </cell>
        </row>
        <row r="2292">
          <cell r="J2292" t="str">
            <v>M2</v>
          </cell>
        </row>
        <row r="2293">
          <cell r="J2293" t="str">
            <v>M2</v>
          </cell>
        </row>
        <row r="2294">
          <cell r="J2294" t="str">
            <v>M2</v>
          </cell>
        </row>
        <row r="2295">
          <cell r="J2295" t="str">
            <v>M2</v>
          </cell>
        </row>
        <row r="2296">
          <cell r="J2296" t="str">
            <v>M2</v>
          </cell>
        </row>
        <row r="2297">
          <cell r="J2297" t="str">
            <v>M2</v>
          </cell>
        </row>
        <row r="2298">
          <cell r="J2298" t="str">
            <v>M2</v>
          </cell>
        </row>
        <row r="2299">
          <cell r="J2299" t="str">
            <v>M2</v>
          </cell>
        </row>
        <row r="2300">
          <cell r="J2300" t="str">
            <v>M2</v>
          </cell>
        </row>
        <row r="2301">
          <cell r="J2301" t="str">
            <v>M2</v>
          </cell>
        </row>
        <row r="2302">
          <cell r="J2302" t="str">
            <v>M2</v>
          </cell>
        </row>
        <row r="2303">
          <cell r="J2303" t="str">
            <v>M2</v>
          </cell>
        </row>
        <row r="2304">
          <cell r="J2304" t="str">
            <v>M2</v>
          </cell>
        </row>
        <row r="2305">
          <cell r="J2305" t="str">
            <v>M2</v>
          </cell>
        </row>
        <row r="2306">
          <cell r="J2306" t="str">
            <v>M2</v>
          </cell>
        </row>
        <row r="2307">
          <cell r="J2307" t="str">
            <v>M2</v>
          </cell>
        </row>
        <row r="2308">
          <cell r="J2308" t="str">
            <v>M2</v>
          </cell>
        </row>
        <row r="2309">
          <cell r="J2309" t="str">
            <v>M2</v>
          </cell>
        </row>
        <row r="2310">
          <cell r="J2310" t="str">
            <v>M2</v>
          </cell>
        </row>
        <row r="2311">
          <cell r="J2311" t="str">
            <v>M2</v>
          </cell>
        </row>
        <row r="2312">
          <cell r="J2312" t="str">
            <v>M2</v>
          </cell>
        </row>
        <row r="2313">
          <cell r="J2313" t="str">
            <v>M2</v>
          </cell>
        </row>
        <row r="2314">
          <cell r="J2314" t="str">
            <v>M2</v>
          </cell>
        </row>
        <row r="2315">
          <cell r="J2315" t="str">
            <v>M2</v>
          </cell>
        </row>
        <row r="2316">
          <cell r="J2316" t="str">
            <v>M2</v>
          </cell>
        </row>
        <row r="2317">
          <cell r="J2317" t="str">
            <v>M2</v>
          </cell>
        </row>
        <row r="2318">
          <cell r="J2318" t="str">
            <v>M2</v>
          </cell>
        </row>
        <row r="2319">
          <cell r="J2319" t="str">
            <v>M2</v>
          </cell>
        </row>
        <row r="2320">
          <cell r="J2320" t="str">
            <v>M2</v>
          </cell>
        </row>
        <row r="2321">
          <cell r="J2321" t="str">
            <v>M2</v>
          </cell>
        </row>
        <row r="2322">
          <cell r="J2322" t="str">
            <v>M2</v>
          </cell>
        </row>
        <row r="2323">
          <cell r="J2323" t="str">
            <v>M2</v>
          </cell>
        </row>
        <row r="2324">
          <cell r="J2324" t="str">
            <v>M2</v>
          </cell>
        </row>
        <row r="2325">
          <cell r="J2325" t="str">
            <v>M2</v>
          </cell>
        </row>
        <row r="2326">
          <cell r="J2326" t="str">
            <v>M2</v>
          </cell>
        </row>
        <row r="2327">
          <cell r="J2327" t="str">
            <v>M2</v>
          </cell>
        </row>
        <row r="2328">
          <cell r="J2328" t="str">
            <v>M2</v>
          </cell>
        </row>
        <row r="2329">
          <cell r="J2329" t="str">
            <v>M2</v>
          </cell>
        </row>
        <row r="2330">
          <cell r="J2330" t="str">
            <v>M2</v>
          </cell>
        </row>
        <row r="2331">
          <cell r="J2331" t="str">
            <v>M2</v>
          </cell>
        </row>
        <row r="2332">
          <cell r="J2332" t="str">
            <v>M2</v>
          </cell>
        </row>
        <row r="2333">
          <cell r="J2333" t="str">
            <v>M2</v>
          </cell>
        </row>
        <row r="2334">
          <cell r="J2334" t="str">
            <v>M2</v>
          </cell>
        </row>
        <row r="2335">
          <cell r="J2335" t="str">
            <v>M2</v>
          </cell>
        </row>
        <row r="2336">
          <cell r="J2336" t="str">
            <v>M2</v>
          </cell>
        </row>
        <row r="2337">
          <cell r="J2337" t="str">
            <v>M2</v>
          </cell>
        </row>
        <row r="2338">
          <cell r="J2338" t="str">
            <v>M2</v>
          </cell>
        </row>
        <row r="2339">
          <cell r="J2339" t="str">
            <v>M2</v>
          </cell>
        </row>
        <row r="2340">
          <cell r="J2340" t="str">
            <v>M2</v>
          </cell>
        </row>
        <row r="2341">
          <cell r="J2341" t="str">
            <v>M2</v>
          </cell>
        </row>
        <row r="2342">
          <cell r="J2342" t="str">
            <v>M2</v>
          </cell>
        </row>
        <row r="2343">
          <cell r="J2343" t="str">
            <v>M2</v>
          </cell>
        </row>
        <row r="2344">
          <cell r="J2344" t="str">
            <v>M2</v>
          </cell>
        </row>
        <row r="2345">
          <cell r="J2345" t="str">
            <v>M2</v>
          </cell>
        </row>
        <row r="2346">
          <cell r="J2346" t="str">
            <v>M2</v>
          </cell>
        </row>
        <row r="2347">
          <cell r="J2347" t="str">
            <v>M2</v>
          </cell>
        </row>
        <row r="2348">
          <cell r="J2348" t="str">
            <v>M2</v>
          </cell>
        </row>
        <row r="2349">
          <cell r="J2349" t="str">
            <v>M2</v>
          </cell>
        </row>
        <row r="2350">
          <cell r="J2350" t="str">
            <v>M2</v>
          </cell>
        </row>
        <row r="2351">
          <cell r="J2351" t="str">
            <v>M2</v>
          </cell>
        </row>
        <row r="2352">
          <cell r="J2352" t="str">
            <v>M2</v>
          </cell>
        </row>
        <row r="2353">
          <cell r="J2353" t="str">
            <v>M2</v>
          </cell>
        </row>
        <row r="2354">
          <cell r="J2354" t="str">
            <v>M2</v>
          </cell>
        </row>
        <row r="2355">
          <cell r="J2355" t="str">
            <v>M2</v>
          </cell>
        </row>
        <row r="2356">
          <cell r="J2356" t="str">
            <v>M2</v>
          </cell>
        </row>
        <row r="2357">
          <cell r="J2357" t="str">
            <v>M2</v>
          </cell>
        </row>
        <row r="2358">
          <cell r="J2358" t="str">
            <v>M2</v>
          </cell>
        </row>
        <row r="2359">
          <cell r="J2359" t="str">
            <v>M2</v>
          </cell>
        </row>
        <row r="2360">
          <cell r="J2360" t="str">
            <v>M2</v>
          </cell>
        </row>
        <row r="2361">
          <cell r="J2361" t="str">
            <v>M2</v>
          </cell>
        </row>
        <row r="2362">
          <cell r="J2362" t="str">
            <v>M2</v>
          </cell>
        </row>
        <row r="2363">
          <cell r="J2363" t="str">
            <v>M2</v>
          </cell>
        </row>
        <row r="2364">
          <cell r="J2364" t="str">
            <v>M2</v>
          </cell>
        </row>
        <row r="2365">
          <cell r="J2365" t="str">
            <v>M2</v>
          </cell>
        </row>
        <row r="2366">
          <cell r="J2366" t="str">
            <v>M2</v>
          </cell>
        </row>
        <row r="2367">
          <cell r="J2367" t="str">
            <v>M2</v>
          </cell>
        </row>
        <row r="2368">
          <cell r="J2368" t="str">
            <v>M2</v>
          </cell>
        </row>
        <row r="2369">
          <cell r="J2369" t="str">
            <v>M2</v>
          </cell>
        </row>
        <row r="2370">
          <cell r="J2370" t="str">
            <v>M2</v>
          </cell>
        </row>
        <row r="2371">
          <cell r="J2371" t="str">
            <v>M2</v>
          </cell>
        </row>
        <row r="2372">
          <cell r="J2372" t="str">
            <v>M2</v>
          </cell>
        </row>
        <row r="2373">
          <cell r="J2373" t="str">
            <v>M2</v>
          </cell>
        </row>
        <row r="2374">
          <cell r="J2374" t="str">
            <v>M2</v>
          </cell>
        </row>
        <row r="2375">
          <cell r="J2375" t="str">
            <v>M2</v>
          </cell>
        </row>
        <row r="2376">
          <cell r="J2376" t="str">
            <v>M2</v>
          </cell>
        </row>
        <row r="2377">
          <cell r="J2377" t="str">
            <v>M2</v>
          </cell>
        </row>
        <row r="2378">
          <cell r="J2378" t="str">
            <v>M2</v>
          </cell>
        </row>
        <row r="2379">
          <cell r="J2379" t="str">
            <v>M2</v>
          </cell>
        </row>
        <row r="2380">
          <cell r="J2380" t="str">
            <v>M2</v>
          </cell>
        </row>
        <row r="2381">
          <cell r="J2381" t="str">
            <v>M2</v>
          </cell>
        </row>
        <row r="2382">
          <cell r="J2382" t="str">
            <v>M2</v>
          </cell>
        </row>
        <row r="2383">
          <cell r="J2383" t="str">
            <v>M2</v>
          </cell>
        </row>
        <row r="2384">
          <cell r="J2384" t="str">
            <v>M2</v>
          </cell>
        </row>
        <row r="2385">
          <cell r="J2385" t="str">
            <v>M2</v>
          </cell>
        </row>
        <row r="2386">
          <cell r="J2386" t="str">
            <v>M2</v>
          </cell>
        </row>
        <row r="2387">
          <cell r="J2387" t="str">
            <v>M2</v>
          </cell>
        </row>
        <row r="2388">
          <cell r="J2388" t="str">
            <v>M2</v>
          </cell>
        </row>
        <row r="2389">
          <cell r="J2389" t="str">
            <v>M2</v>
          </cell>
        </row>
        <row r="2390">
          <cell r="J2390" t="str">
            <v>M2</v>
          </cell>
        </row>
        <row r="2391">
          <cell r="J2391" t="str">
            <v>M2</v>
          </cell>
        </row>
        <row r="2392">
          <cell r="J2392" t="str">
            <v>M2</v>
          </cell>
        </row>
        <row r="2393">
          <cell r="J2393" t="str">
            <v>M2</v>
          </cell>
        </row>
        <row r="2394">
          <cell r="J2394" t="str">
            <v>M2</v>
          </cell>
        </row>
        <row r="2395">
          <cell r="J2395" t="str">
            <v>M2</v>
          </cell>
        </row>
        <row r="2396">
          <cell r="J2396" t="str">
            <v>M2</v>
          </cell>
        </row>
        <row r="2397">
          <cell r="J2397" t="str">
            <v>M2</v>
          </cell>
        </row>
        <row r="2398">
          <cell r="J2398" t="str">
            <v>M2</v>
          </cell>
        </row>
        <row r="2399">
          <cell r="J2399" t="str">
            <v>M2</v>
          </cell>
        </row>
        <row r="2400">
          <cell r="J2400" t="str">
            <v>M2</v>
          </cell>
        </row>
        <row r="2401">
          <cell r="J2401" t="str">
            <v>M2</v>
          </cell>
        </row>
        <row r="2402">
          <cell r="J2402" t="str">
            <v>M2</v>
          </cell>
        </row>
        <row r="2403">
          <cell r="J2403" t="str">
            <v>M2</v>
          </cell>
        </row>
        <row r="2404">
          <cell r="J2404" t="str">
            <v>M2</v>
          </cell>
        </row>
        <row r="2405">
          <cell r="J2405" t="str">
            <v>M2</v>
          </cell>
        </row>
        <row r="2406">
          <cell r="J2406" t="str">
            <v>M2</v>
          </cell>
        </row>
        <row r="2407">
          <cell r="J2407" t="str">
            <v>M2</v>
          </cell>
        </row>
        <row r="2408">
          <cell r="J2408" t="str">
            <v>M2</v>
          </cell>
        </row>
        <row r="2409">
          <cell r="J2409" t="str">
            <v>M2</v>
          </cell>
        </row>
        <row r="2410">
          <cell r="J2410" t="str">
            <v>M2</v>
          </cell>
        </row>
        <row r="2411">
          <cell r="J2411" t="str">
            <v>M2</v>
          </cell>
        </row>
        <row r="2412">
          <cell r="J2412" t="str">
            <v>M2</v>
          </cell>
        </row>
        <row r="2413">
          <cell r="J2413" t="str">
            <v>M2</v>
          </cell>
        </row>
        <row r="2414">
          <cell r="J2414" t="str">
            <v>M2</v>
          </cell>
        </row>
        <row r="2415">
          <cell r="J2415" t="str">
            <v>M2</v>
          </cell>
        </row>
        <row r="2416">
          <cell r="J2416" t="str">
            <v>M2</v>
          </cell>
        </row>
        <row r="2417">
          <cell r="J2417" t="str">
            <v>M2</v>
          </cell>
        </row>
        <row r="2418">
          <cell r="J2418" t="str">
            <v>M2</v>
          </cell>
        </row>
        <row r="2419">
          <cell r="J2419" t="str">
            <v>M2</v>
          </cell>
        </row>
        <row r="2420">
          <cell r="J2420" t="str">
            <v>M2</v>
          </cell>
        </row>
        <row r="2421">
          <cell r="J2421" t="str">
            <v>M2</v>
          </cell>
        </row>
        <row r="2422">
          <cell r="J2422" t="str">
            <v>M2</v>
          </cell>
        </row>
        <row r="2423">
          <cell r="J2423" t="str">
            <v>M2</v>
          </cell>
        </row>
        <row r="2424">
          <cell r="J2424" t="str">
            <v>M2</v>
          </cell>
        </row>
        <row r="2425">
          <cell r="J2425" t="str">
            <v>M2</v>
          </cell>
        </row>
        <row r="2426">
          <cell r="J2426" t="str">
            <v>M2</v>
          </cell>
        </row>
        <row r="2427">
          <cell r="J2427" t="str">
            <v>M2</v>
          </cell>
        </row>
        <row r="2428">
          <cell r="J2428" t="str">
            <v>M2</v>
          </cell>
        </row>
        <row r="2429">
          <cell r="J2429" t="str">
            <v>M2</v>
          </cell>
        </row>
        <row r="2430">
          <cell r="J2430" t="str">
            <v>M2</v>
          </cell>
        </row>
        <row r="2431">
          <cell r="J2431" t="str">
            <v>M2</v>
          </cell>
        </row>
        <row r="2432">
          <cell r="J2432" t="str">
            <v>M2</v>
          </cell>
        </row>
        <row r="2433">
          <cell r="J2433" t="str">
            <v>M2</v>
          </cell>
        </row>
        <row r="2434">
          <cell r="J2434" t="str">
            <v>M2</v>
          </cell>
        </row>
        <row r="2435">
          <cell r="J2435" t="str">
            <v>M2</v>
          </cell>
        </row>
        <row r="2436">
          <cell r="J2436" t="str">
            <v>M2</v>
          </cell>
        </row>
        <row r="2437">
          <cell r="J2437" t="str">
            <v>M2</v>
          </cell>
        </row>
        <row r="2438">
          <cell r="J2438" t="str">
            <v>M2</v>
          </cell>
        </row>
        <row r="2439">
          <cell r="J2439" t="str">
            <v>M2</v>
          </cell>
        </row>
        <row r="2440">
          <cell r="J2440" t="str">
            <v>M2</v>
          </cell>
        </row>
        <row r="2441">
          <cell r="J2441" t="str">
            <v>M2</v>
          </cell>
        </row>
        <row r="2442">
          <cell r="J2442" t="str">
            <v>M2</v>
          </cell>
        </row>
        <row r="2443">
          <cell r="J2443" t="str">
            <v>M2</v>
          </cell>
        </row>
        <row r="2444">
          <cell r="J2444" t="str">
            <v>M2</v>
          </cell>
        </row>
        <row r="2445">
          <cell r="J2445" t="str">
            <v>M2</v>
          </cell>
        </row>
        <row r="2446">
          <cell r="J2446" t="str">
            <v>M2</v>
          </cell>
        </row>
        <row r="2447">
          <cell r="J2447" t="str">
            <v>M2</v>
          </cell>
        </row>
        <row r="2448">
          <cell r="J2448" t="str">
            <v>M2</v>
          </cell>
        </row>
        <row r="2449">
          <cell r="J2449" t="str">
            <v>M2</v>
          </cell>
        </row>
        <row r="2450">
          <cell r="J2450" t="str">
            <v>M2</v>
          </cell>
        </row>
        <row r="2451">
          <cell r="J2451" t="str">
            <v>M2</v>
          </cell>
        </row>
        <row r="2452">
          <cell r="J2452" t="str">
            <v>M2</v>
          </cell>
        </row>
        <row r="2453">
          <cell r="J2453" t="str">
            <v>M2</v>
          </cell>
        </row>
        <row r="2454">
          <cell r="J2454" t="str">
            <v>M2</v>
          </cell>
        </row>
        <row r="2455">
          <cell r="J2455" t="str">
            <v>M2</v>
          </cell>
        </row>
        <row r="2456">
          <cell r="J2456" t="str">
            <v>M2</v>
          </cell>
        </row>
        <row r="2457">
          <cell r="J2457" t="str">
            <v>M2</v>
          </cell>
        </row>
        <row r="2458">
          <cell r="J2458" t="str">
            <v>M2</v>
          </cell>
        </row>
        <row r="2459">
          <cell r="J2459" t="str">
            <v>M2</v>
          </cell>
        </row>
        <row r="2460">
          <cell r="J2460" t="str">
            <v>M2</v>
          </cell>
        </row>
        <row r="2461">
          <cell r="J2461" t="str">
            <v>M2</v>
          </cell>
        </row>
        <row r="2462">
          <cell r="J2462" t="str">
            <v>M2</v>
          </cell>
        </row>
        <row r="2463">
          <cell r="J2463" t="str">
            <v>M2</v>
          </cell>
        </row>
        <row r="2464">
          <cell r="J2464" t="str">
            <v>M2</v>
          </cell>
        </row>
        <row r="2465">
          <cell r="J2465" t="str">
            <v>M2</v>
          </cell>
        </row>
        <row r="2466">
          <cell r="J2466" t="str">
            <v>M2</v>
          </cell>
        </row>
        <row r="2467">
          <cell r="J2467" t="str">
            <v>M2</v>
          </cell>
        </row>
        <row r="2468">
          <cell r="J2468" t="str">
            <v>M2</v>
          </cell>
        </row>
        <row r="2469">
          <cell r="J2469" t="str">
            <v>M2</v>
          </cell>
        </row>
        <row r="2470">
          <cell r="J2470" t="str">
            <v>M2</v>
          </cell>
        </row>
        <row r="2471">
          <cell r="J2471" t="str">
            <v>M2</v>
          </cell>
        </row>
        <row r="2472">
          <cell r="J2472" t="str">
            <v>M2</v>
          </cell>
        </row>
        <row r="2473">
          <cell r="J2473" t="str">
            <v>M2</v>
          </cell>
        </row>
        <row r="2474">
          <cell r="J2474" t="str">
            <v>M2</v>
          </cell>
        </row>
        <row r="2475">
          <cell r="J2475" t="str">
            <v>M2</v>
          </cell>
        </row>
        <row r="2476">
          <cell r="J2476" t="str">
            <v>M2</v>
          </cell>
        </row>
        <row r="2477">
          <cell r="J2477" t="str">
            <v>M2</v>
          </cell>
        </row>
        <row r="2478">
          <cell r="J2478" t="str">
            <v>M2</v>
          </cell>
        </row>
        <row r="2479">
          <cell r="J2479" t="str">
            <v>M2</v>
          </cell>
        </row>
        <row r="2480">
          <cell r="J2480" t="str">
            <v>M2</v>
          </cell>
        </row>
        <row r="2481">
          <cell r="J2481" t="str">
            <v>M2</v>
          </cell>
        </row>
        <row r="2482">
          <cell r="J2482" t="str">
            <v>M2</v>
          </cell>
        </row>
        <row r="2483">
          <cell r="J2483" t="str">
            <v>M2</v>
          </cell>
        </row>
        <row r="2484">
          <cell r="J2484" t="str">
            <v>M2</v>
          </cell>
        </row>
        <row r="2485">
          <cell r="J2485" t="str">
            <v>M2</v>
          </cell>
        </row>
        <row r="2486">
          <cell r="J2486" t="str">
            <v>M2</v>
          </cell>
        </row>
        <row r="2487">
          <cell r="J2487" t="str">
            <v>M2</v>
          </cell>
        </row>
        <row r="2488">
          <cell r="J2488" t="str">
            <v>M2</v>
          </cell>
        </row>
        <row r="2489">
          <cell r="J2489" t="str">
            <v>M2</v>
          </cell>
        </row>
        <row r="2490">
          <cell r="J2490" t="str">
            <v>M2</v>
          </cell>
        </row>
        <row r="2491">
          <cell r="J2491" t="str">
            <v>M2</v>
          </cell>
        </row>
        <row r="2492">
          <cell r="J2492" t="str">
            <v>M2</v>
          </cell>
        </row>
        <row r="2493">
          <cell r="J2493" t="str">
            <v>M2</v>
          </cell>
        </row>
        <row r="2494">
          <cell r="J2494" t="str">
            <v>M2</v>
          </cell>
        </row>
        <row r="2495">
          <cell r="J2495" t="str">
            <v>M2</v>
          </cell>
        </row>
        <row r="2496">
          <cell r="J2496" t="str">
            <v>M2</v>
          </cell>
        </row>
        <row r="2497">
          <cell r="J2497" t="str">
            <v>M2</v>
          </cell>
        </row>
        <row r="2498">
          <cell r="J2498" t="str">
            <v>M2</v>
          </cell>
        </row>
        <row r="2499">
          <cell r="J2499" t="str">
            <v>M2</v>
          </cell>
        </row>
        <row r="2500">
          <cell r="J2500" t="str">
            <v>M2</v>
          </cell>
        </row>
        <row r="2501">
          <cell r="J2501" t="str">
            <v>M2</v>
          </cell>
        </row>
        <row r="2502">
          <cell r="J2502" t="str">
            <v>M2</v>
          </cell>
        </row>
        <row r="2503">
          <cell r="J2503" t="str">
            <v>M2</v>
          </cell>
        </row>
        <row r="2504">
          <cell r="J2504" t="str">
            <v>M2</v>
          </cell>
        </row>
        <row r="2505">
          <cell r="J2505" t="str">
            <v>M2</v>
          </cell>
        </row>
        <row r="2506">
          <cell r="J2506" t="str">
            <v>M2</v>
          </cell>
        </row>
        <row r="2507">
          <cell r="J2507" t="str">
            <v>M2</v>
          </cell>
        </row>
        <row r="2508">
          <cell r="J2508" t="str">
            <v>M2</v>
          </cell>
        </row>
        <row r="2509">
          <cell r="J2509" t="str">
            <v>M2</v>
          </cell>
        </row>
        <row r="2510">
          <cell r="J2510" t="str">
            <v>M2</v>
          </cell>
        </row>
        <row r="2511">
          <cell r="J2511" t="str">
            <v>M2</v>
          </cell>
        </row>
        <row r="2512">
          <cell r="J2512" t="str">
            <v>M2</v>
          </cell>
        </row>
        <row r="2513">
          <cell r="J2513" t="str">
            <v>M2</v>
          </cell>
        </row>
        <row r="2514">
          <cell r="J2514" t="str">
            <v>M2</v>
          </cell>
        </row>
        <row r="2515">
          <cell r="J2515" t="str">
            <v>M2</v>
          </cell>
        </row>
        <row r="2516">
          <cell r="J2516" t="str">
            <v>M2</v>
          </cell>
        </row>
        <row r="2517">
          <cell r="J2517" t="str">
            <v>M2</v>
          </cell>
        </row>
        <row r="2518">
          <cell r="J2518" t="str">
            <v>M2</v>
          </cell>
        </row>
        <row r="2519">
          <cell r="J2519" t="str">
            <v>M2</v>
          </cell>
        </row>
        <row r="2520">
          <cell r="J2520" t="str">
            <v>M2</v>
          </cell>
        </row>
        <row r="2521">
          <cell r="J2521" t="str">
            <v>M2</v>
          </cell>
        </row>
        <row r="2522">
          <cell r="J2522" t="str">
            <v>M2</v>
          </cell>
        </row>
        <row r="2523">
          <cell r="J2523" t="str">
            <v>M2</v>
          </cell>
        </row>
        <row r="2524">
          <cell r="J2524" t="str">
            <v>M2</v>
          </cell>
        </row>
        <row r="2525">
          <cell r="J2525" t="str">
            <v>M2</v>
          </cell>
        </row>
        <row r="2526">
          <cell r="J2526" t="str">
            <v>M2</v>
          </cell>
        </row>
        <row r="2527">
          <cell r="J2527" t="str">
            <v>M2</v>
          </cell>
        </row>
        <row r="2528">
          <cell r="J2528" t="str">
            <v>M2</v>
          </cell>
        </row>
        <row r="2529">
          <cell r="J2529" t="str">
            <v>M2</v>
          </cell>
        </row>
        <row r="2530">
          <cell r="J2530" t="str">
            <v>M2</v>
          </cell>
        </row>
        <row r="2531">
          <cell r="J2531" t="str">
            <v>M2</v>
          </cell>
        </row>
        <row r="2532">
          <cell r="J2532" t="str">
            <v>M2</v>
          </cell>
        </row>
        <row r="2533">
          <cell r="J2533" t="str">
            <v>M2</v>
          </cell>
        </row>
        <row r="2534">
          <cell r="J2534" t="str">
            <v>M2</v>
          </cell>
        </row>
        <row r="2535">
          <cell r="J2535" t="str">
            <v>M2</v>
          </cell>
        </row>
        <row r="2536">
          <cell r="J2536" t="str">
            <v>M2</v>
          </cell>
        </row>
        <row r="2537">
          <cell r="J2537" t="str">
            <v>M2</v>
          </cell>
        </row>
        <row r="2538">
          <cell r="J2538" t="str">
            <v>M2</v>
          </cell>
        </row>
        <row r="2539">
          <cell r="J2539" t="str">
            <v>M2</v>
          </cell>
        </row>
        <row r="2540">
          <cell r="J2540" t="str">
            <v>M2</v>
          </cell>
        </row>
        <row r="2541">
          <cell r="J2541" t="str">
            <v>M2</v>
          </cell>
        </row>
        <row r="2542">
          <cell r="J2542" t="str">
            <v>M2</v>
          </cell>
        </row>
        <row r="2543">
          <cell r="J2543" t="str">
            <v>M2</v>
          </cell>
        </row>
        <row r="2544">
          <cell r="J2544" t="str">
            <v>M2</v>
          </cell>
        </row>
        <row r="2545">
          <cell r="J2545" t="str">
            <v>M2</v>
          </cell>
        </row>
        <row r="2546">
          <cell r="J2546" t="str">
            <v>M2</v>
          </cell>
        </row>
        <row r="2547">
          <cell r="J2547" t="str">
            <v>M2</v>
          </cell>
        </row>
        <row r="2548">
          <cell r="J2548" t="str">
            <v>M2</v>
          </cell>
        </row>
        <row r="2549">
          <cell r="J2549" t="str">
            <v>M2</v>
          </cell>
        </row>
        <row r="2550">
          <cell r="J2550" t="str">
            <v>M2</v>
          </cell>
        </row>
        <row r="2551">
          <cell r="J2551" t="str">
            <v>M2</v>
          </cell>
        </row>
        <row r="2552">
          <cell r="J2552" t="str">
            <v>M2</v>
          </cell>
        </row>
        <row r="2553">
          <cell r="J2553" t="str">
            <v>M2</v>
          </cell>
        </row>
        <row r="2554">
          <cell r="J2554" t="str">
            <v>M2</v>
          </cell>
        </row>
        <row r="2555">
          <cell r="J2555" t="str">
            <v>M2</v>
          </cell>
        </row>
        <row r="2556">
          <cell r="J2556" t="str">
            <v>M2</v>
          </cell>
        </row>
        <row r="2557">
          <cell r="J2557" t="str">
            <v>M2</v>
          </cell>
        </row>
        <row r="2558">
          <cell r="J2558" t="str">
            <v>M2</v>
          </cell>
        </row>
        <row r="2559">
          <cell r="J2559" t="str">
            <v>M2</v>
          </cell>
        </row>
        <row r="2560">
          <cell r="J2560" t="str">
            <v>M2</v>
          </cell>
        </row>
        <row r="2561">
          <cell r="J2561" t="str">
            <v>M2</v>
          </cell>
        </row>
        <row r="2562">
          <cell r="J2562" t="str">
            <v>M2</v>
          </cell>
        </row>
        <row r="2563">
          <cell r="J2563" t="str">
            <v>M2</v>
          </cell>
        </row>
        <row r="2564">
          <cell r="J2564" t="str">
            <v>M2</v>
          </cell>
        </row>
        <row r="2565">
          <cell r="J2565" t="str">
            <v>M2</v>
          </cell>
        </row>
        <row r="2566">
          <cell r="J2566" t="str">
            <v>M2</v>
          </cell>
        </row>
        <row r="2567">
          <cell r="J2567" t="str">
            <v>M2</v>
          </cell>
        </row>
        <row r="2568">
          <cell r="J2568" t="str">
            <v>M2</v>
          </cell>
        </row>
        <row r="2569">
          <cell r="J2569" t="str">
            <v>M2</v>
          </cell>
        </row>
        <row r="2570">
          <cell r="J2570" t="str">
            <v>M2</v>
          </cell>
        </row>
        <row r="2571">
          <cell r="J2571" t="str">
            <v>M2</v>
          </cell>
        </row>
        <row r="2572">
          <cell r="J2572" t="str">
            <v>M2</v>
          </cell>
        </row>
        <row r="2573">
          <cell r="J2573" t="str">
            <v>M2</v>
          </cell>
        </row>
        <row r="2574">
          <cell r="J2574" t="str">
            <v>M2</v>
          </cell>
        </row>
        <row r="2575">
          <cell r="J2575" t="str">
            <v>M2</v>
          </cell>
        </row>
        <row r="2576">
          <cell r="J2576" t="str">
            <v>M2</v>
          </cell>
        </row>
        <row r="2577">
          <cell r="J2577" t="str">
            <v>M2</v>
          </cell>
        </row>
        <row r="2578">
          <cell r="J2578" t="str">
            <v>M2</v>
          </cell>
        </row>
        <row r="2579">
          <cell r="J2579" t="str">
            <v>M2</v>
          </cell>
        </row>
        <row r="2580">
          <cell r="J2580" t="str">
            <v>M2</v>
          </cell>
        </row>
        <row r="2581">
          <cell r="J2581" t="str">
            <v>M2</v>
          </cell>
        </row>
        <row r="2582">
          <cell r="J2582" t="str">
            <v>M2</v>
          </cell>
        </row>
        <row r="2583">
          <cell r="J2583" t="str">
            <v>M2</v>
          </cell>
        </row>
        <row r="2584">
          <cell r="J2584" t="str">
            <v>M2</v>
          </cell>
        </row>
        <row r="2585">
          <cell r="J2585" t="str">
            <v>M2</v>
          </cell>
        </row>
        <row r="2586">
          <cell r="J2586" t="str">
            <v>M2</v>
          </cell>
        </row>
        <row r="2587">
          <cell r="J2587" t="str">
            <v>M2</v>
          </cell>
        </row>
        <row r="2588">
          <cell r="J2588" t="str">
            <v>M2</v>
          </cell>
        </row>
        <row r="2589">
          <cell r="J2589" t="str">
            <v>M2</v>
          </cell>
        </row>
        <row r="2590">
          <cell r="J2590" t="str">
            <v>M2</v>
          </cell>
        </row>
        <row r="2591">
          <cell r="J2591" t="str">
            <v>M2</v>
          </cell>
        </row>
        <row r="2592">
          <cell r="J2592" t="str">
            <v>M2</v>
          </cell>
        </row>
        <row r="2593">
          <cell r="J2593" t="str">
            <v>M2</v>
          </cell>
        </row>
        <row r="2594">
          <cell r="J2594" t="str">
            <v>M2</v>
          </cell>
        </row>
        <row r="2595">
          <cell r="J2595" t="str">
            <v>M2</v>
          </cell>
        </row>
        <row r="2596">
          <cell r="J2596" t="str">
            <v>M2</v>
          </cell>
        </row>
        <row r="2597">
          <cell r="J2597" t="str">
            <v>M2</v>
          </cell>
        </row>
        <row r="2598">
          <cell r="J2598" t="str">
            <v>M2</v>
          </cell>
        </row>
        <row r="2599">
          <cell r="J2599" t="str">
            <v>M2</v>
          </cell>
        </row>
        <row r="2600">
          <cell r="J2600" t="str">
            <v>M2</v>
          </cell>
        </row>
        <row r="2601">
          <cell r="J2601" t="str">
            <v>M2</v>
          </cell>
        </row>
        <row r="2602">
          <cell r="J2602" t="str">
            <v>M2</v>
          </cell>
        </row>
        <row r="2603">
          <cell r="J2603" t="str">
            <v>M2</v>
          </cell>
        </row>
        <row r="2604">
          <cell r="J2604" t="str">
            <v>M2</v>
          </cell>
        </row>
        <row r="2605">
          <cell r="J2605" t="str">
            <v>M2</v>
          </cell>
        </row>
        <row r="2606">
          <cell r="J2606" t="str">
            <v>M2</v>
          </cell>
        </row>
        <row r="2607">
          <cell r="J2607" t="str">
            <v>M2</v>
          </cell>
        </row>
        <row r="2608">
          <cell r="J2608" t="str">
            <v>M2</v>
          </cell>
        </row>
        <row r="2609">
          <cell r="J2609" t="str">
            <v>M2</v>
          </cell>
        </row>
        <row r="2610">
          <cell r="J2610" t="str">
            <v>M2</v>
          </cell>
        </row>
        <row r="2611">
          <cell r="J2611" t="str">
            <v>M2</v>
          </cell>
        </row>
        <row r="2612">
          <cell r="J2612" t="str">
            <v>M2</v>
          </cell>
        </row>
        <row r="2613">
          <cell r="J2613" t="str">
            <v>M2</v>
          </cell>
        </row>
        <row r="2614">
          <cell r="J2614" t="str">
            <v>M2</v>
          </cell>
        </row>
        <row r="2615">
          <cell r="J2615" t="str">
            <v>M2</v>
          </cell>
        </row>
        <row r="2616">
          <cell r="J2616" t="str">
            <v>M2</v>
          </cell>
        </row>
        <row r="2617">
          <cell r="J2617" t="str">
            <v>M2</v>
          </cell>
        </row>
        <row r="2618">
          <cell r="J2618" t="str">
            <v>M2</v>
          </cell>
        </row>
        <row r="2619">
          <cell r="J2619" t="str">
            <v>M2</v>
          </cell>
        </row>
        <row r="2620">
          <cell r="J2620" t="str">
            <v>M2</v>
          </cell>
        </row>
        <row r="2621">
          <cell r="J2621" t="str">
            <v>M2</v>
          </cell>
        </row>
        <row r="2622">
          <cell r="J2622" t="str">
            <v>M2</v>
          </cell>
        </row>
        <row r="2623">
          <cell r="J2623" t="str">
            <v>M2</v>
          </cell>
        </row>
        <row r="2624">
          <cell r="J2624" t="str">
            <v>M2</v>
          </cell>
        </row>
        <row r="2625">
          <cell r="J2625" t="str">
            <v>M2</v>
          </cell>
        </row>
        <row r="2626">
          <cell r="J2626" t="str">
            <v>M2</v>
          </cell>
        </row>
        <row r="2627">
          <cell r="J2627" t="str">
            <v>M2</v>
          </cell>
        </row>
        <row r="2628">
          <cell r="J2628" t="str">
            <v>M2</v>
          </cell>
        </row>
        <row r="2629">
          <cell r="J2629" t="str">
            <v>M2</v>
          </cell>
        </row>
        <row r="2630">
          <cell r="J2630" t="str">
            <v>M2</v>
          </cell>
        </row>
        <row r="2631">
          <cell r="J2631" t="str">
            <v>M2</v>
          </cell>
        </row>
        <row r="2632">
          <cell r="J2632" t="str">
            <v>M2</v>
          </cell>
        </row>
        <row r="2633">
          <cell r="J2633" t="str">
            <v>M2</v>
          </cell>
        </row>
        <row r="2634">
          <cell r="J2634" t="str">
            <v>M2</v>
          </cell>
        </row>
        <row r="2635">
          <cell r="J2635" t="str">
            <v>M2</v>
          </cell>
        </row>
        <row r="2636">
          <cell r="J2636" t="str">
            <v>M2</v>
          </cell>
        </row>
        <row r="2637">
          <cell r="J2637" t="str">
            <v>M2</v>
          </cell>
        </row>
        <row r="2638">
          <cell r="J2638" t="str">
            <v>M2</v>
          </cell>
        </row>
        <row r="2639">
          <cell r="J2639" t="str">
            <v>M2</v>
          </cell>
        </row>
        <row r="2640">
          <cell r="J2640" t="str">
            <v>M2</v>
          </cell>
        </row>
        <row r="2641">
          <cell r="J2641" t="str">
            <v>M2</v>
          </cell>
        </row>
        <row r="2642">
          <cell r="J2642" t="str">
            <v>M2</v>
          </cell>
        </row>
        <row r="2643">
          <cell r="J2643" t="str">
            <v>M2</v>
          </cell>
        </row>
        <row r="2644">
          <cell r="J2644" t="str">
            <v>M2</v>
          </cell>
        </row>
        <row r="2645">
          <cell r="J2645" t="str">
            <v>M2</v>
          </cell>
        </row>
        <row r="2646">
          <cell r="J2646" t="str">
            <v>M2</v>
          </cell>
        </row>
        <row r="2647">
          <cell r="J2647" t="str">
            <v>M2</v>
          </cell>
        </row>
        <row r="2648">
          <cell r="J2648" t="str">
            <v>M2</v>
          </cell>
        </row>
        <row r="2649">
          <cell r="J2649" t="str">
            <v>M2</v>
          </cell>
        </row>
        <row r="2650">
          <cell r="J2650" t="str">
            <v>M2</v>
          </cell>
        </row>
        <row r="2651">
          <cell r="J2651" t="str">
            <v>M2</v>
          </cell>
        </row>
        <row r="2652">
          <cell r="J2652" t="str">
            <v>M2</v>
          </cell>
        </row>
        <row r="2653">
          <cell r="J2653" t="str">
            <v>M2</v>
          </cell>
        </row>
        <row r="2654">
          <cell r="J2654" t="str">
            <v>M2</v>
          </cell>
        </row>
        <row r="2655">
          <cell r="J2655" t="str">
            <v>M2</v>
          </cell>
        </row>
        <row r="2656">
          <cell r="J2656" t="str">
            <v>M2</v>
          </cell>
        </row>
        <row r="2657">
          <cell r="J2657" t="str">
            <v>M2</v>
          </cell>
        </row>
        <row r="2658">
          <cell r="J2658" t="str">
            <v>M2</v>
          </cell>
        </row>
        <row r="2659">
          <cell r="J2659" t="str">
            <v>M2</v>
          </cell>
        </row>
        <row r="2660">
          <cell r="J2660" t="str">
            <v>M2</v>
          </cell>
        </row>
        <row r="2661">
          <cell r="J2661" t="str">
            <v>M2</v>
          </cell>
        </row>
        <row r="2662">
          <cell r="J2662" t="str">
            <v>M2</v>
          </cell>
        </row>
        <row r="2663">
          <cell r="J2663" t="str">
            <v>M2</v>
          </cell>
        </row>
        <row r="2664">
          <cell r="J2664" t="str">
            <v>M2</v>
          </cell>
        </row>
        <row r="2665">
          <cell r="J2665" t="str">
            <v>M2</v>
          </cell>
        </row>
        <row r="2666">
          <cell r="J2666" t="str">
            <v>M2</v>
          </cell>
        </row>
        <row r="2667">
          <cell r="J2667" t="str">
            <v>M2</v>
          </cell>
        </row>
        <row r="2668">
          <cell r="J2668" t="str">
            <v>M2</v>
          </cell>
        </row>
        <row r="2669">
          <cell r="J2669" t="str">
            <v>M2</v>
          </cell>
        </row>
        <row r="2670">
          <cell r="J2670" t="str">
            <v>M2</v>
          </cell>
        </row>
        <row r="2671">
          <cell r="J2671" t="str">
            <v>M2</v>
          </cell>
        </row>
        <row r="2672">
          <cell r="J2672" t="str">
            <v>M2</v>
          </cell>
        </row>
        <row r="2673">
          <cell r="J2673" t="str">
            <v>M2</v>
          </cell>
        </row>
        <row r="2674">
          <cell r="J2674" t="str">
            <v>M2</v>
          </cell>
        </row>
        <row r="2675">
          <cell r="J2675" t="str">
            <v>M2</v>
          </cell>
        </row>
        <row r="2676">
          <cell r="J2676" t="str">
            <v>M2</v>
          </cell>
        </row>
        <row r="2677">
          <cell r="J2677" t="str">
            <v>M2</v>
          </cell>
        </row>
        <row r="2678">
          <cell r="J2678" t="str">
            <v>M2</v>
          </cell>
        </row>
        <row r="2679">
          <cell r="J2679" t="str">
            <v>M2</v>
          </cell>
        </row>
        <row r="2680">
          <cell r="J2680" t="str">
            <v>M2</v>
          </cell>
        </row>
        <row r="2681">
          <cell r="J2681" t="str">
            <v>M2</v>
          </cell>
        </row>
        <row r="2682">
          <cell r="J2682" t="str">
            <v>M2</v>
          </cell>
        </row>
        <row r="2683">
          <cell r="J2683" t="str">
            <v>M2</v>
          </cell>
        </row>
        <row r="2684">
          <cell r="J2684" t="str">
            <v>M2</v>
          </cell>
        </row>
        <row r="2685">
          <cell r="J2685" t="str">
            <v>M2</v>
          </cell>
        </row>
        <row r="2686">
          <cell r="J2686" t="str">
            <v>M2</v>
          </cell>
        </row>
        <row r="2687">
          <cell r="J2687" t="str">
            <v>M2</v>
          </cell>
        </row>
        <row r="2688">
          <cell r="J2688" t="str">
            <v>M2</v>
          </cell>
        </row>
        <row r="2689">
          <cell r="J2689" t="str">
            <v>M2</v>
          </cell>
        </row>
        <row r="2690">
          <cell r="J2690" t="str">
            <v>M2</v>
          </cell>
        </row>
        <row r="2691">
          <cell r="J2691" t="str">
            <v>M2</v>
          </cell>
        </row>
        <row r="2692">
          <cell r="J2692" t="str">
            <v>M2</v>
          </cell>
        </row>
        <row r="2693">
          <cell r="J2693" t="str">
            <v>M2</v>
          </cell>
        </row>
        <row r="2694">
          <cell r="J2694" t="str">
            <v>M2</v>
          </cell>
        </row>
        <row r="2695">
          <cell r="J2695" t="str">
            <v>M2</v>
          </cell>
        </row>
        <row r="2696">
          <cell r="J2696" t="str">
            <v>M2</v>
          </cell>
        </row>
        <row r="2697">
          <cell r="J2697" t="str">
            <v>M2</v>
          </cell>
        </row>
        <row r="2698">
          <cell r="J2698" t="str">
            <v>M2</v>
          </cell>
        </row>
        <row r="2699">
          <cell r="J2699" t="str">
            <v>M2</v>
          </cell>
        </row>
        <row r="2700">
          <cell r="J2700" t="str">
            <v>M2</v>
          </cell>
        </row>
        <row r="2701">
          <cell r="J2701" t="str">
            <v>M2</v>
          </cell>
        </row>
        <row r="2702">
          <cell r="J2702" t="str">
            <v>M2</v>
          </cell>
        </row>
        <row r="2703">
          <cell r="J2703" t="str">
            <v>M2</v>
          </cell>
        </row>
        <row r="2704">
          <cell r="J2704" t="str">
            <v>M2</v>
          </cell>
        </row>
        <row r="2705">
          <cell r="J2705" t="str">
            <v>M2</v>
          </cell>
        </row>
        <row r="2706">
          <cell r="J2706" t="str">
            <v>M2</v>
          </cell>
        </row>
        <row r="2707">
          <cell r="J2707" t="str">
            <v>M2</v>
          </cell>
        </row>
        <row r="2708">
          <cell r="J2708" t="str">
            <v>M2</v>
          </cell>
        </row>
        <row r="2709">
          <cell r="J2709" t="str">
            <v>M2</v>
          </cell>
        </row>
        <row r="2710">
          <cell r="J2710" t="str">
            <v>M2</v>
          </cell>
        </row>
        <row r="2711">
          <cell r="J2711" t="str">
            <v>M2</v>
          </cell>
        </row>
        <row r="2712">
          <cell r="J2712" t="str">
            <v>M2</v>
          </cell>
        </row>
        <row r="2713">
          <cell r="J2713" t="str">
            <v>M2</v>
          </cell>
        </row>
        <row r="2714">
          <cell r="J2714" t="str">
            <v>M2</v>
          </cell>
        </row>
        <row r="2715">
          <cell r="J2715" t="str">
            <v>M2</v>
          </cell>
        </row>
        <row r="2716">
          <cell r="J2716" t="str">
            <v>M2</v>
          </cell>
        </row>
        <row r="2717">
          <cell r="J2717" t="str">
            <v>M2</v>
          </cell>
        </row>
        <row r="2718">
          <cell r="J2718" t="str">
            <v>M2</v>
          </cell>
        </row>
        <row r="2719">
          <cell r="J2719" t="str">
            <v>M2</v>
          </cell>
        </row>
        <row r="2720">
          <cell r="J2720" t="str">
            <v>M2</v>
          </cell>
        </row>
        <row r="2721">
          <cell r="J2721" t="str">
            <v>M2</v>
          </cell>
        </row>
        <row r="2722">
          <cell r="J2722" t="str">
            <v>M2</v>
          </cell>
        </row>
        <row r="2723">
          <cell r="J2723" t="str">
            <v>M2</v>
          </cell>
        </row>
        <row r="2724">
          <cell r="J2724" t="str">
            <v>M2</v>
          </cell>
        </row>
        <row r="2725">
          <cell r="J2725" t="str">
            <v>M2</v>
          </cell>
        </row>
        <row r="2726">
          <cell r="J2726" t="str">
            <v>M2</v>
          </cell>
        </row>
        <row r="2727">
          <cell r="J2727" t="str">
            <v>M2</v>
          </cell>
        </row>
        <row r="2728">
          <cell r="J2728" t="str">
            <v>M2</v>
          </cell>
        </row>
        <row r="2729">
          <cell r="J2729" t="str">
            <v>M2</v>
          </cell>
        </row>
        <row r="2730">
          <cell r="J2730" t="str">
            <v>M2</v>
          </cell>
        </row>
        <row r="2731">
          <cell r="J2731" t="str">
            <v>M2</v>
          </cell>
        </row>
        <row r="2732">
          <cell r="J2732" t="str">
            <v>M2</v>
          </cell>
        </row>
        <row r="2733">
          <cell r="J2733" t="str">
            <v>M2</v>
          </cell>
        </row>
        <row r="2734">
          <cell r="J2734" t="str">
            <v>M2</v>
          </cell>
        </row>
        <row r="2735">
          <cell r="J2735" t="str">
            <v>M2</v>
          </cell>
        </row>
        <row r="2736">
          <cell r="J2736" t="str">
            <v>M2</v>
          </cell>
        </row>
        <row r="2737">
          <cell r="J2737" t="str">
            <v>M2</v>
          </cell>
        </row>
        <row r="2738">
          <cell r="J2738" t="str">
            <v>M2</v>
          </cell>
        </row>
        <row r="2739">
          <cell r="J2739" t="str">
            <v>M2</v>
          </cell>
        </row>
        <row r="2740">
          <cell r="J2740" t="str">
            <v>M2</v>
          </cell>
        </row>
        <row r="2741">
          <cell r="J2741" t="str">
            <v>M2</v>
          </cell>
        </row>
        <row r="2742">
          <cell r="J2742" t="str">
            <v>M2</v>
          </cell>
        </row>
        <row r="2743">
          <cell r="J2743" t="str">
            <v>M2</v>
          </cell>
        </row>
        <row r="2744">
          <cell r="J2744" t="str">
            <v>M2</v>
          </cell>
        </row>
        <row r="2745">
          <cell r="J2745" t="str">
            <v>M2</v>
          </cell>
        </row>
        <row r="2746">
          <cell r="J2746" t="str">
            <v>M2</v>
          </cell>
        </row>
        <row r="2747">
          <cell r="J2747" t="str">
            <v>M2</v>
          </cell>
        </row>
        <row r="2748">
          <cell r="J2748" t="str">
            <v>M2</v>
          </cell>
        </row>
        <row r="2749">
          <cell r="J2749" t="str">
            <v>M2</v>
          </cell>
        </row>
        <row r="2750">
          <cell r="J2750" t="str">
            <v>M2</v>
          </cell>
        </row>
        <row r="2751">
          <cell r="J2751" t="str">
            <v>M2</v>
          </cell>
        </row>
        <row r="2752">
          <cell r="J2752" t="str">
            <v>M2</v>
          </cell>
        </row>
        <row r="2753">
          <cell r="J2753" t="str">
            <v>M2</v>
          </cell>
        </row>
        <row r="2754">
          <cell r="J2754" t="str">
            <v>M2</v>
          </cell>
        </row>
        <row r="2755">
          <cell r="J2755" t="str">
            <v>M2</v>
          </cell>
        </row>
        <row r="2756">
          <cell r="J2756" t="str">
            <v>M2</v>
          </cell>
        </row>
        <row r="2757">
          <cell r="J2757" t="str">
            <v>M2</v>
          </cell>
        </row>
        <row r="2758">
          <cell r="J2758" t="str">
            <v>M2</v>
          </cell>
        </row>
        <row r="2759">
          <cell r="J2759" t="str">
            <v>M2</v>
          </cell>
        </row>
        <row r="2760">
          <cell r="J2760" t="str">
            <v>M2</v>
          </cell>
        </row>
        <row r="2761">
          <cell r="J2761" t="str">
            <v>M2</v>
          </cell>
        </row>
        <row r="2762">
          <cell r="J2762" t="str">
            <v>M2</v>
          </cell>
        </row>
        <row r="2763">
          <cell r="J2763" t="str">
            <v>M2</v>
          </cell>
        </row>
        <row r="2764">
          <cell r="J2764" t="str">
            <v>M2</v>
          </cell>
        </row>
        <row r="2765">
          <cell r="J2765" t="str">
            <v>M2</v>
          </cell>
        </row>
        <row r="2766">
          <cell r="J2766" t="str">
            <v>M2</v>
          </cell>
        </row>
        <row r="2767">
          <cell r="J2767" t="str">
            <v>M2</v>
          </cell>
        </row>
        <row r="2768">
          <cell r="J2768" t="str">
            <v>M2</v>
          </cell>
        </row>
        <row r="2769">
          <cell r="J2769" t="str">
            <v>M2</v>
          </cell>
        </row>
        <row r="2770">
          <cell r="J2770" t="str">
            <v>M2</v>
          </cell>
        </row>
        <row r="2771">
          <cell r="J2771" t="str">
            <v>M2</v>
          </cell>
        </row>
        <row r="2772">
          <cell r="J2772" t="str">
            <v>M2</v>
          </cell>
        </row>
        <row r="2773">
          <cell r="J2773" t="str">
            <v>M2</v>
          </cell>
        </row>
        <row r="2774">
          <cell r="J2774" t="str">
            <v>M2</v>
          </cell>
        </row>
        <row r="2775">
          <cell r="J2775" t="str">
            <v>M2</v>
          </cell>
        </row>
        <row r="2776">
          <cell r="J2776" t="str">
            <v>M2</v>
          </cell>
        </row>
        <row r="2777">
          <cell r="J2777" t="str">
            <v>M2</v>
          </cell>
        </row>
        <row r="2778">
          <cell r="J2778" t="str">
            <v>M2</v>
          </cell>
        </row>
        <row r="2779">
          <cell r="J2779" t="str">
            <v>M2</v>
          </cell>
        </row>
        <row r="2780">
          <cell r="J2780" t="str">
            <v>M2</v>
          </cell>
        </row>
        <row r="2781">
          <cell r="J2781" t="str">
            <v>M2</v>
          </cell>
        </row>
        <row r="2782">
          <cell r="J2782" t="str">
            <v>M2</v>
          </cell>
        </row>
        <row r="2783">
          <cell r="J2783" t="str">
            <v>M2</v>
          </cell>
        </row>
        <row r="2784">
          <cell r="J2784" t="str">
            <v>M2</v>
          </cell>
        </row>
        <row r="2785">
          <cell r="J2785" t="str">
            <v>M2</v>
          </cell>
        </row>
        <row r="2786">
          <cell r="J2786" t="str">
            <v>M2</v>
          </cell>
        </row>
        <row r="2787">
          <cell r="J2787" t="str">
            <v>M2</v>
          </cell>
        </row>
        <row r="2788">
          <cell r="J2788" t="str">
            <v>M2</v>
          </cell>
        </row>
        <row r="2789">
          <cell r="J2789" t="str">
            <v>M2</v>
          </cell>
        </row>
        <row r="2790">
          <cell r="J2790" t="str">
            <v>M2</v>
          </cell>
        </row>
        <row r="2791">
          <cell r="J2791" t="str">
            <v>M2</v>
          </cell>
        </row>
        <row r="2792">
          <cell r="J2792" t="str">
            <v>M2</v>
          </cell>
        </row>
        <row r="2793">
          <cell r="J2793" t="str">
            <v>M2</v>
          </cell>
        </row>
        <row r="2794">
          <cell r="J2794" t="str">
            <v>M2</v>
          </cell>
        </row>
        <row r="2795">
          <cell r="J2795" t="str">
            <v>M2</v>
          </cell>
        </row>
        <row r="2796">
          <cell r="J2796" t="str">
            <v>M2</v>
          </cell>
        </row>
        <row r="2797">
          <cell r="J2797" t="str">
            <v>M2</v>
          </cell>
        </row>
        <row r="2798">
          <cell r="J2798" t="str">
            <v>M2</v>
          </cell>
        </row>
        <row r="2799">
          <cell r="J2799" t="str">
            <v>M2</v>
          </cell>
        </row>
        <row r="2800">
          <cell r="J2800" t="str">
            <v>M2</v>
          </cell>
        </row>
        <row r="2801">
          <cell r="J2801" t="str">
            <v>M2</v>
          </cell>
        </row>
        <row r="2802">
          <cell r="J2802" t="str">
            <v>M2</v>
          </cell>
        </row>
        <row r="2803">
          <cell r="J2803" t="str">
            <v>M2</v>
          </cell>
        </row>
        <row r="2804">
          <cell r="J2804" t="str">
            <v>M2</v>
          </cell>
        </row>
        <row r="2805">
          <cell r="J2805" t="str">
            <v>M2</v>
          </cell>
        </row>
        <row r="2806">
          <cell r="J2806" t="str">
            <v>M2</v>
          </cell>
        </row>
        <row r="2807">
          <cell r="J2807" t="str">
            <v>M2</v>
          </cell>
        </row>
        <row r="2808">
          <cell r="J2808" t="str">
            <v>M2</v>
          </cell>
        </row>
        <row r="2809">
          <cell r="J2809" t="str">
            <v>M2</v>
          </cell>
        </row>
        <row r="2810">
          <cell r="J2810" t="str">
            <v>M2</v>
          </cell>
        </row>
        <row r="2811">
          <cell r="J2811" t="str">
            <v>M2</v>
          </cell>
        </row>
        <row r="2812">
          <cell r="J2812" t="str">
            <v>M2</v>
          </cell>
        </row>
        <row r="2813">
          <cell r="J2813" t="str">
            <v>M2</v>
          </cell>
        </row>
        <row r="2814">
          <cell r="J2814" t="str">
            <v>M2</v>
          </cell>
        </row>
        <row r="2815">
          <cell r="J2815" t="str">
            <v>M2</v>
          </cell>
        </row>
        <row r="2816">
          <cell r="J2816" t="str">
            <v>M2</v>
          </cell>
        </row>
        <row r="2817">
          <cell r="J2817" t="str">
            <v>M2</v>
          </cell>
        </row>
        <row r="2818">
          <cell r="J2818" t="str">
            <v>M2</v>
          </cell>
        </row>
        <row r="2819">
          <cell r="J2819" t="str">
            <v>M2</v>
          </cell>
        </row>
        <row r="2820">
          <cell r="J2820" t="str">
            <v>M2</v>
          </cell>
        </row>
        <row r="2821">
          <cell r="J2821" t="str">
            <v>M2</v>
          </cell>
        </row>
        <row r="2822">
          <cell r="J2822" t="str">
            <v>M2</v>
          </cell>
        </row>
        <row r="2823">
          <cell r="J2823" t="str">
            <v>M2</v>
          </cell>
        </row>
        <row r="2824">
          <cell r="J2824" t="str">
            <v>M2</v>
          </cell>
        </row>
        <row r="2825">
          <cell r="J2825" t="str">
            <v>M2</v>
          </cell>
        </row>
        <row r="2826">
          <cell r="J2826" t="str">
            <v>M2</v>
          </cell>
        </row>
        <row r="2827">
          <cell r="J2827" t="str">
            <v>M2</v>
          </cell>
        </row>
        <row r="2828">
          <cell r="J2828" t="str">
            <v>M2</v>
          </cell>
        </row>
        <row r="2829">
          <cell r="J2829" t="str">
            <v>M2</v>
          </cell>
        </row>
        <row r="2830">
          <cell r="J2830" t="str">
            <v>M2</v>
          </cell>
        </row>
        <row r="2831">
          <cell r="J2831" t="str">
            <v>M2</v>
          </cell>
        </row>
        <row r="2832">
          <cell r="J2832" t="str">
            <v>M2</v>
          </cell>
        </row>
        <row r="2833">
          <cell r="J2833" t="str">
            <v>M2</v>
          </cell>
        </row>
        <row r="2834">
          <cell r="J2834" t="str">
            <v>M2</v>
          </cell>
        </row>
        <row r="2835">
          <cell r="J2835" t="str">
            <v>M2</v>
          </cell>
        </row>
        <row r="2836">
          <cell r="J2836" t="str">
            <v>M2</v>
          </cell>
        </row>
        <row r="2837">
          <cell r="J2837" t="str">
            <v>M2</v>
          </cell>
        </row>
        <row r="2838">
          <cell r="J2838" t="str">
            <v>M2</v>
          </cell>
        </row>
        <row r="2839">
          <cell r="J2839" t="str">
            <v>M2</v>
          </cell>
        </row>
        <row r="2840">
          <cell r="J2840" t="str">
            <v>M2</v>
          </cell>
        </row>
        <row r="2841">
          <cell r="J2841" t="str">
            <v>M2</v>
          </cell>
        </row>
        <row r="2842">
          <cell r="J2842" t="str">
            <v>M2</v>
          </cell>
        </row>
        <row r="2843">
          <cell r="J2843" t="str">
            <v>M2</v>
          </cell>
        </row>
        <row r="2844">
          <cell r="J2844" t="str">
            <v>M2</v>
          </cell>
        </row>
        <row r="2845">
          <cell r="J2845" t="str">
            <v>M2</v>
          </cell>
        </row>
        <row r="2846">
          <cell r="J2846" t="str">
            <v>M2</v>
          </cell>
        </row>
        <row r="2847">
          <cell r="J2847" t="str">
            <v>M2</v>
          </cell>
        </row>
        <row r="2848">
          <cell r="J2848" t="str">
            <v>M2</v>
          </cell>
        </row>
        <row r="2849">
          <cell r="J2849" t="str">
            <v>M2</v>
          </cell>
        </row>
        <row r="2850">
          <cell r="J2850" t="str">
            <v>M2</v>
          </cell>
        </row>
        <row r="2851">
          <cell r="J2851" t="str">
            <v>M2</v>
          </cell>
        </row>
        <row r="2852">
          <cell r="J2852" t="str">
            <v>M2</v>
          </cell>
        </row>
        <row r="2853">
          <cell r="J2853" t="str">
            <v>M2</v>
          </cell>
        </row>
        <row r="2854">
          <cell r="J2854" t="str">
            <v>M2</v>
          </cell>
        </row>
        <row r="2855">
          <cell r="J2855" t="str">
            <v>M2</v>
          </cell>
        </row>
        <row r="2856">
          <cell r="J2856" t="str">
            <v>M2</v>
          </cell>
        </row>
        <row r="2857">
          <cell r="J2857" t="str">
            <v>M2</v>
          </cell>
        </row>
        <row r="2858">
          <cell r="J2858" t="str">
            <v>M2</v>
          </cell>
        </row>
        <row r="2859">
          <cell r="J2859" t="str">
            <v>M2</v>
          </cell>
        </row>
        <row r="2860">
          <cell r="J2860" t="str">
            <v>M2</v>
          </cell>
        </row>
        <row r="2861">
          <cell r="J2861" t="str">
            <v>M2</v>
          </cell>
        </row>
        <row r="2862">
          <cell r="J2862" t="str">
            <v>M2</v>
          </cell>
        </row>
        <row r="2863">
          <cell r="J2863" t="str">
            <v>M2</v>
          </cell>
        </row>
        <row r="2864">
          <cell r="J2864" t="str">
            <v>M2</v>
          </cell>
        </row>
        <row r="2865">
          <cell r="J2865" t="str">
            <v>M2</v>
          </cell>
        </row>
        <row r="2866">
          <cell r="J2866" t="str">
            <v>M2</v>
          </cell>
        </row>
        <row r="2867">
          <cell r="J2867" t="str">
            <v>M2</v>
          </cell>
        </row>
        <row r="2868">
          <cell r="J2868" t="str">
            <v>M2</v>
          </cell>
        </row>
        <row r="2869">
          <cell r="J2869" t="str">
            <v>M2</v>
          </cell>
        </row>
        <row r="2870">
          <cell r="J2870" t="str">
            <v>M2</v>
          </cell>
        </row>
        <row r="2871">
          <cell r="J2871" t="str">
            <v>M2</v>
          </cell>
        </row>
        <row r="2872">
          <cell r="J2872" t="str">
            <v>M2</v>
          </cell>
        </row>
        <row r="2873">
          <cell r="J2873" t="str">
            <v>M2</v>
          </cell>
        </row>
        <row r="2874">
          <cell r="J2874" t="str">
            <v>M2</v>
          </cell>
        </row>
        <row r="2875">
          <cell r="J2875" t="str">
            <v>M2</v>
          </cell>
        </row>
        <row r="2876">
          <cell r="J2876" t="str">
            <v>M2</v>
          </cell>
        </row>
        <row r="2877">
          <cell r="J2877" t="str">
            <v>M2</v>
          </cell>
        </row>
        <row r="2878">
          <cell r="J2878" t="str">
            <v>M2</v>
          </cell>
        </row>
        <row r="2879">
          <cell r="J2879" t="str">
            <v>M2</v>
          </cell>
        </row>
        <row r="2880">
          <cell r="J2880" t="str">
            <v>M2</v>
          </cell>
        </row>
        <row r="2881">
          <cell r="J2881" t="str">
            <v>M2</v>
          </cell>
        </row>
        <row r="2882">
          <cell r="J2882" t="str">
            <v>M2</v>
          </cell>
        </row>
        <row r="2883">
          <cell r="J2883" t="str">
            <v>M2</v>
          </cell>
        </row>
        <row r="2884">
          <cell r="J2884" t="str">
            <v>M2</v>
          </cell>
        </row>
        <row r="2885">
          <cell r="J2885" t="str">
            <v>M2</v>
          </cell>
        </row>
        <row r="2886">
          <cell r="J2886" t="str">
            <v>M2</v>
          </cell>
        </row>
        <row r="2887">
          <cell r="J2887" t="str">
            <v>M2</v>
          </cell>
        </row>
        <row r="2888">
          <cell r="J2888" t="str">
            <v>M2</v>
          </cell>
        </row>
        <row r="2889">
          <cell r="J2889" t="str">
            <v>M2</v>
          </cell>
        </row>
        <row r="2890">
          <cell r="J2890" t="str">
            <v>M2</v>
          </cell>
        </row>
        <row r="2891">
          <cell r="J2891" t="str">
            <v>M2</v>
          </cell>
        </row>
        <row r="2892">
          <cell r="J2892" t="str">
            <v>M2</v>
          </cell>
        </row>
        <row r="2893">
          <cell r="J2893" t="str">
            <v>M2</v>
          </cell>
        </row>
        <row r="2894">
          <cell r="J2894" t="str">
            <v>M2</v>
          </cell>
        </row>
        <row r="2895">
          <cell r="J2895" t="str">
            <v>M2</v>
          </cell>
        </row>
        <row r="2896">
          <cell r="J2896" t="str">
            <v>M2</v>
          </cell>
        </row>
        <row r="2897">
          <cell r="J2897" t="str">
            <v>M2</v>
          </cell>
        </row>
        <row r="2898">
          <cell r="J2898" t="str">
            <v>M2</v>
          </cell>
        </row>
        <row r="2899">
          <cell r="J2899" t="str">
            <v>M2</v>
          </cell>
        </row>
        <row r="2900">
          <cell r="J2900" t="str">
            <v>M2</v>
          </cell>
        </row>
        <row r="2901">
          <cell r="J2901" t="str">
            <v>M2</v>
          </cell>
        </row>
        <row r="2902">
          <cell r="J2902" t="str">
            <v>M2</v>
          </cell>
        </row>
        <row r="2903">
          <cell r="J2903" t="str">
            <v>M2</v>
          </cell>
        </row>
        <row r="2904">
          <cell r="J2904" t="str">
            <v>M2</v>
          </cell>
        </row>
        <row r="2905">
          <cell r="J2905" t="str">
            <v>M2</v>
          </cell>
        </row>
        <row r="2906">
          <cell r="J2906" t="str">
            <v>M2</v>
          </cell>
        </row>
        <row r="2907">
          <cell r="J2907" t="str">
            <v>M2</v>
          </cell>
        </row>
        <row r="2908">
          <cell r="J2908" t="str">
            <v>M2</v>
          </cell>
        </row>
        <row r="2909">
          <cell r="J2909" t="str">
            <v>M2</v>
          </cell>
        </row>
        <row r="2910">
          <cell r="J2910" t="str">
            <v>M2</v>
          </cell>
        </row>
        <row r="2911">
          <cell r="J2911" t="str">
            <v>M2</v>
          </cell>
        </row>
        <row r="2912">
          <cell r="J2912" t="str">
            <v>M2</v>
          </cell>
        </row>
        <row r="2913">
          <cell r="J2913" t="str">
            <v>M2</v>
          </cell>
        </row>
        <row r="2914">
          <cell r="J2914" t="str">
            <v>M2</v>
          </cell>
        </row>
        <row r="2915">
          <cell r="J2915" t="str">
            <v>M2</v>
          </cell>
        </row>
        <row r="2916">
          <cell r="J2916" t="str">
            <v>M2</v>
          </cell>
        </row>
        <row r="2917">
          <cell r="J2917" t="str">
            <v>M2</v>
          </cell>
        </row>
        <row r="2918">
          <cell r="J2918" t="str">
            <v>M2</v>
          </cell>
        </row>
        <row r="2919">
          <cell r="J2919" t="str">
            <v>M2</v>
          </cell>
        </row>
        <row r="2920">
          <cell r="J2920" t="str">
            <v>M2</v>
          </cell>
        </row>
        <row r="2921">
          <cell r="J2921" t="str">
            <v>M2</v>
          </cell>
        </row>
        <row r="2922">
          <cell r="J2922" t="str">
            <v>M2</v>
          </cell>
        </row>
        <row r="2923">
          <cell r="J2923" t="str">
            <v>M2</v>
          </cell>
        </row>
        <row r="2924">
          <cell r="J2924" t="str">
            <v>M2</v>
          </cell>
        </row>
        <row r="2925">
          <cell r="J2925" t="str">
            <v>M2</v>
          </cell>
        </row>
        <row r="2926">
          <cell r="J2926" t="str">
            <v>M2</v>
          </cell>
        </row>
        <row r="2927">
          <cell r="J2927" t="str">
            <v>M2</v>
          </cell>
        </row>
        <row r="2928">
          <cell r="J2928" t="str">
            <v>M2</v>
          </cell>
        </row>
        <row r="2929">
          <cell r="J2929" t="str">
            <v>M2</v>
          </cell>
        </row>
        <row r="2930">
          <cell r="J2930" t="str">
            <v>M2</v>
          </cell>
        </row>
        <row r="2931">
          <cell r="J2931" t="str">
            <v>M2</v>
          </cell>
        </row>
        <row r="2932">
          <cell r="J2932" t="str">
            <v>M2</v>
          </cell>
        </row>
        <row r="2933">
          <cell r="J2933" t="str">
            <v>M2</v>
          </cell>
        </row>
        <row r="2934">
          <cell r="J2934" t="str">
            <v>M2</v>
          </cell>
        </row>
        <row r="2935">
          <cell r="J2935" t="str">
            <v>M2</v>
          </cell>
        </row>
        <row r="2936">
          <cell r="J2936" t="str">
            <v>M2</v>
          </cell>
        </row>
        <row r="2937">
          <cell r="J2937" t="str">
            <v>M2</v>
          </cell>
        </row>
        <row r="2938">
          <cell r="J2938" t="str">
            <v>M2</v>
          </cell>
        </row>
        <row r="2939">
          <cell r="J2939" t="str">
            <v>M2</v>
          </cell>
        </row>
        <row r="2940">
          <cell r="J2940" t="str">
            <v>M2</v>
          </cell>
        </row>
        <row r="2941">
          <cell r="J2941" t="str">
            <v>M2</v>
          </cell>
        </row>
        <row r="2942">
          <cell r="J2942" t="str">
            <v>M2</v>
          </cell>
        </row>
        <row r="2943">
          <cell r="J2943" t="str">
            <v>M2</v>
          </cell>
        </row>
        <row r="2944">
          <cell r="J2944" t="str">
            <v>M2</v>
          </cell>
        </row>
        <row r="2945">
          <cell r="J2945" t="str">
            <v>M2</v>
          </cell>
        </row>
        <row r="2946">
          <cell r="J2946" t="str">
            <v>M2</v>
          </cell>
        </row>
        <row r="2947">
          <cell r="J2947" t="str">
            <v>M2</v>
          </cell>
        </row>
        <row r="2948">
          <cell r="J2948" t="str">
            <v>M2</v>
          </cell>
        </row>
        <row r="2949">
          <cell r="J2949" t="str">
            <v>M2</v>
          </cell>
        </row>
        <row r="2950">
          <cell r="J2950" t="str">
            <v>M2</v>
          </cell>
        </row>
        <row r="2951">
          <cell r="J2951" t="str">
            <v>M2</v>
          </cell>
        </row>
        <row r="2952">
          <cell r="J2952" t="str">
            <v>M2</v>
          </cell>
        </row>
        <row r="2953">
          <cell r="J2953" t="str">
            <v>M2</v>
          </cell>
        </row>
        <row r="2954">
          <cell r="J2954" t="str">
            <v>M2</v>
          </cell>
        </row>
        <row r="2955">
          <cell r="J2955" t="str">
            <v>M2</v>
          </cell>
        </row>
        <row r="2956">
          <cell r="J2956" t="str">
            <v>M2</v>
          </cell>
        </row>
        <row r="2957">
          <cell r="J2957" t="str">
            <v>M2</v>
          </cell>
        </row>
        <row r="2958">
          <cell r="J2958" t="str">
            <v>M2</v>
          </cell>
        </row>
        <row r="2959">
          <cell r="J2959" t="str">
            <v>M2</v>
          </cell>
        </row>
        <row r="2960">
          <cell r="J2960" t="str">
            <v>M2</v>
          </cell>
        </row>
        <row r="2961">
          <cell r="J2961" t="str">
            <v>M2</v>
          </cell>
        </row>
        <row r="2962">
          <cell r="J2962" t="str">
            <v>M2</v>
          </cell>
        </row>
        <row r="2963">
          <cell r="J2963" t="str">
            <v>M2</v>
          </cell>
        </row>
        <row r="2964">
          <cell r="J2964" t="str">
            <v>M2</v>
          </cell>
        </row>
        <row r="2965">
          <cell r="J2965" t="str">
            <v>M2</v>
          </cell>
        </row>
        <row r="2966">
          <cell r="J2966" t="str">
            <v>M2</v>
          </cell>
        </row>
        <row r="2967">
          <cell r="J2967" t="str">
            <v>M2</v>
          </cell>
        </row>
        <row r="2968">
          <cell r="J2968" t="str">
            <v>M2</v>
          </cell>
        </row>
        <row r="2969">
          <cell r="J2969" t="str">
            <v>M2</v>
          </cell>
        </row>
        <row r="2970">
          <cell r="J2970" t="str">
            <v>M2</v>
          </cell>
        </row>
        <row r="2971">
          <cell r="J2971" t="str">
            <v>M2</v>
          </cell>
        </row>
        <row r="2972">
          <cell r="J2972" t="str">
            <v>M2</v>
          </cell>
        </row>
        <row r="2973">
          <cell r="J2973" t="str">
            <v>M2</v>
          </cell>
        </row>
        <row r="2974">
          <cell r="J2974" t="str">
            <v>M2</v>
          </cell>
        </row>
        <row r="2975">
          <cell r="J2975" t="str">
            <v>M2</v>
          </cell>
        </row>
        <row r="2976">
          <cell r="J2976" t="str">
            <v>M2</v>
          </cell>
        </row>
        <row r="2977">
          <cell r="J2977" t="str">
            <v>M2</v>
          </cell>
        </row>
        <row r="2978">
          <cell r="J2978" t="str">
            <v>M2</v>
          </cell>
        </row>
        <row r="2979">
          <cell r="J2979" t="str">
            <v>M2</v>
          </cell>
        </row>
        <row r="2980">
          <cell r="J2980" t="str">
            <v>M2</v>
          </cell>
        </row>
        <row r="2981">
          <cell r="J2981" t="str">
            <v>M2</v>
          </cell>
        </row>
        <row r="2982">
          <cell r="J2982" t="str">
            <v>M2</v>
          </cell>
        </row>
        <row r="2983">
          <cell r="J2983" t="str">
            <v>M2</v>
          </cell>
        </row>
        <row r="2984">
          <cell r="J2984" t="str">
            <v>M2</v>
          </cell>
        </row>
        <row r="2985">
          <cell r="J2985" t="str">
            <v>M2</v>
          </cell>
        </row>
        <row r="2986">
          <cell r="J2986" t="str">
            <v>M2</v>
          </cell>
        </row>
        <row r="2987">
          <cell r="J2987" t="str">
            <v>M2</v>
          </cell>
        </row>
        <row r="2988">
          <cell r="J2988" t="str">
            <v>M2</v>
          </cell>
        </row>
        <row r="2989">
          <cell r="J2989" t="str">
            <v>M2</v>
          </cell>
        </row>
        <row r="2990">
          <cell r="J2990" t="str">
            <v>M2</v>
          </cell>
        </row>
        <row r="2991">
          <cell r="J2991" t="str">
            <v>M2</v>
          </cell>
        </row>
        <row r="2992">
          <cell r="J2992" t="str">
            <v>M2</v>
          </cell>
        </row>
        <row r="2993">
          <cell r="J2993" t="str">
            <v>M2</v>
          </cell>
        </row>
        <row r="2994">
          <cell r="J2994" t="str">
            <v>M2</v>
          </cell>
        </row>
        <row r="2995">
          <cell r="J2995" t="str">
            <v>M2</v>
          </cell>
        </row>
        <row r="2996">
          <cell r="J2996" t="str">
            <v>M2</v>
          </cell>
        </row>
        <row r="2997">
          <cell r="J2997" t="str">
            <v>M2</v>
          </cell>
        </row>
        <row r="2998">
          <cell r="J2998" t="str">
            <v>M2</v>
          </cell>
        </row>
        <row r="2999">
          <cell r="J2999" t="str">
            <v>M2</v>
          </cell>
        </row>
        <row r="3000">
          <cell r="J3000" t="str">
            <v>M2</v>
          </cell>
        </row>
        <row r="3001">
          <cell r="J3001" t="str">
            <v>M2</v>
          </cell>
        </row>
        <row r="3002">
          <cell r="J3002" t="str">
            <v>M2</v>
          </cell>
        </row>
        <row r="3003">
          <cell r="J3003" t="str">
            <v>M2</v>
          </cell>
        </row>
        <row r="3004">
          <cell r="J3004" t="str">
            <v>M2</v>
          </cell>
        </row>
        <row r="3005">
          <cell r="J3005" t="str">
            <v>M2</v>
          </cell>
        </row>
        <row r="3006">
          <cell r="J3006" t="str">
            <v>M2</v>
          </cell>
        </row>
        <row r="3007">
          <cell r="J3007" t="str">
            <v>M2</v>
          </cell>
        </row>
        <row r="3008">
          <cell r="J3008" t="str">
            <v>M2</v>
          </cell>
        </row>
        <row r="3009">
          <cell r="J3009" t="str">
            <v>M2</v>
          </cell>
        </row>
        <row r="3010">
          <cell r="J3010" t="str">
            <v>M2</v>
          </cell>
        </row>
        <row r="3011">
          <cell r="J3011" t="str">
            <v>M2</v>
          </cell>
        </row>
        <row r="3012">
          <cell r="J3012" t="str">
            <v>M2</v>
          </cell>
        </row>
        <row r="3013">
          <cell r="J3013" t="str">
            <v>M2</v>
          </cell>
        </row>
        <row r="3014">
          <cell r="J3014" t="str">
            <v>M2</v>
          </cell>
        </row>
        <row r="3015">
          <cell r="J3015" t="str">
            <v>M2</v>
          </cell>
        </row>
        <row r="3016">
          <cell r="J3016" t="str">
            <v>M2</v>
          </cell>
        </row>
        <row r="3017">
          <cell r="J3017" t="str">
            <v>M2</v>
          </cell>
        </row>
        <row r="3018">
          <cell r="J3018" t="str">
            <v>M2</v>
          </cell>
        </row>
        <row r="3019">
          <cell r="J3019" t="str">
            <v>M2</v>
          </cell>
        </row>
        <row r="3020">
          <cell r="J3020" t="str">
            <v>M2</v>
          </cell>
        </row>
        <row r="3021">
          <cell r="J3021" t="str">
            <v>M2</v>
          </cell>
        </row>
        <row r="3022">
          <cell r="J3022" t="str">
            <v>M2</v>
          </cell>
        </row>
        <row r="3023">
          <cell r="J3023" t="str">
            <v>M2</v>
          </cell>
        </row>
        <row r="3024">
          <cell r="J3024" t="str">
            <v>M2</v>
          </cell>
        </row>
        <row r="3025">
          <cell r="J3025" t="str">
            <v>M2</v>
          </cell>
        </row>
        <row r="3026">
          <cell r="J3026" t="str">
            <v>M2</v>
          </cell>
        </row>
        <row r="3027">
          <cell r="J3027" t="str">
            <v>M2</v>
          </cell>
        </row>
        <row r="3028">
          <cell r="J3028" t="str">
            <v>M2</v>
          </cell>
        </row>
        <row r="3029">
          <cell r="J3029" t="str">
            <v>M2</v>
          </cell>
        </row>
        <row r="3030">
          <cell r="J3030" t="str">
            <v>M2</v>
          </cell>
        </row>
        <row r="3031">
          <cell r="J3031" t="str">
            <v>M2</v>
          </cell>
        </row>
        <row r="3032">
          <cell r="J3032" t="str">
            <v>M2</v>
          </cell>
        </row>
        <row r="3033">
          <cell r="J3033" t="str">
            <v>M2</v>
          </cell>
        </row>
        <row r="3034">
          <cell r="J3034" t="str">
            <v>M2</v>
          </cell>
        </row>
        <row r="3035">
          <cell r="J3035" t="str">
            <v>M2</v>
          </cell>
        </row>
        <row r="3036">
          <cell r="J3036" t="str">
            <v>M2</v>
          </cell>
        </row>
        <row r="3037">
          <cell r="J3037" t="str">
            <v>M2</v>
          </cell>
        </row>
        <row r="3038">
          <cell r="J3038" t="str">
            <v>M2</v>
          </cell>
        </row>
        <row r="3039">
          <cell r="J3039" t="str">
            <v>M2</v>
          </cell>
        </row>
        <row r="3040">
          <cell r="J3040" t="str">
            <v>M2</v>
          </cell>
        </row>
        <row r="3041">
          <cell r="J3041" t="str">
            <v>M2</v>
          </cell>
        </row>
        <row r="3042">
          <cell r="J3042" t="str">
            <v>M2</v>
          </cell>
        </row>
        <row r="3043">
          <cell r="J3043" t="str">
            <v>M2</v>
          </cell>
        </row>
        <row r="3044">
          <cell r="J3044" t="str">
            <v>M2</v>
          </cell>
        </row>
        <row r="3045">
          <cell r="J3045" t="str">
            <v>M2</v>
          </cell>
        </row>
        <row r="3046">
          <cell r="J3046" t="str">
            <v>M2</v>
          </cell>
        </row>
        <row r="3047">
          <cell r="J3047" t="str">
            <v>M2</v>
          </cell>
        </row>
        <row r="3048">
          <cell r="J3048" t="str">
            <v>M2</v>
          </cell>
        </row>
        <row r="3049">
          <cell r="J3049" t="str">
            <v>M2</v>
          </cell>
        </row>
        <row r="3050">
          <cell r="J3050" t="str">
            <v>M2</v>
          </cell>
        </row>
        <row r="3051">
          <cell r="J3051" t="str">
            <v>M2</v>
          </cell>
        </row>
        <row r="3052">
          <cell r="J3052" t="str">
            <v>M2</v>
          </cell>
        </row>
        <row r="3053">
          <cell r="J3053" t="str">
            <v>M2</v>
          </cell>
        </row>
        <row r="3054">
          <cell r="J3054" t="str">
            <v>M2</v>
          </cell>
        </row>
        <row r="3055">
          <cell r="J3055" t="str">
            <v>M2</v>
          </cell>
        </row>
        <row r="3056">
          <cell r="J3056" t="str">
            <v>M2</v>
          </cell>
        </row>
        <row r="3057">
          <cell r="J3057" t="str">
            <v>M2</v>
          </cell>
        </row>
        <row r="3058">
          <cell r="J3058" t="str">
            <v>M2</v>
          </cell>
        </row>
        <row r="3059">
          <cell r="J3059" t="str">
            <v>M2</v>
          </cell>
        </row>
        <row r="3060">
          <cell r="J3060" t="str">
            <v>M2</v>
          </cell>
        </row>
        <row r="3061">
          <cell r="J3061" t="str">
            <v>M2</v>
          </cell>
        </row>
        <row r="3062">
          <cell r="J3062" t="str">
            <v>M2</v>
          </cell>
        </row>
        <row r="3063">
          <cell r="J3063" t="str">
            <v>M2</v>
          </cell>
        </row>
        <row r="3064">
          <cell r="J3064" t="str">
            <v>M2</v>
          </cell>
        </row>
        <row r="3065">
          <cell r="J3065" t="str">
            <v>M2</v>
          </cell>
        </row>
        <row r="3066">
          <cell r="J3066" t="str">
            <v>M2</v>
          </cell>
        </row>
        <row r="3067">
          <cell r="J3067" t="str">
            <v>M2</v>
          </cell>
        </row>
        <row r="3068">
          <cell r="J3068" t="str">
            <v>M2</v>
          </cell>
        </row>
        <row r="3069">
          <cell r="J3069" t="str">
            <v>M2</v>
          </cell>
        </row>
        <row r="3070">
          <cell r="J3070" t="str">
            <v>M2</v>
          </cell>
        </row>
        <row r="3071">
          <cell r="J3071" t="str">
            <v>M2</v>
          </cell>
        </row>
        <row r="3072">
          <cell r="J3072" t="str">
            <v>M2</v>
          </cell>
        </row>
        <row r="3073">
          <cell r="J3073" t="str">
            <v>M2</v>
          </cell>
        </row>
        <row r="3074">
          <cell r="J3074" t="str">
            <v>M2</v>
          </cell>
        </row>
        <row r="3075">
          <cell r="J3075" t="str">
            <v>M2</v>
          </cell>
        </row>
        <row r="3076">
          <cell r="J3076" t="str">
            <v>M2</v>
          </cell>
        </row>
        <row r="3077">
          <cell r="J3077" t="str">
            <v>M2</v>
          </cell>
        </row>
        <row r="3078">
          <cell r="J3078" t="str">
            <v>M2</v>
          </cell>
        </row>
        <row r="3079">
          <cell r="J3079" t="str">
            <v>M2</v>
          </cell>
        </row>
        <row r="3080">
          <cell r="J3080" t="str">
            <v>M2</v>
          </cell>
        </row>
        <row r="3081">
          <cell r="J3081" t="str">
            <v>M2</v>
          </cell>
        </row>
        <row r="3082">
          <cell r="J3082" t="str">
            <v>M2</v>
          </cell>
        </row>
        <row r="3083">
          <cell r="J3083" t="str">
            <v>M2</v>
          </cell>
        </row>
        <row r="3084">
          <cell r="J3084" t="str">
            <v>M2</v>
          </cell>
        </row>
        <row r="3085">
          <cell r="J3085" t="str">
            <v>M2</v>
          </cell>
        </row>
        <row r="3086">
          <cell r="J3086" t="str">
            <v>M2</v>
          </cell>
        </row>
        <row r="3087">
          <cell r="J3087" t="str">
            <v>M2</v>
          </cell>
        </row>
        <row r="3088">
          <cell r="J3088" t="str">
            <v>M2</v>
          </cell>
        </row>
        <row r="3089">
          <cell r="J3089" t="str">
            <v>M2</v>
          </cell>
        </row>
        <row r="3090">
          <cell r="J3090" t="str">
            <v>M2</v>
          </cell>
        </row>
        <row r="3091">
          <cell r="J3091" t="str">
            <v>M2</v>
          </cell>
        </row>
        <row r="3092">
          <cell r="J3092" t="str">
            <v>M2</v>
          </cell>
        </row>
        <row r="3093">
          <cell r="J3093" t="str">
            <v>M2</v>
          </cell>
        </row>
        <row r="3094">
          <cell r="J3094" t="str">
            <v>M2</v>
          </cell>
        </row>
        <row r="3095">
          <cell r="J3095" t="str">
            <v>M2</v>
          </cell>
        </row>
        <row r="3096">
          <cell r="J3096" t="str">
            <v>M2</v>
          </cell>
        </row>
        <row r="3097">
          <cell r="J3097" t="str">
            <v>M2</v>
          </cell>
        </row>
        <row r="3098">
          <cell r="J3098" t="str">
            <v>M2</v>
          </cell>
        </row>
        <row r="3099">
          <cell r="J3099" t="str">
            <v>M2</v>
          </cell>
        </row>
        <row r="3100">
          <cell r="J3100" t="str">
            <v>M2</v>
          </cell>
        </row>
        <row r="3101">
          <cell r="J3101" t="str">
            <v>M2</v>
          </cell>
        </row>
        <row r="3102">
          <cell r="J3102" t="str">
            <v>M2</v>
          </cell>
        </row>
        <row r="3103">
          <cell r="J3103" t="str">
            <v>M2</v>
          </cell>
        </row>
        <row r="3104">
          <cell r="J3104" t="str">
            <v>M2</v>
          </cell>
        </row>
        <row r="3105">
          <cell r="J3105" t="str">
            <v>M2</v>
          </cell>
        </row>
        <row r="3106">
          <cell r="J3106" t="str">
            <v>M2</v>
          </cell>
        </row>
        <row r="3107">
          <cell r="J3107" t="str">
            <v>M2</v>
          </cell>
        </row>
        <row r="3108">
          <cell r="J3108" t="str">
            <v>M2</v>
          </cell>
        </row>
        <row r="3109">
          <cell r="J3109" t="str">
            <v>M2</v>
          </cell>
        </row>
        <row r="3110">
          <cell r="J3110" t="str">
            <v>M2</v>
          </cell>
        </row>
        <row r="3111">
          <cell r="J3111" t="str">
            <v>M2</v>
          </cell>
        </row>
        <row r="3112">
          <cell r="J3112" t="str">
            <v>M2</v>
          </cell>
        </row>
        <row r="3113">
          <cell r="J3113" t="str">
            <v>M2</v>
          </cell>
        </row>
        <row r="3114">
          <cell r="J3114" t="str">
            <v>M2</v>
          </cell>
        </row>
        <row r="3115">
          <cell r="J3115" t="str">
            <v>M2</v>
          </cell>
        </row>
        <row r="3116">
          <cell r="J3116" t="str">
            <v>M2</v>
          </cell>
        </row>
        <row r="3117">
          <cell r="J3117" t="str">
            <v>M2</v>
          </cell>
        </row>
        <row r="3118">
          <cell r="J3118" t="str">
            <v>M2</v>
          </cell>
        </row>
        <row r="3119">
          <cell r="J3119" t="str">
            <v>M2</v>
          </cell>
        </row>
        <row r="3120">
          <cell r="J3120" t="str">
            <v>M2</v>
          </cell>
        </row>
        <row r="3121">
          <cell r="J3121" t="str">
            <v>M2</v>
          </cell>
        </row>
        <row r="3122">
          <cell r="J3122" t="str">
            <v>M2</v>
          </cell>
        </row>
        <row r="3123">
          <cell r="J3123" t="str">
            <v>M2</v>
          </cell>
        </row>
        <row r="3124">
          <cell r="J3124" t="str">
            <v>M2</v>
          </cell>
        </row>
        <row r="3125">
          <cell r="J3125" t="str">
            <v>M2</v>
          </cell>
        </row>
        <row r="3126">
          <cell r="J3126" t="str">
            <v>M2</v>
          </cell>
        </row>
        <row r="3127">
          <cell r="J3127" t="str">
            <v>M2</v>
          </cell>
        </row>
        <row r="3128">
          <cell r="J3128" t="str">
            <v>M2</v>
          </cell>
        </row>
        <row r="3129">
          <cell r="J3129" t="str">
            <v>M2</v>
          </cell>
        </row>
        <row r="3130">
          <cell r="J3130" t="str">
            <v>M2</v>
          </cell>
        </row>
        <row r="3131">
          <cell r="J3131" t="str">
            <v>M2</v>
          </cell>
        </row>
        <row r="3132">
          <cell r="J3132" t="str">
            <v>M2</v>
          </cell>
        </row>
        <row r="3133">
          <cell r="J3133" t="str">
            <v>M2</v>
          </cell>
        </row>
        <row r="3134">
          <cell r="J3134" t="str">
            <v>M2</v>
          </cell>
        </row>
        <row r="3135">
          <cell r="J3135" t="str">
            <v>M2</v>
          </cell>
        </row>
        <row r="3136">
          <cell r="J3136" t="str">
            <v>M2</v>
          </cell>
        </row>
        <row r="3137">
          <cell r="J3137" t="str">
            <v>M2</v>
          </cell>
        </row>
        <row r="3138">
          <cell r="J3138" t="str">
            <v>M2</v>
          </cell>
        </row>
        <row r="3139">
          <cell r="J3139" t="str">
            <v>M2</v>
          </cell>
        </row>
        <row r="3140">
          <cell r="J3140" t="str">
            <v>M2</v>
          </cell>
        </row>
        <row r="3141">
          <cell r="J3141" t="str">
            <v>M2</v>
          </cell>
        </row>
        <row r="3142">
          <cell r="J3142" t="str">
            <v>M2</v>
          </cell>
        </row>
        <row r="3143">
          <cell r="J3143" t="str">
            <v>M2</v>
          </cell>
        </row>
        <row r="3144">
          <cell r="J3144" t="str">
            <v>M2</v>
          </cell>
        </row>
        <row r="3145">
          <cell r="J3145" t="str">
            <v>M2</v>
          </cell>
        </row>
        <row r="3146">
          <cell r="J3146" t="str">
            <v>M2</v>
          </cell>
        </row>
        <row r="3147">
          <cell r="J3147" t="str">
            <v>M2</v>
          </cell>
        </row>
        <row r="3148">
          <cell r="J3148" t="str">
            <v>M2</v>
          </cell>
        </row>
        <row r="3149">
          <cell r="J3149" t="str">
            <v>M2</v>
          </cell>
        </row>
        <row r="3150">
          <cell r="J3150" t="str">
            <v>M2</v>
          </cell>
        </row>
        <row r="3151">
          <cell r="J3151" t="str">
            <v>M2</v>
          </cell>
        </row>
        <row r="3152">
          <cell r="J3152" t="str">
            <v>M2</v>
          </cell>
        </row>
        <row r="3153">
          <cell r="J3153" t="str">
            <v>M2</v>
          </cell>
        </row>
        <row r="3154">
          <cell r="J3154" t="str">
            <v>M2</v>
          </cell>
        </row>
        <row r="3155">
          <cell r="J3155" t="str">
            <v>M2</v>
          </cell>
        </row>
        <row r="3156">
          <cell r="J3156" t="str">
            <v>M2</v>
          </cell>
        </row>
        <row r="3157">
          <cell r="J3157" t="str">
            <v>M2</v>
          </cell>
        </row>
        <row r="3158">
          <cell r="J3158" t="str">
            <v>M2</v>
          </cell>
        </row>
        <row r="3159">
          <cell r="J3159" t="str">
            <v>M2</v>
          </cell>
        </row>
        <row r="3160">
          <cell r="J3160" t="str">
            <v>M2</v>
          </cell>
        </row>
        <row r="3161">
          <cell r="J3161" t="str">
            <v>M2</v>
          </cell>
        </row>
        <row r="3162">
          <cell r="J3162" t="str">
            <v>M2</v>
          </cell>
        </row>
        <row r="3163">
          <cell r="J3163" t="str">
            <v>M2</v>
          </cell>
        </row>
        <row r="3164">
          <cell r="J3164" t="str">
            <v>M2</v>
          </cell>
        </row>
        <row r="3165">
          <cell r="J3165" t="str">
            <v>M2</v>
          </cell>
        </row>
        <row r="3166">
          <cell r="J3166" t="str">
            <v>M2</v>
          </cell>
        </row>
        <row r="3167">
          <cell r="J3167" t="str">
            <v>M2</v>
          </cell>
        </row>
        <row r="3168">
          <cell r="J3168" t="str">
            <v>M2</v>
          </cell>
        </row>
        <row r="3169">
          <cell r="J3169" t="str">
            <v>M2</v>
          </cell>
        </row>
        <row r="3170">
          <cell r="J3170" t="str">
            <v>M2</v>
          </cell>
        </row>
        <row r="3171">
          <cell r="J3171" t="str">
            <v>M2</v>
          </cell>
        </row>
        <row r="3172">
          <cell r="J3172" t="str">
            <v>M2</v>
          </cell>
        </row>
        <row r="3173">
          <cell r="J3173" t="str">
            <v>M2</v>
          </cell>
        </row>
        <row r="3174">
          <cell r="J3174" t="str">
            <v>M2</v>
          </cell>
        </row>
        <row r="3175">
          <cell r="J3175" t="str">
            <v>M2</v>
          </cell>
        </row>
        <row r="3176">
          <cell r="J3176" t="str">
            <v>M2</v>
          </cell>
        </row>
        <row r="3177">
          <cell r="J3177" t="str">
            <v>M2</v>
          </cell>
        </row>
        <row r="3178">
          <cell r="J3178" t="str">
            <v>M2</v>
          </cell>
        </row>
        <row r="3179">
          <cell r="J3179" t="str">
            <v>M2</v>
          </cell>
        </row>
        <row r="3180">
          <cell r="J3180" t="str">
            <v>M2</v>
          </cell>
        </row>
        <row r="3181">
          <cell r="J3181" t="str">
            <v>M2</v>
          </cell>
        </row>
        <row r="3182">
          <cell r="J3182" t="str">
            <v>M2</v>
          </cell>
        </row>
        <row r="3183">
          <cell r="J3183" t="str">
            <v>M2</v>
          </cell>
        </row>
        <row r="3184">
          <cell r="J3184" t="str">
            <v>M2</v>
          </cell>
        </row>
        <row r="3185">
          <cell r="J3185" t="str">
            <v>M2</v>
          </cell>
        </row>
        <row r="3186">
          <cell r="J3186" t="str">
            <v>M2</v>
          </cell>
        </row>
        <row r="3187">
          <cell r="J3187" t="str">
            <v>M2</v>
          </cell>
        </row>
        <row r="3188">
          <cell r="J3188" t="str">
            <v>M2</v>
          </cell>
        </row>
        <row r="3189">
          <cell r="J3189" t="str">
            <v>M2</v>
          </cell>
        </row>
        <row r="3190">
          <cell r="J3190" t="str">
            <v>M2</v>
          </cell>
        </row>
        <row r="3191">
          <cell r="J3191" t="str">
            <v>M2</v>
          </cell>
        </row>
        <row r="3192">
          <cell r="J3192" t="str">
            <v>M2</v>
          </cell>
        </row>
        <row r="3193">
          <cell r="J3193" t="str">
            <v>M2</v>
          </cell>
        </row>
        <row r="3194">
          <cell r="J3194" t="str">
            <v>M2</v>
          </cell>
        </row>
        <row r="3195">
          <cell r="J3195" t="str">
            <v>M2</v>
          </cell>
        </row>
        <row r="3196">
          <cell r="J3196" t="str">
            <v>M2</v>
          </cell>
        </row>
        <row r="3197">
          <cell r="J3197" t="str">
            <v>M2</v>
          </cell>
        </row>
        <row r="3198">
          <cell r="J3198" t="str">
            <v>M2</v>
          </cell>
        </row>
        <row r="3199">
          <cell r="J3199" t="str">
            <v>M2</v>
          </cell>
        </row>
        <row r="3200">
          <cell r="J3200" t="str">
            <v>M2</v>
          </cell>
        </row>
        <row r="3201">
          <cell r="J3201" t="str">
            <v>M2</v>
          </cell>
        </row>
        <row r="3202">
          <cell r="J3202" t="str">
            <v>M2</v>
          </cell>
        </row>
        <row r="3203">
          <cell r="J3203" t="str">
            <v>M2</v>
          </cell>
        </row>
        <row r="3204">
          <cell r="J3204" t="str">
            <v>M2</v>
          </cell>
        </row>
        <row r="3205">
          <cell r="J3205" t="str">
            <v>M2</v>
          </cell>
        </row>
        <row r="3206">
          <cell r="J3206" t="str">
            <v>M2</v>
          </cell>
        </row>
        <row r="3207">
          <cell r="J3207" t="str">
            <v>M2</v>
          </cell>
        </row>
        <row r="3208">
          <cell r="J3208" t="str">
            <v>M2</v>
          </cell>
        </row>
        <row r="3209">
          <cell r="J3209" t="str">
            <v>M2</v>
          </cell>
        </row>
        <row r="3210">
          <cell r="J3210" t="str">
            <v>M2</v>
          </cell>
        </row>
        <row r="3211">
          <cell r="J3211" t="str">
            <v>M2</v>
          </cell>
        </row>
        <row r="3212">
          <cell r="J3212" t="str">
            <v>M2</v>
          </cell>
        </row>
        <row r="3213">
          <cell r="J3213" t="str">
            <v>M2</v>
          </cell>
        </row>
        <row r="3214">
          <cell r="J3214" t="str">
            <v>M2</v>
          </cell>
        </row>
        <row r="3215">
          <cell r="J3215" t="str">
            <v>M2</v>
          </cell>
        </row>
        <row r="3216">
          <cell r="J3216" t="str">
            <v>M2</v>
          </cell>
        </row>
        <row r="3217">
          <cell r="J3217" t="str">
            <v>M2</v>
          </cell>
        </row>
        <row r="3218">
          <cell r="J3218" t="str">
            <v>M2</v>
          </cell>
        </row>
        <row r="3219">
          <cell r="J3219" t="str">
            <v>M2</v>
          </cell>
        </row>
        <row r="3220">
          <cell r="J3220" t="str">
            <v>M2</v>
          </cell>
        </row>
        <row r="3221">
          <cell r="J3221" t="str">
            <v>M2</v>
          </cell>
        </row>
        <row r="3222">
          <cell r="J3222" t="str">
            <v>M2</v>
          </cell>
        </row>
        <row r="3223">
          <cell r="J3223" t="str">
            <v>M2</v>
          </cell>
        </row>
        <row r="3224">
          <cell r="J3224" t="str">
            <v>M2</v>
          </cell>
        </row>
        <row r="3225">
          <cell r="J3225" t="str">
            <v>M2</v>
          </cell>
        </row>
        <row r="3226">
          <cell r="J3226" t="str">
            <v>M2</v>
          </cell>
        </row>
        <row r="3227">
          <cell r="J3227" t="str">
            <v>M2</v>
          </cell>
        </row>
        <row r="3228">
          <cell r="J3228" t="str">
            <v>M2</v>
          </cell>
        </row>
        <row r="3229">
          <cell r="J3229" t="str">
            <v>M2</v>
          </cell>
        </row>
        <row r="3230">
          <cell r="J3230" t="str">
            <v>M2</v>
          </cell>
        </row>
        <row r="3231">
          <cell r="J3231" t="str">
            <v>M2</v>
          </cell>
        </row>
        <row r="3232">
          <cell r="J3232" t="str">
            <v>M2</v>
          </cell>
        </row>
        <row r="3233">
          <cell r="J3233" t="str">
            <v>M2</v>
          </cell>
        </row>
        <row r="3234">
          <cell r="J3234" t="str">
            <v>M2</v>
          </cell>
        </row>
        <row r="3235">
          <cell r="J3235" t="str">
            <v>M2</v>
          </cell>
        </row>
        <row r="3236">
          <cell r="J3236" t="str">
            <v>M2</v>
          </cell>
        </row>
        <row r="3237">
          <cell r="J3237" t="str">
            <v>M2</v>
          </cell>
        </row>
        <row r="3238">
          <cell r="J3238" t="str">
            <v>M2</v>
          </cell>
        </row>
        <row r="3239">
          <cell r="J3239" t="str">
            <v>M2</v>
          </cell>
        </row>
        <row r="3240">
          <cell r="J3240" t="str">
            <v>M2</v>
          </cell>
        </row>
        <row r="3241">
          <cell r="J3241" t="str">
            <v>M2</v>
          </cell>
        </row>
        <row r="3242">
          <cell r="J3242" t="str">
            <v>M2</v>
          </cell>
        </row>
        <row r="3243">
          <cell r="J3243" t="str">
            <v>M2</v>
          </cell>
        </row>
        <row r="3244">
          <cell r="J3244" t="str">
            <v>M2</v>
          </cell>
        </row>
        <row r="3245">
          <cell r="J3245" t="str">
            <v>M2</v>
          </cell>
        </row>
        <row r="3246">
          <cell r="J3246" t="str">
            <v>M2</v>
          </cell>
        </row>
        <row r="3247">
          <cell r="J3247" t="str">
            <v>M2</v>
          </cell>
        </row>
        <row r="3248">
          <cell r="J3248" t="str">
            <v>M2</v>
          </cell>
        </row>
        <row r="3249">
          <cell r="J3249" t="str">
            <v>M2</v>
          </cell>
        </row>
        <row r="3250">
          <cell r="J3250" t="str">
            <v>M2</v>
          </cell>
        </row>
        <row r="3251">
          <cell r="J3251" t="str">
            <v>M2</v>
          </cell>
        </row>
        <row r="3252">
          <cell r="J3252" t="str">
            <v>M2</v>
          </cell>
        </row>
        <row r="3253">
          <cell r="J3253" t="str">
            <v>M2</v>
          </cell>
        </row>
        <row r="3254">
          <cell r="J3254" t="str">
            <v>M2</v>
          </cell>
        </row>
        <row r="3255">
          <cell r="J3255" t="str">
            <v>M2</v>
          </cell>
        </row>
        <row r="3256">
          <cell r="J3256" t="str">
            <v>M2</v>
          </cell>
        </row>
        <row r="3257">
          <cell r="J3257" t="str">
            <v>M2</v>
          </cell>
        </row>
        <row r="3258">
          <cell r="J3258" t="str">
            <v>M2</v>
          </cell>
        </row>
        <row r="3259">
          <cell r="J3259" t="str">
            <v>M2</v>
          </cell>
        </row>
        <row r="3260">
          <cell r="J3260" t="str">
            <v>M2</v>
          </cell>
        </row>
        <row r="3261">
          <cell r="J3261" t="str">
            <v>M2</v>
          </cell>
        </row>
        <row r="3262">
          <cell r="J3262" t="str">
            <v>M2</v>
          </cell>
        </row>
        <row r="3263">
          <cell r="J3263" t="str">
            <v>M2</v>
          </cell>
        </row>
        <row r="3264">
          <cell r="J3264" t="str">
            <v>M2</v>
          </cell>
        </row>
        <row r="3265">
          <cell r="J3265" t="str">
            <v>M2</v>
          </cell>
        </row>
        <row r="3266">
          <cell r="J3266" t="str">
            <v>M2</v>
          </cell>
        </row>
        <row r="3267">
          <cell r="J3267" t="str">
            <v>M2</v>
          </cell>
        </row>
        <row r="3268">
          <cell r="J3268" t="str">
            <v>M2</v>
          </cell>
        </row>
        <row r="3269">
          <cell r="J3269" t="str">
            <v>M2</v>
          </cell>
        </row>
        <row r="3270">
          <cell r="J3270" t="str">
            <v>M2</v>
          </cell>
        </row>
        <row r="3271">
          <cell r="J3271" t="str">
            <v>M2</v>
          </cell>
        </row>
        <row r="3272">
          <cell r="J3272" t="str">
            <v>M2</v>
          </cell>
        </row>
        <row r="3273">
          <cell r="J3273" t="str">
            <v>M2</v>
          </cell>
        </row>
        <row r="3274">
          <cell r="J3274" t="str">
            <v>M2</v>
          </cell>
        </row>
        <row r="3275">
          <cell r="J3275" t="str">
            <v>M2</v>
          </cell>
        </row>
        <row r="3276">
          <cell r="J3276" t="str">
            <v>M2</v>
          </cell>
        </row>
        <row r="3277">
          <cell r="J3277" t="str">
            <v>M2</v>
          </cell>
        </row>
        <row r="3278">
          <cell r="J3278" t="str">
            <v>M2</v>
          </cell>
        </row>
        <row r="3279">
          <cell r="J3279" t="str">
            <v>M2</v>
          </cell>
        </row>
        <row r="3280">
          <cell r="J3280" t="str">
            <v>M2</v>
          </cell>
        </row>
        <row r="3281">
          <cell r="J3281" t="str">
            <v>M2</v>
          </cell>
        </row>
        <row r="3282">
          <cell r="J3282" t="str">
            <v>M2</v>
          </cell>
        </row>
        <row r="3283">
          <cell r="J3283" t="str">
            <v>M2</v>
          </cell>
        </row>
        <row r="3284">
          <cell r="J3284" t="str">
            <v>M2</v>
          </cell>
        </row>
        <row r="3285">
          <cell r="J3285" t="str">
            <v>M2</v>
          </cell>
        </row>
        <row r="3286">
          <cell r="J3286" t="str">
            <v>M2</v>
          </cell>
        </row>
        <row r="3287">
          <cell r="J3287" t="str">
            <v>M2</v>
          </cell>
        </row>
        <row r="3288">
          <cell r="J3288" t="str">
            <v>M2</v>
          </cell>
        </row>
        <row r="3289">
          <cell r="J3289" t="str">
            <v>M2</v>
          </cell>
        </row>
        <row r="3290">
          <cell r="J3290" t="str">
            <v>M2</v>
          </cell>
        </row>
        <row r="3291">
          <cell r="J3291" t="str">
            <v>M2</v>
          </cell>
        </row>
        <row r="3292">
          <cell r="J3292" t="str">
            <v>M2</v>
          </cell>
        </row>
        <row r="3293">
          <cell r="J3293" t="str">
            <v>M2</v>
          </cell>
        </row>
        <row r="3294">
          <cell r="J3294" t="str">
            <v>M2</v>
          </cell>
        </row>
        <row r="3295">
          <cell r="J3295" t="str">
            <v>M2</v>
          </cell>
        </row>
        <row r="3296">
          <cell r="J3296" t="str">
            <v>M2</v>
          </cell>
        </row>
        <row r="3297">
          <cell r="J3297" t="str">
            <v>M2</v>
          </cell>
        </row>
        <row r="3298">
          <cell r="J3298" t="str">
            <v>M2</v>
          </cell>
        </row>
        <row r="3299">
          <cell r="J3299" t="str">
            <v>M2</v>
          </cell>
        </row>
        <row r="3300">
          <cell r="J3300" t="str">
            <v>M2</v>
          </cell>
        </row>
        <row r="3301">
          <cell r="J3301" t="str">
            <v>M2</v>
          </cell>
        </row>
        <row r="3302">
          <cell r="J3302" t="str">
            <v>M2</v>
          </cell>
        </row>
        <row r="3303">
          <cell r="J3303" t="str">
            <v>M2</v>
          </cell>
        </row>
        <row r="3304">
          <cell r="J3304" t="str">
            <v>M2</v>
          </cell>
        </row>
        <row r="3305">
          <cell r="J3305" t="str">
            <v>M2</v>
          </cell>
        </row>
        <row r="3306">
          <cell r="J3306" t="str">
            <v>M2</v>
          </cell>
        </row>
        <row r="3307">
          <cell r="J3307" t="str">
            <v>M2</v>
          </cell>
        </row>
        <row r="3308">
          <cell r="J3308" t="str">
            <v>M2</v>
          </cell>
        </row>
        <row r="3309">
          <cell r="J3309" t="str">
            <v>M2</v>
          </cell>
        </row>
        <row r="3310">
          <cell r="J3310" t="str">
            <v>M2</v>
          </cell>
        </row>
        <row r="3311">
          <cell r="J3311" t="str">
            <v>M2</v>
          </cell>
        </row>
        <row r="3312">
          <cell r="J3312" t="str">
            <v>M2</v>
          </cell>
        </row>
        <row r="3313">
          <cell r="J3313" t="str">
            <v>M2</v>
          </cell>
        </row>
        <row r="3314">
          <cell r="J3314" t="str">
            <v>M2</v>
          </cell>
        </row>
        <row r="3315">
          <cell r="J3315" t="str">
            <v>M2</v>
          </cell>
        </row>
        <row r="3316">
          <cell r="J3316" t="str">
            <v>M2</v>
          </cell>
        </row>
        <row r="3317">
          <cell r="J3317" t="str">
            <v>M2</v>
          </cell>
        </row>
        <row r="3318">
          <cell r="J3318" t="str">
            <v>M2</v>
          </cell>
        </row>
        <row r="3319">
          <cell r="J3319" t="str">
            <v>M2</v>
          </cell>
        </row>
        <row r="3320">
          <cell r="J3320" t="str">
            <v>M2</v>
          </cell>
        </row>
        <row r="3321">
          <cell r="J3321" t="str">
            <v>M2</v>
          </cell>
        </row>
        <row r="3322">
          <cell r="J3322" t="str">
            <v>M2</v>
          </cell>
        </row>
        <row r="3323">
          <cell r="J3323" t="str">
            <v>M2</v>
          </cell>
        </row>
        <row r="3324">
          <cell r="J3324" t="str">
            <v>M2</v>
          </cell>
        </row>
        <row r="3325">
          <cell r="J3325" t="str">
            <v>M2</v>
          </cell>
        </row>
        <row r="3326">
          <cell r="J3326" t="str">
            <v>M2</v>
          </cell>
        </row>
        <row r="3327">
          <cell r="J3327" t="str">
            <v>M2</v>
          </cell>
        </row>
        <row r="3328">
          <cell r="J3328" t="str">
            <v>M2</v>
          </cell>
        </row>
        <row r="3329">
          <cell r="J3329" t="str">
            <v>M2</v>
          </cell>
        </row>
        <row r="3330">
          <cell r="J3330" t="str">
            <v>M2</v>
          </cell>
        </row>
        <row r="3331">
          <cell r="J3331" t="str">
            <v>M2</v>
          </cell>
        </row>
        <row r="3332">
          <cell r="J3332" t="str">
            <v>M2</v>
          </cell>
        </row>
        <row r="3333">
          <cell r="J3333" t="str">
            <v>M2</v>
          </cell>
        </row>
        <row r="3334">
          <cell r="J3334" t="str">
            <v>M2</v>
          </cell>
        </row>
        <row r="3335">
          <cell r="J3335" t="str">
            <v>M2</v>
          </cell>
        </row>
        <row r="3336">
          <cell r="J3336" t="str">
            <v>M2</v>
          </cell>
        </row>
        <row r="3337">
          <cell r="J3337" t="str">
            <v>M2</v>
          </cell>
        </row>
        <row r="3338">
          <cell r="J3338" t="str">
            <v>M2</v>
          </cell>
        </row>
        <row r="3339">
          <cell r="J3339" t="str">
            <v>M2</v>
          </cell>
        </row>
        <row r="3340">
          <cell r="J3340" t="str">
            <v>M2</v>
          </cell>
        </row>
        <row r="3341">
          <cell r="J3341" t="str">
            <v>M2</v>
          </cell>
        </row>
        <row r="3342">
          <cell r="J3342" t="str">
            <v>M2</v>
          </cell>
        </row>
        <row r="3343">
          <cell r="J3343" t="str">
            <v>M2</v>
          </cell>
        </row>
        <row r="3344">
          <cell r="J3344" t="str">
            <v>M2</v>
          </cell>
        </row>
        <row r="3345">
          <cell r="J3345" t="str">
            <v>M2</v>
          </cell>
        </row>
        <row r="3346">
          <cell r="J3346" t="str">
            <v>M2</v>
          </cell>
        </row>
        <row r="3347">
          <cell r="J3347" t="str">
            <v>M2</v>
          </cell>
        </row>
        <row r="3348">
          <cell r="J3348" t="str">
            <v>M2</v>
          </cell>
        </row>
        <row r="3349">
          <cell r="J3349" t="str">
            <v>M2</v>
          </cell>
        </row>
        <row r="3350">
          <cell r="J3350" t="str">
            <v>M2</v>
          </cell>
        </row>
        <row r="3351">
          <cell r="J3351" t="str">
            <v>M2</v>
          </cell>
        </row>
        <row r="3352">
          <cell r="J3352" t="str">
            <v>M2</v>
          </cell>
        </row>
        <row r="3353">
          <cell r="J3353" t="str">
            <v>M2</v>
          </cell>
        </row>
        <row r="3354">
          <cell r="J3354" t="str">
            <v>M2</v>
          </cell>
        </row>
        <row r="3355">
          <cell r="J3355" t="str">
            <v>M2</v>
          </cell>
        </row>
        <row r="3356">
          <cell r="J3356" t="str">
            <v>M2</v>
          </cell>
        </row>
        <row r="3357">
          <cell r="J3357" t="str">
            <v>M2</v>
          </cell>
        </row>
        <row r="3358">
          <cell r="J3358" t="str">
            <v>M2</v>
          </cell>
        </row>
        <row r="3359">
          <cell r="J3359" t="str">
            <v>M2</v>
          </cell>
        </row>
        <row r="3360">
          <cell r="J3360" t="str">
            <v>M2</v>
          </cell>
        </row>
        <row r="3361">
          <cell r="J3361" t="str">
            <v>M2</v>
          </cell>
        </row>
        <row r="3362">
          <cell r="J3362" t="str">
            <v>M2</v>
          </cell>
        </row>
        <row r="3363">
          <cell r="J3363" t="str">
            <v>M2</v>
          </cell>
        </row>
        <row r="3364">
          <cell r="J3364" t="str">
            <v>M2</v>
          </cell>
        </row>
        <row r="3365">
          <cell r="J3365" t="str">
            <v>M2</v>
          </cell>
        </row>
        <row r="3366">
          <cell r="J3366" t="str">
            <v>M2</v>
          </cell>
        </row>
        <row r="3367">
          <cell r="J3367" t="str">
            <v>M2</v>
          </cell>
        </row>
        <row r="3368">
          <cell r="J3368" t="str">
            <v>M2</v>
          </cell>
        </row>
        <row r="3369">
          <cell r="J3369" t="str">
            <v>M2</v>
          </cell>
        </row>
        <row r="3370">
          <cell r="J3370" t="str">
            <v>M2</v>
          </cell>
        </row>
        <row r="3371">
          <cell r="J3371" t="str">
            <v>M2</v>
          </cell>
        </row>
        <row r="3372">
          <cell r="J3372" t="str">
            <v>M2</v>
          </cell>
        </row>
        <row r="3373">
          <cell r="J3373" t="str">
            <v>M2</v>
          </cell>
        </row>
        <row r="3374">
          <cell r="J3374" t="str">
            <v>M2</v>
          </cell>
        </row>
        <row r="3375">
          <cell r="J3375" t="str">
            <v>M2</v>
          </cell>
        </row>
        <row r="3376">
          <cell r="J3376" t="str">
            <v>M2</v>
          </cell>
        </row>
        <row r="3377">
          <cell r="J3377" t="str">
            <v>M2</v>
          </cell>
        </row>
        <row r="3378">
          <cell r="J3378" t="str">
            <v>M2</v>
          </cell>
        </row>
        <row r="3379">
          <cell r="J3379" t="str">
            <v>M2</v>
          </cell>
        </row>
        <row r="3380">
          <cell r="J3380" t="str">
            <v>M2</v>
          </cell>
        </row>
        <row r="3381">
          <cell r="J3381" t="str">
            <v>M2</v>
          </cell>
        </row>
        <row r="3382">
          <cell r="J3382" t="str">
            <v>M2</v>
          </cell>
        </row>
        <row r="3383">
          <cell r="J3383" t="str">
            <v>M2</v>
          </cell>
        </row>
        <row r="3384">
          <cell r="J3384" t="str">
            <v>M2</v>
          </cell>
        </row>
        <row r="3385">
          <cell r="J3385" t="str">
            <v>M2</v>
          </cell>
        </row>
        <row r="3386">
          <cell r="J3386" t="str">
            <v>M2</v>
          </cell>
        </row>
        <row r="3387">
          <cell r="J3387" t="str">
            <v>M2</v>
          </cell>
        </row>
        <row r="3388">
          <cell r="J3388" t="str">
            <v>M2</v>
          </cell>
        </row>
        <row r="3389">
          <cell r="J3389" t="str">
            <v>M2</v>
          </cell>
        </row>
        <row r="3390">
          <cell r="J3390" t="str">
            <v>M2</v>
          </cell>
        </row>
        <row r="3391">
          <cell r="J3391" t="str">
            <v>M2</v>
          </cell>
        </row>
        <row r="3392">
          <cell r="J3392" t="str">
            <v>M2</v>
          </cell>
        </row>
        <row r="3393">
          <cell r="J3393" t="str">
            <v>M2</v>
          </cell>
        </row>
        <row r="3394">
          <cell r="J3394" t="str">
            <v>M2</v>
          </cell>
        </row>
        <row r="3395">
          <cell r="J3395" t="str">
            <v>M2</v>
          </cell>
        </row>
        <row r="3396">
          <cell r="J3396" t="str">
            <v>M2</v>
          </cell>
        </row>
        <row r="3397">
          <cell r="J3397" t="str">
            <v>M2</v>
          </cell>
        </row>
        <row r="3398">
          <cell r="J3398" t="str">
            <v>M2</v>
          </cell>
        </row>
        <row r="3399">
          <cell r="J3399" t="str">
            <v>M2</v>
          </cell>
        </row>
        <row r="3400">
          <cell r="J3400" t="str">
            <v>M2</v>
          </cell>
        </row>
        <row r="3401">
          <cell r="J3401" t="str">
            <v>M2</v>
          </cell>
        </row>
        <row r="3402">
          <cell r="J3402" t="str">
            <v>M2</v>
          </cell>
        </row>
        <row r="3403">
          <cell r="J3403" t="str">
            <v>M2</v>
          </cell>
        </row>
        <row r="3404">
          <cell r="J3404" t="str">
            <v>M2</v>
          </cell>
        </row>
        <row r="3405">
          <cell r="J3405" t="str">
            <v>M2</v>
          </cell>
        </row>
        <row r="3406">
          <cell r="J3406" t="str">
            <v>M2</v>
          </cell>
        </row>
        <row r="3407">
          <cell r="J3407" t="str">
            <v>M2</v>
          </cell>
        </row>
        <row r="3408">
          <cell r="J3408" t="str">
            <v>M2</v>
          </cell>
        </row>
        <row r="3409">
          <cell r="J3409" t="str">
            <v>M2</v>
          </cell>
        </row>
        <row r="3410">
          <cell r="J3410" t="str">
            <v>M2</v>
          </cell>
        </row>
        <row r="3411">
          <cell r="J3411" t="str">
            <v>M2</v>
          </cell>
        </row>
        <row r="3412">
          <cell r="J3412" t="str">
            <v>M2</v>
          </cell>
        </row>
        <row r="3413">
          <cell r="J3413" t="str">
            <v>M2</v>
          </cell>
        </row>
        <row r="3414">
          <cell r="J3414" t="str">
            <v>M2</v>
          </cell>
        </row>
        <row r="3415">
          <cell r="J3415" t="str">
            <v>M2</v>
          </cell>
        </row>
        <row r="3416">
          <cell r="J3416" t="str">
            <v>M2</v>
          </cell>
        </row>
        <row r="3417">
          <cell r="J3417" t="str">
            <v>M2</v>
          </cell>
        </row>
        <row r="3418">
          <cell r="J3418" t="str">
            <v>M2</v>
          </cell>
        </row>
        <row r="3419">
          <cell r="J3419" t="str">
            <v>M2</v>
          </cell>
        </row>
        <row r="3420">
          <cell r="J3420" t="str">
            <v>M2</v>
          </cell>
        </row>
        <row r="3421">
          <cell r="J3421" t="str">
            <v>M2</v>
          </cell>
        </row>
        <row r="3422">
          <cell r="J3422" t="str">
            <v>M2</v>
          </cell>
        </row>
        <row r="3423">
          <cell r="J3423" t="str">
            <v>M2</v>
          </cell>
        </row>
        <row r="3424">
          <cell r="J3424" t="str">
            <v>M2</v>
          </cell>
        </row>
        <row r="3425">
          <cell r="J3425" t="str">
            <v>M2</v>
          </cell>
        </row>
        <row r="3426">
          <cell r="J3426" t="str">
            <v>M2</v>
          </cell>
        </row>
        <row r="3427">
          <cell r="J3427" t="str">
            <v>M2</v>
          </cell>
        </row>
        <row r="3428">
          <cell r="J3428" t="str">
            <v>M2</v>
          </cell>
        </row>
        <row r="3429">
          <cell r="J3429" t="str">
            <v>M2</v>
          </cell>
        </row>
        <row r="3430">
          <cell r="J3430" t="str">
            <v>M2</v>
          </cell>
        </row>
        <row r="3431">
          <cell r="J3431" t="str">
            <v>M2</v>
          </cell>
        </row>
        <row r="3432">
          <cell r="J3432" t="str">
            <v>M2</v>
          </cell>
        </row>
        <row r="3433">
          <cell r="J3433" t="str">
            <v>M2</v>
          </cell>
        </row>
        <row r="3434">
          <cell r="J3434" t="str">
            <v>M2</v>
          </cell>
        </row>
        <row r="3435">
          <cell r="J3435" t="str">
            <v>M2</v>
          </cell>
        </row>
        <row r="3436">
          <cell r="J3436" t="str">
            <v>M2</v>
          </cell>
        </row>
        <row r="3437">
          <cell r="J3437" t="str">
            <v>M2</v>
          </cell>
        </row>
        <row r="3438">
          <cell r="J3438" t="str">
            <v>M2</v>
          </cell>
        </row>
        <row r="3439">
          <cell r="J3439" t="str">
            <v>M2</v>
          </cell>
        </row>
        <row r="3440">
          <cell r="J3440" t="str">
            <v>M2</v>
          </cell>
        </row>
        <row r="3441">
          <cell r="J3441" t="str">
            <v>M2</v>
          </cell>
        </row>
        <row r="3442">
          <cell r="J3442" t="str">
            <v>M2</v>
          </cell>
        </row>
        <row r="3443">
          <cell r="J3443" t="str">
            <v>M2</v>
          </cell>
        </row>
        <row r="3444">
          <cell r="J3444" t="str">
            <v>M2</v>
          </cell>
        </row>
        <row r="3445">
          <cell r="J3445" t="str">
            <v>M2</v>
          </cell>
        </row>
        <row r="3446">
          <cell r="J3446" t="str">
            <v>M2</v>
          </cell>
        </row>
        <row r="3447">
          <cell r="J3447" t="str">
            <v>M2</v>
          </cell>
        </row>
        <row r="3448">
          <cell r="J3448" t="str">
            <v>M2</v>
          </cell>
        </row>
        <row r="3449">
          <cell r="J3449" t="str">
            <v>M2</v>
          </cell>
        </row>
        <row r="3450">
          <cell r="J3450" t="str">
            <v>M2</v>
          </cell>
        </row>
        <row r="3451">
          <cell r="J3451" t="str">
            <v>M2</v>
          </cell>
        </row>
        <row r="3452">
          <cell r="J3452" t="str">
            <v>M2</v>
          </cell>
        </row>
        <row r="3453">
          <cell r="J3453" t="str">
            <v>M2</v>
          </cell>
        </row>
        <row r="3454">
          <cell r="J3454" t="str">
            <v>M2</v>
          </cell>
        </row>
        <row r="3455">
          <cell r="J3455" t="str">
            <v>M2</v>
          </cell>
        </row>
        <row r="3456">
          <cell r="J3456" t="str">
            <v>M2</v>
          </cell>
        </row>
        <row r="3457">
          <cell r="J3457" t="str">
            <v>M2</v>
          </cell>
        </row>
        <row r="3458">
          <cell r="J3458" t="str">
            <v>M2</v>
          </cell>
        </row>
        <row r="3459">
          <cell r="J3459" t="str">
            <v>M2</v>
          </cell>
        </row>
        <row r="3460">
          <cell r="J3460" t="str">
            <v>M2</v>
          </cell>
        </row>
        <row r="3461">
          <cell r="J3461" t="str">
            <v>M2</v>
          </cell>
        </row>
        <row r="3462">
          <cell r="J3462" t="str">
            <v>M2</v>
          </cell>
        </row>
        <row r="3463">
          <cell r="J3463" t="str">
            <v>M2</v>
          </cell>
        </row>
        <row r="3464">
          <cell r="J3464" t="str">
            <v>M2</v>
          </cell>
        </row>
        <row r="3465">
          <cell r="J3465" t="str">
            <v>M2</v>
          </cell>
        </row>
        <row r="3466">
          <cell r="J3466" t="str">
            <v>M2</v>
          </cell>
        </row>
        <row r="3467">
          <cell r="J3467" t="str">
            <v>M2</v>
          </cell>
        </row>
        <row r="3468">
          <cell r="J3468" t="str">
            <v>M2</v>
          </cell>
        </row>
        <row r="3469">
          <cell r="J3469" t="str">
            <v>M2</v>
          </cell>
        </row>
        <row r="3470">
          <cell r="J3470" t="str">
            <v>M2</v>
          </cell>
        </row>
        <row r="3471">
          <cell r="J3471" t="str">
            <v>M2</v>
          </cell>
        </row>
        <row r="3472">
          <cell r="J3472" t="str">
            <v>M2</v>
          </cell>
        </row>
        <row r="3473">
          <cell r="J3473" t="str">
            <v>M2</v>
          </cell>
        </row>
        <row r="3474">
          <cell r="J3474" t="str">
            <v>M2</v>
          </cell>
        </row>
        <row r="3475">
          <cell r="J3475" t="str">
            <v>M2</v>
          </cell>
        </row>
        <row r="3476">
          <cell r="J3476" t="str">
            <v>M2</v>
          </cell>
        </row>
        <row r="3477">
          <cell r="J3477" t="str">
            <v>M2</v>
          </cell>
        </row>
        <row r="3478">
          <cell r="J3478" t="str">
            <v>M2</v>
          </cell>
        </row>
        <row r="3479">
          <cell r="J3479" t="str">
            <v>M2</v>
          </cell>
        </row>
        <row r="3480">
          <cell r="J3480" t="str">
            <v>M2</v>
          </cell>
        </row>
        <row r="3481">
          <cell r="J3481" t="str">
            <v>M2</v>
          </cell>
        </row>
        <row r="3482">
          <cell r="J3482" t="str">
            <v>M2</v>
          </cell>
        </row>
        <row r="3483">
          <cell r="J3483" t="str">
            <v>M2</v>
          </cell>
        </row>
        <row r="3484">
          <cell r="J3484" t="str">
            <v>M2</v>
          </cell>
        </row>
        <row r="3485">
          <cell r="J3485" t="str">
            <v>M2</v>
          </cell>
        </row>
        <row r="3486">
          <cell r="J3486" t="str">
            <v>M2</v>
          </cell>
        </row>
        <row r="3487">
          <cell r="J3487" t="str">
            <v>M2</v>
          </cell>
        </row>
        <row r="3488">
          <cell r="J3488" t="str">
            <v>M2</v>
          </cell>
        </row>
        <row r="3489">
          <cell r="J3489" t="str">
            <v>M2</v>
          </cell>
        </row>
        <row r="3490">
          <cell r="J3490" t="str">
            <v>M2</v>
          </cell>
        </row>
        <row r="3491">
          <cell r="J3491" t="str">
            <v>M2</v>
          </cell>
        </row>
        <row r="3492">
          <cell r="J3492" t="str">
            <v>M2</v>
          </cell>
        </row>
        <row r="3493">
          <cell r="J3493" t="str">
            <v>M2</v>
          </cell>
        </row>
        <row r="3494">
          <cell r="J3494" t="str">
            <v>M2</v>
          </cell>
        </row>
        <row r="3495">
          <cell r="J3495" t="str">
            <v>M2</v>
          </cell>
        </row>
        <row r="3496">
          <cell r="J3496" t="str">
            <v>M2</v>
          </cell>
        </row>
        <row r="3497">
          <cell r="J3497" t="str">
            <v>M2</v>
          </cell>
        </row>
        <row r="3498">
          <cell r="J3498" t="str">
            <v>M2</v>
          </cell>
        </row>
        <row r="3499">
          <cell r="J3499" t="str">
            <v>M2</v>
          </cell>
        </row>
        <row r="3500">
          <cell r="J3500" t="str">
            <v>M2</v>
          </cell>
        </row>
        <row r="3501">
          <cell r="J3501" t="str">
            <v>M2</v>
          </cell>
        </row>
        <row r="3502">
          <cell r="J3502" t="str">
            <v>M2</v>
          </cell>
        </row>
        <row r="3503">
          <cell r="J3503" t="str">
            <v>M2</v>
          </cell>
        </row>
        <row r="3504">
          <cell r="J3504" t="str">
            <v>M2</v>
          </cell>
        </row>
        <row r="3505">
          <cell r="J3505" t="str">
            <v>M2</v>
          </cell>
        </row>
        <row r="3506">
          <cell r="J3506" t="str">
            <v>M2</v>
          </cell>
        </row>
        <row r="3507">
          <cell r="J3507" t="str">
            <v>M2</v>
          </cell>
        </row>
        <row r="3508">
          <cell r="J3508" t="str">
            <v>M2</v>
          </cell>
        </row>
        <row r="3509">
          <cell r="J3509" t="str">
            <v>M2</v>
          </cell>
        </row>
        <row r="3510">
          <cell r="J3510" t="str">
            <v>M2</v>
          </cell>
        </row>
        <row r="3511">
          <cell r="J3511" t="str">
            <v>M2</v>
          </cell>
        </row>
        <row r="3512">
          <cell r="J3512" t="str">
            <v>M2</v>
          </cell>
        </row>
        <row r="3513">
          <cell r="J3513" t="str">
            <v>M2</v>
          </cell>
        </row>
        <row r="3514">
          <cell r="J3514" t="str">
            <v>M2</v>
          </cell>
        </row>
        <row r="3515">
          <cell r="J3515" t="str">
            <v>M2</v>
          </cell>
        </row>
        <row r="3516">
          <cell r="J3516" t="str">
            <v>M2</v>
          </cell>
        </row>
        <row r="3517">
          <cell r="J3517" t="str">
            <v>M2</v>
          </cell>
        </row>
        <row r="3518">
          <cell r="J3518" t="str">
            <v>M2</v>
          </cell>
        </row>
        <row r="3519">
          <cell r="J3519" t="str">
            <v>M2</v>
          </cell>
        </row>
        <row r="3520">
          <cell r="J3520" t="str">
            <v>M2</v>
          </cell>
        </row>
        <row r="3521">
          <cell r="J3521" t="str">
            <v>M2</v>
          </cell>
        </row>
        <row r="3522">
          <cell r="J3522" t="str">
            <v>M2</v>
          </cell>
        </row>
        <row r="3523">
          <cell r="J3523" t="str">
            <v>M2</v>
          </cell>
        </row>
        <row r="3524">
          <cell r="J3524" t="str">
            <v>M2</v>
          </cell>
        </row>
        <row r="3525">
          <cell r="J3525" t="str">
            <v>M2</v>
          </cell>
        </row>
        <row r="3526">
          <cell r="J3526" t="str">
            <v>M2</v>
          </cell>
        </row>
        <row r="3527">
          <cell r="J3527" t="str">
            <v>M2</v>
          </cell>
        </row>
        <row r="3528">
          <cell r="J3528" t="str">
            <v>M2</v>
          </cell>
        </row>
        <row r="3529">
          <cell r="J3529" t="str">
            <v>M2</v>
          </cell>
        </row>
        <row r="3530">
          <cell r="J3530" t="str">
            <v>M2</v>
          </cell>
        </row>
        <row r="3531">
          <cell r="J3531" t="str">
            <v>M2</v>
          </cell>
        </row>
        <row r="3532">
          <cell r="J3532" t="str">
            <v>M2</v>
          </cell>
        </row>
        <row r="3533">
          <cell r="J3533" t="str">
            <v>M2</v>
          </cell>
        </row>
        <row r="3534">
          <cell r="J3534" t="str">
            <v>M2</v>
          </cell>
        </row>
        <row r="3535">
          <cell r="J3535" t="str">
            <v>M2</v>
          </cell>
        </row>
        <row r="3536">
          <cell r="J3536" t="str">
            <v>M2</v>
          </cell>
        </row>
        <row r="3537">
          <cell r="J3537" t="str">
            <v>M2</v>
          </cell>
        </row>
        <row r="3538">
          <cell r="J3538" t="str">
            <v>M2</v>
          </cell>
        </row>
        <row r="3539">
          <cell r="J3539" t="str">
            <v>M2</v>
          </cell>
        </row>
        <row r="3540">
          <cell r="J3540" t="str">
            <v>M2</v>
          </cell>
        </row>
        <row r="3541">
          <cell r="J3541" t="str">
            <v>M2</v>
          </cell>
        </row>
        <row r="3542">
          <cell r="J3542" t="str">
            <v>M2</v>
          </cell>
        </row>
        <row r="3543">
          <cell r="J3543" t="str">
            <v>M2</v>
          </cell>
        </row>
        <row r="3544">
          <cell r="J3544" t="str">
            <v>M2</v>
          </cell>
        </row>
        <row r="3545">
          <cell r="J3545" t="str">
            <v>M2</v>
          </cell>
        </row>
        <row r="3546">
          <cell r="J3546" t="str">
            <v>M2</v>
          </cell>
        </row>
        <row r="3547">
          <cell r="J3547" t="str">
            <v>M2</v>
          </cell>
        </row>
        <row r="3548">
          <cell r="J3548" t="str">
            <v>M2</v>
          </cell>
        </row>
        <row r="3549">
          <cell r="J3549" t="str">
            <v>M2</v>
          </cell>
        </row>
        <row r="3550">
          <cell r="J3550" t="str">
            <v>M2</v>
          </cell>
        </row>
        <row r="3551">
          <cell r="J3551" t="str">
            <v>M2</v>
          </cell>
        </row>
        <row r="3552">
          <cell r="J3552" t="str">
            <v>M2</v>
          </cell>
        </row>
        <row r="3553">
          <cell r="J3553" t="str">
            <v>M2</v>
          </cell>
        </row>
        <row r="3554">
          <cell r="J3554" t="str">
            <v>M2</v>
          </cell>
        </row>
        <row r="3555">
          <cell r="J3555" t="str">
            <v>M2</v>
          </cell>
        </row>
        <row r="3556">
          <cell r="J3556" t="str">
            <v>M2</v>
          </cell>
        </row>
        <row r="3557">
          <cell r="J3557" t="str">
            <v>M2</v>
          </cell>
        </row>
        <row r="3558">
          <cell r="J3558" t="str">
            <v>M2</v>
          </cell>
        </row>
        <row r="3559">
          <cell r="J3559" t="str">
            <v>M2</v>
          </cell>
        </row>
        <row r="3560">
          <cell r="J3560" t="str">
            <v>M2</v>
          </cell>
        </row>
        <row r="3561">
          <cell r="J3561" t="str">
            <v>M2</v>
          </cell>
        </row>
        <row r="3562">
          <cell r="J3562" t="str">
            <v>M2</v>
          </cell>
        </row>
        <row r="3563">
          <cell r="J3563" t="str">
            <v>M2</v>
          </cell>
        </row>
        <row r="3564">
          <cell r="J3564" t="str">
            <v>M2</v>
          </cell>
        </row>
        <row r="3565">
          <cell r="J3565" t="str">
            <v>M2</v>
          </cell>
        </row>
        <row r="3566">
          <cell r="J3566" t="str">
            <v>M2</v>
          </cell>
        </row>
        <row r="3567">
          <cell r="J3567" t="str">
            <v>M2</v>
          </cell>
        </row>
        <row r="3568">
          <cell r="J3568" t="str">
            <v>M2</v>
          </cell>
        </row>
        <row r="3569">
          <cell r="J3569" t="str">
            <v>M2</v>
          </cell>
        </row>
        <row r="3570">
          <cell r="J3570" t="str">
            <v>M2</v>
          </cell>
        </row>
        <row r="3571">
          <cell r="J3571" t="str">
            <v>M2</v>
          </cell>
        </row>
        <row r="3572">
          <cell r="J3572" t="str">
            <v>M2</v>
          </cell>
        </row>
        <row r="3573">
          <cell r="J3573" t="str">
            <v>M2</v>
          </cell>
        </row>
        <row r="3574">
          <cell r="J3574" t="str">
            <v>M2</v>
          </cell>
        </row>
        <row r="3575">
          <cell r="J3575" t="str">
            <v>M2</v>
          </cell>
        </row>
        <row r="3576">
          <cell r="J3576" t="str">
            <v>M2</v>
          </cell>
        </row>
        <row r="3577">
          <cell r="J3577" t="str">
            <v>M2</v>
          </cell>
        </row>
        <row r="3578">
          <cell r="J3578" t="str">
            <v>M2</v>
          </cell>
        </row>
        <row r="3579">
          <cell r="J3579" t="str">
            <v>M2</v>
          </cell>
        </row>
        <row r="3580">
          <cell r="J3580" t="str">
            <v>M2</v>
          </cell>
        </row>
        <row r="3581">
          <cell r="J3581" t="str">
            <v>M2</v>
          </cell>
        </row>
        <row r="3582">
          <cell r="J3582" t="str">
            <v>M2</v>
          </cell>
        </row>
        <row r="3583">
          <cell r="J3583" t="str">
            <v>M2</v>
          </cell>
        </row>
        <row r="3584">
          <cell r="J3584" t="str">
            <v>M2</v>
          </cell>
        </row>
        <row r="3585">
          <cell r="J3585" t="str">
            <v>M2</v>
          </cell>
        </row>
        <row r="3586">
          <cell r="J3586" t="str">
            <v>M2</v>
          </cell>
        </row>
        <row r="3587">
          <cell r="J3587" t="str">
            <v>M2</v>
          </cell>
        </row>
        <row r="3588">
          <cell r="J3588" t="str">
            <v>M2</v>
          </cell>
        </row>
        <row r="3589">
          <cell r="J3589" t="str">
            <v>M2</v>
          </cell>
        </row>
        <row r="3590">
          <cell r="J3590" t="str">
            <v>M2</v>
          </cell>
        </row>
        <row r="3591">
          <cell r="J3591" t="str">
            <v>M2</v>
          </cell>
        </row>
        <row r="3592">
          <cell r="J3592" t="str">
            <v>M2</v>
          </cell>
        </row>
        <row r="3593">
          <cell r="J3593" t="str">
            <v>M2</v>
          </cell>
        </row>
        <row r="3594">
          <cell r="J3594" t="str">
            <v>M2</v>
          </cell>
        </row>
        <row r="3595">
          <cell r="J3595" t="str">
            <v>M2</v>
          </cell>
        </row>
        <row r="3596">
          <cell r="J3596" t="str">
            <v>M2</v>
          </cell>
        </row>
        <row r="3597">
          <cell r="J3597" t="str">
            <v>M2</v>
          </cell>
        </row>
        <row r="3598">
          <cell r="J3598" t="str">
            <v>M2</v>
          </cell>
        </row>
        <row r="3599">
          <cell r="J3599" t="str">
            <v>M2</v>
          </cell>
        </row>
        <row r="3600">
          <cell r="J3600" t="str">
            <v>M2</v>
          </cell>
        </row>
        <row r="3601">
          <cell r="J3601" t="str">
            <v>M2</v>
          </cell>
        </row>
        <row r="3602">
          <cell r="J3602" t="str">
            <v>M2</v>
          </cell>
        </row>
        <row r="3603">
          <cell r="J3603" t="str">
            <v>M2</v>
          </cell>
        </row>
        <row r="3604">
          <cell r="J3604" t="str">
            <v>M2</v>
          </cell>
        </row>
        <row r="3605">
          <cell r="J3605" t="str">
            <v>M2</v>
          </cell>
        </row>
        <row r="3606">
          <cell r="J3606" t="str">
            <v>M2</v>
          </cell>
        </row>
        <row r="3607">
          <cell r="J3607" t="str">
            <v>M2</v>
          </cell>
        </row>
        <row r="3608">
          <cell r="J3608" t="str">
            <v>M2</v>
          </cell>
        </row>
        <row r="3609">
          <cell r="J3609" t="str">
            <v>M2</v>
          </cell>
        </row>
        <row r="3610">
          <cell r="J3610" t="str">
            <v>M2</v>
          </cell>
        </row>
        <row r="3611">
          <cell r="J3611" t="str">
            <v>M2</v>
          </cell>
        </row>
        <row r="3612">
          <cell r="J3612" t="str">
            <v>M2</v>
          </cell>
        </row>
        <row r="3613">
          <cell r="J3613" t="str">
            <v>M2</v>
          </cell>
        </row>
        <row r="3614">
          <cell r="J3614" t="str">
            <v>M2</v>
          </cell>
        </row>
        <row r="3615">
          <cell r="J3615" t="str">
            <v>M2</v>
          </cell>
        </row>
        <row r="3616">
          <cell r="J3616" t="str">
            <v>M2</v>
          </cell>
        </row>
        <row r="3617">
          <cell r="J3617" t="str">
            <v>M2</v>
          </cell>
        </row>
        <row r="3618">
          <cell r="J3618" t="str">
            <v>M2</v>
          </cell>
        </row>
        <row r="3619">
          <cell r="J3619" t="str">
            <v>M2</v>
          </cell>
        </row>
        <row r="3620">
          <cell r="J3620" t="str">
            <v>M2</v>
          </cell>
        </row>
        <row r="3621">
          <cell r="J3621" t="str">
            <v>M2</v>
          </cell>
        </row>
        <row r="3622">
          <cell r="J3622" t="str">
            <v>M2</v>
          </cell>
        </row>
        <row r="3623">
          <cell r="J3623" t="str">
            <v>M2</v>
          </cell>
        </row>
        <row r="3624">
          <cell r="J3624" t="str">
            <v>M2</v>
          </cell>
        </row>
        <row r="3625">
          <cell r="J3625" t="str">
            <v>M2</v>
          </cell>
        </row>
        <row r="3626">
          <cell r="J3626" t="str">
            <v>M2</v>
          </cell>
        </row>
        <row r="3627">
          <cell r="J3627" t="str">
            <v>M2</v>
          </cell>
        </row>
        <row r="3628">
          <cell r="J3628" t="str">
            <v>M2</v>
          </cell>
        </row>
        <row r="3629">
          <cell r="J3629" t="str">
            <v>M2</v>
          </cell>
        </row>
        <row r="3630">
          <cell r="J3630" t="str">
            <v>M2</v>
          </cell>
        </row>
        <row r="3631">
          <cell r="J3631" t="str">
            <v>M2</v>
          </cell>
        </row>
        <row r="3632">
          <cell r="J3632" t="str">
            <v>M2</v>
          </cell>
        </row>
        <row r="3633">
          <cell r="J3633" t="str">
            <v>M2</v>
          </cell>
        </row>
        <row r="3634">
          <cell r="J3634" t="str">
            <v>M2</v>
          </cell>
        </row>
        <row r="3635">
          <cell r="J3635" t="str">
            <v>M2</v>
          </cell>
        </row>
        <row r="3636">
          <cell r="J3636" t="str">
            <v>M2</v>
          </cell>
        </row>
        <row r="3637">
          <cell r="J3637" t="str">
            <v>M2</v>
          </cell>
        </row>
        <row r="3638">
          <cell r="J3638" t="str">
            <v>M2</v>
          </cell>
        </row>
        <row r="3639">
          <cell r="J3639" t="str">
            <v>M2</v>
          </cell>
        </row>
        <row r="3640">
          <cell r="J3640" t="str">
            <v>M2</v>
          </cell>
        </row>
        <row r="3641">
          <cell r="J3641" t="str">
            <v>M2</v>
          </cell>
        </row>
        <row r="3642">
          <cell r="J3642" t="str">
            <v>M2</v>
          </cell>
        </row>
        <row r="3643">
          <cell r="J3643" t="str">
            <v>M2</v>
          </cell>
        </row>
        <row r="3644">
          <cell r="J3644" t="str">
            <v>M2</v>
          </cell>
        </row>
        <row r="3645">
          <cell r="J3645" t="str">
            <v>M2</v>
          </cell>
        </row>
        <row r="3646">
          <cell r="J3646" t="str">
            <v>M2</v>
          </cell>
        </row>
        <row r="3647">
          <cell r="J3647" t="str">
            <v>M2</v>
          </cell>
        </row>
        <row r="3648">
          <cell r="J3648" t="str">
            <v>M2</v>
          </cell>
        </row>
        <row r="3649">
          <cell r="J3649" t="str">
            <v>M2</v>
          </cell>
        </row>
        <row r="3650">
          <cell r="J3650" t="str">
            <v>M2</v>
          </cell>
        </row>
        <row r="3651">
          <cell r="J3651" t="str">
            <v>M2</v>
          </cell>
        </row>
        <row r="3652">
          <cell r="J3652" t="str">
            <v>M2</v>
          </cell>
        </row>
        <row r="3653">
          <cell r="J3653" t="str">
            <v>M2</v>
          </cell>
        </row>
        <row r="3654">
          <cell r="J3654" t="str">
            <v>M2</v>
          </cell>
        </row>
        <row r="3655">
          <cell r="J3655" t="str">
            <v>M2</v>
          </cell>
        </row>
        <row r="3656">
          <cell r="J3656" t="str">
            <v>M2</v>
          </cell>
        </row>
        <row r="3657">
          <cell r="J3657" t="str">
            <v>M2</v>
          </cell>
        </row>
        <row r="3658">
          <cell r="J3658" t="str">
            <v>M2</v>
          </cell>
        </row>
        <row r="3659">
          <cell r="J3659" t="str">
            <v>M2</v>
          </cell>
        </row>
        <row r="3660">
          <cell r="J3660" t="str">
            <v>M2</v>
          </cell>
        </row>
        <row r="3661">
          <cell r="J3661" t="str">
            <v>M2</v>
          </cell>
        </row>
        <row r="3662">
          <cell r="J3662" t="str">
            <v>M2</v>
          </cell>
        </row>
        <row r="3663">
          <cell r="J3663" t="str">
            <v>M2</v>
          </cell>
        </row>
        <row r="3664">
          <cell r="J3664" t="str">
            <v>M2</v>
          </cell>
        </row>
        <row r="3665">
          <cell r="J3665" t="str">
            <v>M2</v>
          </cell>
        </row>
        <row r="3666">
          <cell r="J3666" t="str">
            <v>M2</v>
          </cell>
        </row>
        <row r="3667">
          <cell r="J3667" t="str">
            <v>M2</v>
          </cell>
        </row>
        <row r="3668">
          <cell r="J3668" t="str">
            <v>M2</v>
          </cell>
        </row>
        <row r="3669">
          <cell r="J3669" t="str">
            <v>M2</v>
          </cell>
        </row>
        <row r="3670">
          <cell r="J3670" t="str">
            <v>M2</v>
          </cell>
        </row>
        <row r="3671">
          <cell r="J3671" t="str">
            <v>M2</v>
          </cell>
        </row>
        <row r="3672">
          <cell r="J3672" t="str">
            <v>M2</v>
          </cell>
        </row>
        <row r="3673">
          <cell r="J3673" t="str">
            <v>M2</v>
          </cell>
        </row>
        <row r="3674">
          <cell r="J3674" t="str">
            <v>M2</v>
          </cell>
        </row>
        <row r="3675">
          <cell r="J3675" t="str">
            <v>M2</v>
          </cell>
        </row>
        <row r="3676">
          <cell r="J3676" t="str">
            <v>M2</v>
          </cell>
        </row>
        <row r="3677">
          <cell r="J3677" t="str">
            <v>M2</v>
          </cell>
        </row>
        <row r="3678">
          <cell r="J3678" t="str">
            <v>M2</v>
          </cell>
        </row>
        <row r="3679">
          <cell r="J3679" t="str">
            <v>M2</v>
          </cell>
        </row>
        <row r="3680">
          <cell r="J3680" t="str">
            <v>M2</v>
          </cell>
        </row>
        <row r="3681">
          <cell r="J3681" t="str">
            <v>M2</v>
          </cell>
        </row>
        <row r="3682">
          <cell r="J3682" t="str">
            <v>M2</v>
          </cell>
        </row>
        <row r="3683">
          <cell r="J3683" t="str">
            <v>M2</v>
          </cell>
        </row>
        <row r="3684">
          <cell r="J3684" t="str">
            <v>M2</v>
          </cell>
        </row>
        <row r="3685">
          <cell r="J3685" t="str">
            <v>M2</v>
          </cell>
        </row>
        <row r="3686">
          <cell r="J3686" t="str">
            <v>M2</v>
          </cell>
        </row>
        <row r="3687">
          <cell r="J3687" t="str">
            <v>M2</v>
          </cell>
        </row>
        <row r="3688">
          <cell r="J3688" t="str">
            <v>M2</v>
          </cell>
        </row>
        <row r="3689">
          <cell r="J3689" t="str">
            <v>M2</v>
          </cell>
        </row>
        <row r="3690">
          <cell r="J3690" t="str">
            <v>M2</v>
          </cell>
        </row>
        <row r="3691">
          <cell r="J3691" t="str">
            <v>M2</v>
          </cell>
        </row>
        <row r="3692">
          <cell r="J3692" t="str">
            <v>M2</v>
          </cell>
        </row>
        <row r="3693">
          <cell r="J3693" t="str">
            <v>M2</v>
          </cell>
        </row>
        <row r="3694">
          <cell r="J3694" t="str">
            <v>M2</v>
          </cell>
        </row>
        <row r="3695">
          <cell r="J3695" t="str">
            <v>M2</v>
          </cell>
        </row>
        <row r="3696">
          <cell r="J3696" t="str">
            <v>M2</v>
          </cell>
        </row>
        <row r="3697">
          <cell r="J3697" t="str">
            <v>M2</v>
          </cell>
        </row>
        <row r="3698">
          <cell r="J3698" t="str">
            <v>M2</v>
          </cell>
        </row>
        <row r="3699">
          <cell r="J3699" t="str">
            <v>M2</v>
          </cell>
        </row>
        <row r="3700">
          <cell r="J3700" t="str">
            <v>M2</v>
          </cell>
        </row>
        <row r="3701">
          <cell r="J3701" t="str">
            <v>M2</v>
          </cell>
        </row>
        <row r="3702">
          <cell r="J3702" t="str">
            <v>M2</v>
          </cell>
        </row>
        <row r="3703">
          <cell r="J3703" t="str">
            <v>M2</v>
          </cell>
        </row>
        <row r="3704">
          <cell r="J3704" t="str">
            <v>M2</v>
          </cell>
        </row>
        <row r="3705">
          <cell r="J3705" t="str">
            <v>M2</v>
          </cell>
        </row>
        <row r="3706">
          <cell r="J3706" t="str">
            <v>M2</v>
          </cell>
        </row>
        <row r="3707">
          <cell r="J3707" t="str">
            <v>M2</v>
          </cell>
        </row>
        <row r="3708">
          <cell r="J3708" t="str">
            <v>M2</v>
          </cell>
        </row>
        <row r="3709">
          <cell r="J3709" t="str">
            <v>M2</v>
          </cell>
        </row>
        <row r="3710">
          <cell r="J3710" t="str">
            <v>M2</v>
          </cell>
        </row>
        <row r="3711">
          <cell r="J3711" t="str">
            <v>M2</v>
          </cell>
        </row>
        <row r="3712">
          <cell r="J3712" t="str">
            <v>M2</v>
          </cell>
        </row>
        <row r="3713">
          <cell r="J3713" t="str">
            <v>M2</v>
          </cell>
        </row>
        <row r="3714">
          <cell r="J3714" t="str">
            <v>M2</v>
          </cell>
        </row>
        <row r="3715">
          <cell r="J3715" t="str">
            <v>M2</v>
          </cell>
        </row>
        <row r="3716">
          <cell r="J3716" t="str">
            <v>M2</v>
          </cell>
        </row>
        <row r="3717">
          <cell r="J3717" t="str">
            <v>M2</v>
          </cell>
        </row>
        <row r="3718">
          <cell r="J3718" t="str">
            <v>M2</v>
          </cell>
        </row>
        <row r="3719">
          <cell r="J3719" t="str">
            <v>M2</v>
          </cell>
        </row>
        <row r="3720">
          <cell r="J3720" t="str">
            <v>M2</v>
          </cell>
        </row>
        <row r="3721">
          <cell r="J3721" t="str">
            <v>M2</v>
          </cell>
        </row>
        <row r="3722">
          <cell r="J3722" t="str">
            <v>M2</v>
          </cell>
        </row>
        <row r="3723">
          <cell r="J3723" t="str">
            <v>M2</v>
          </cell>
        </row>
        <row r="3724">
          <cell r="J3724" t="str">
            <v>M2</v>
          </cell>
        </row>
        <row r="3725">
          <cell r="J3725" t="str">
            <v>M2</v>
          </cell>
        </row>
        <row r="3726">
          <cell r="J3726" t="str">
            <v>M2</v>
          </cell>
        </row>
        <row r="3727">
          <cell r="J3727" t="str">
            <v>M2</v>
          </cell>
        </row>
        <row r="3728">
          <cell r="J3728" t="str">
            <v>M2</v>
          </cell>
        </row>
        <row r="3729">
          <cell r="J3729" t="str">
            <v>M2</v>
          </cell>
        </row>
        <row r="3730">
          <cell r="J3730" t="str">
            <v>M2</v>
          </cell>
        </row>
        <row r="3731">
          <cell r="J3731" t="str">
            <v>M2</v>
          </cell>
        </row>
        <row r="3732">
          <cell r="J3732" t="str">
            <v>M2</v>
          </cell>
        </row>
        <row r="3733">
          <cell r="J3733" t="str">
            <v>M2</v>
          </cell>
        </row>
        <row r="3734">
          <cell r="J3734" t="str">
            <v>M2</v>
          </cell>
        </row>
        <row r="3735">
          <cell r="J3735" t="str">
            <v>M2</v>
          </cell>
        </row>
        <row r="3736">
          <cell r="J3736" t="str">
            <v>M2</v>
          </cell>
        </row>
        <row r="3737">
          <cell r="J3737" t="str">
            <v>M2</v>
          </cell>
        </row>
        <row r="3738">
          <cell r="J3738" t="str">
            <v>M2</v>
          </cell>
        </row>
        <row r="3739">
          <cell r="J3739" t="str">
            <v>M2</v>
          </cell>
        </row>
        <row r="3740">
          <cell r="J3740" t="str">
            <v>M2</v>
          </cell>
        </row>
        <row r="3741">
          <cell r="J3741" t="str">
            <v>M2</v>
          </cell>
        </row>
        <row r="3742">
          <cell r="J3742" t="str">
            <v>M2</v>
          </cell>
        </row>
        <row r="3743">
          <cell r="J3743" t="str">
            <v>M2</v>
          </cell>
        </row>
        <row r="3744">
          <cell r="J3744" t="str">
            <v>M2</v>
          </cell>
        </row>
        <row r="3745">
          <cell r="J3745" t="str">
            <v>M2</v>
          </cell>
        </row>
        <row r="3746">
          <cell r="J3746" t="str">
            <v>M2</v>
          </cell>
        </row>
        <row r="3747">
          <cell r="J3747" t="str">
            <v>M2</v>
          </cell>
        </row>
        <row r="3748">
          <cell r="J3748" t="str">
            <v>M2</v>
          </cell>
        </row>
        <row r="3749">
          <cell r="J3749" t="str">
            <v>M2</v>
          </cell>
        </row>
        <row r="3750">
          <cell r="J3750" t="str">
            <v>M2</v>
          </cell>
        </row>
        <row r="3751">
          <cell r="J3751" t="str">
            <v>M2</v>
          </cell>
        </row>
        <row r="3752">
          <cell r="J3752" t="str">
            <v>M2</v>
          </cell>
        </row>
        <row r="3753">
          <cell r="J3753" t="str">
            <v>M2</v>
          </cell>
        </row>
        <row r="3754">
          <cell r="J3754" t="str">
            <v>M2</v>
          </cell>
        </row>
        <row r="3755">
          <cell r="J3755" t="str">
            <v>M2</v>
          </cell>
        </row>
        <row r="3756">
          <cell r="J3756" t="str">
            <v>M2</v>
          </cell>
        </row>
        <row r="3757">
          <cell r="J3757" t="str">
            <v>M2</v>
          </cell>
        </row>
        <row r="3758">
          <cell r="J3758" t="str">
            <v>M2</v>
          </cell>
        </row>
        <row r="3759">
          <cell r="J3759" t="str">
            <v>M2</v>
          </cell>
        </row>
        <row r="3760">
          <cell r="J3760" t="str">
            <v>M2</v>
          </cell>
        </row>
        <row r="3761">
          <cell r="J3761" t="str">
            <v>M2</v>
          </cell>
        </row>
        <row r="3762">
          <cell r="J3762" t="str">
            <v>M2</v>
          </cell>
        </row>
        <row r="3763">
          <cell r="J3763" t="str">
            <v>M2</v>
          </cell>
        </row>
        <row r="3764">
          <cell r="J3764" t="str">
            <v>M2</v>
          </cell>
        </row>
        <row r="3765">
          <cell r="J3765" t="str">
            <v>M2</v>
          </cell>
        </row>
        <row r="3766">
          <cell r="J3766" t="str">
            <v>M2</v>
          </cell>
        </row>
        <row r="3767">
          <cell r="J3767" t="str">
            <v>M2</v>
          </cell>
        </row>
        <row r="3768">
          <cell r="J3768" t="str">
            <v>M2</v>
          </cell>
        </row>
        <row r="3769">
          <cell r="J3769" t="str">
            <v>M2</v>
          </cell>
        </row>
        <row r="3770">
          <cell r="J3770" t="str">
            <v>M2</v>
          </cell>
        </row>
        <row r="3771">
          <cell r="J3771" t="str">
            <v>M2</v>
          </cell>
        </row>
        <row r="3772">
          <cell r="J3772" t="str">
            <v>M2</v>
          </cell>
        </row>
        <row r="3773">
          <cell r="J3773" t="str">
            <v>M2</v>
          </cell>
        </row>
        <row r="3774">
          <cell r="J3774" t="str">
            <v>M2</v>
          </cell>
        </row>
        <row r="3775">
          <cell r="J3775" t="str">
            <v>M2</v>
          </cell>
        </row>
        <row r="3776">
          <cell r="J3776" t="str">
            <v>M2</v>
          </cell>
        </row>
        <row r="3777">
          <cell r="J3777" t="str">
            <v>M2</v>
          </cell>
        </row>
        <row r="3778">
          <cell r="J3778" t="str">
            <v>M2</v>
          </cell>
        </row>
        <row r="3779">
          <cell r="J3779" t="str">
            <v>M2</v>
          </cell>
        </row>
        <row r="3780">
          <cell r="J3780" t="str">
            <v>M2</v>
          </cell>
        </row>
        <row r="3781">
          <cell r="J3781" t="str">
            <v>M2</v>
          </cell>
        </row>
        <row r="3782">
          <cell r="J3782" t="str">
            <v>M2</v>
          </cell>
        </row>
        <row r="3783">
          <cell r="J3783" t="str">
            <v>M2</v>
          </cell>
        </row>
        <row r="3784">
          <cell r="J3784" t="str">
            <v>M2</v>
          </cell>
        </row>
        <row r="3785">
          <cell r="J3785" t="str">
            <v>M2</v>
          </cell>
        </row>
        <row r="3786">
          <cell r="J3786" t="str">
            <v>M2</v>
          </cell>
        </row>
        <row r="3787">
          <cell r="J3787" t="str">
            <v>M2</v>
          </cell>
        </row>
        <row r="3788">
          <cell r="J3788" t="str">
            <v>M2</v>
          </cell>
        </row>
        <row r="3789">
          <cell r="J3789" t="str">
            <v>M2</v>
          </cell>
        </row>
        <row r="3790">
          <cell r="J3790" t="str">
            <v>M2</v>
          </cell>
        </row>
        <row r="3791">
          <cell r="J3791" t="str">
            <v>M2</v>
          </cell>
        </row>
        <row r="3792">
          <cell r="J3792" t="str">
            <v>M2</v>
          </cell>
        </row>
        <row r="3793">
          <cell r="J3793" t="str">
            <v>M2</v>
          </cell>
        </row>
        <row r="3794">
          <cell r="J3794" t="str">
            <v>M2</v>
          </cell>
        </row>
        <row r="3795">
          <cell r="J3795" t="str">
            <v>M2</v>
          </cell>
        </row>
        <row r="3796">
          <cell r="J3796" t="str">
            <v>M2</v>
          </cell>
        </row>
        <row r="3797">
          <cell r="J3797" t="str">
            <v>M2</v>
          </cell>
        </row>
        <row r="3798">
          <cell r="J3798" t="str">
            <v>M2</v>
          </cell>
        </row>
        <row r="3799">
          <cell r="J3799" t="str">
            <v>M2</v>
          </cell>
        </row>
        <row r="3800">
          <cell r="J3800" t="str">
            <v>M2</v>
          </cell>
        </row>
        <row r="3801">
          <cell r="J3801" t="str">
            <v>M2</v>
          </cell>
        </row>
        <row r="3802">
          <cell r="J3802" t="str">
            <v>M2</v>
          </cell>
        </row>
        <row r="3803">
          <cell r="J3803" t="str">
            <v>M2</v>
          </cell>
        </row>
        <row r="3804">
          <cell r="J3804" t="str">
            <v>M2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"/>
      <sheetName val="RATIO INDICTR"/>
      <sheetName val="ANX A"/>
      <sheetName val="ANX B"/>
      <sheetName val="ANX C"/>
      <sheetName val="ANX D "/>
      <sheetName val="ANX D  (i)"/>
      <sheetName val="ANX D  (ii)"/>
      <sheetName val="COMT"/>
      <sheetName val="Cash Flow  (3)"/>
      <sheetName val="FFS"/>
      <sheetName val="FPS"/>
      <sheetName val="P&amp;L"/>
      <sheetName val="INCR_DECR"/>
      <sheetName val="profitability"/>
      <sheetName val="Deviation"/>
      <sheetName val="STOR"/>
      <sheetName val="BL(S)"/>
      <sheetName val="BLMM"/>
      <sheetName val="BWR"/>
      <sheetName val="BWOR"/>
      <sheetName val="9"/>
      <sheetName val="INV"/>
      <sheetName val="WCAP"/>
      <sheetName val="STR"/>
      <sheetName val="DR"/>
      <sheetName val="DEP"/>
      <sheetName val="ADV"/>
      <sheetName val="ADV1"/>
      <sheetName val="CASH&amp;BANK"/>
      <sheetName val="UBAL"/>
      <sheetName val="CC"/>
      <sheetName val="Legal"/>
      <sheetName val="LSR"/>
      <sheetName val="CON"/>
      <sheetName val="PUTTY-CONS"/>
      <sheetName val="Cash Flow  (2)"/>
      <sheetName val="Cash Flow "/>
      <sheetName val="FPSAPR01"/>
      <sheetName val="DETCOM"/>
      <sheetName val="LAST YEAR"/>
      <sheetName val="P&amp;LRM"/>
      <sheetName val="C YEAR"/>
      <sheetName val="BUD_TODATE"/>
      <sheetName val="I"/>
      <sheetName val="J"/>
      <sheetName val="CCC"/>
      <sheetName val="K"/>
      <sheetName val="P&amp;L2000-01"/>
      <sheetName val="other income"/>
      <sheetName val="INVST-L YR 01-02"/>
      <sheetName val="REQ UNIT FIN"/>
      <sheetName val="Variable cost"/>
      <sheetName val="CMIS"/>
      <sheetName val="10ccac98-99"/>
      <sheetName val="ASSUMPTIONS"/>
      <sheetName val="PAGE6"/>
      <sheetName val="PAGE8"/>
      <sheetName val="PAGE10"/>
      <sheetName val="PAGE11"/>
      <sheetName val="COA-IPCL"/>
      <sheetName val="Essbase KPM Data"/>
      <sheetName val="Capex_Input"/>
      <sheetName val="Forex_Input"/>
      <sheetName val="Essbase Input"/>
      <sheetName val="Scratch Pad"/>
      <sheetName val="UPLA"/>
      <sheetName val="UBSR"/>
      <sheetName val="UBRS"/>
      <sheetName val="UBRD"/>
      <sheetName val="UCFR"/>
      <sheetName val="EVA"/>
      <sheetName val="Ratios"/>
      <sheetName val="KPM DT"/>
      <sheetName val="BKPM"/>
      <sheetName val="UFER"/>
      <sheetName val="UCR"/>
      <sheetName val="UBR"/>
      <sheetName val="UPPR"/>
      <sheetName val="UDR"/>
      <sheetName val="CY_Budget"/>
      <sheetName val="LY"/>
      <sheetName val="Add Info 1"/>
      <sheetName val="Add Info 2"/>
      <sheetName val="Add Info 3"/>
      <sheetName val="XX1"/>
      <sheetName val="XX0"/>
      <sheetName val="XXX"/>
      <sheetName val="LEDGER"/>
      <sheetName val="BFNR"/>
      <sheetName val="BBRS"/>
      <sheetName val="BBRD"/>
      <sheetName val="BKPM1"/>
      <sheetName val="BIPR"/>
      <sheetName val="Sheet1"/>
      <sheetName val="CI MDC"/>
      <sheetName val="E MDC"/>
      <sheetName val="M.I.S."/>
      <sheetName val="Input Target Firm"/>
      <sheetName val="Input Combined Firm"/>
      <sheetName val="Input Acq Firm"/>
      <sheetName val="Assumption Sheet"/>
      <sheetName val="Cash Taxes_Acq Firm"/>
      <sheetName val="Sheet-3"/>
      <sheetName val="F"/>
      <sheetName val="STK2005"/>
      <sheetName val="Data"/>
      <sheetName val="CRORES"/>
      <sheetName val="Valuation"/>
      <sheetName val="Masters"/>
      <sheetName val="Q4FY02"/>
      <sheetName val="Input"/>
      <sheetName val="IRR"/>
      <sheetName val="10SALARY"/>
      <sheetName val="12OVERHE"/>
      <sheetName val="FINAL"/>
      <sheetName val="RATIO_INDICTR"/>
      <sheetName val="ANX_A"/>
      <sheetName val="ANX_B"/>
      <sheetName val="ANX_C"/>
      <sheetName val="ANX_D_"/>
      <sheetName val="ANX_D__(i)"/>
      <sheetName val="ANX_D__(ii)"/>
      <sheetName val="Cash_Flow__(3)"/>
      <sheetName val="Cash_Flow__(2)"/>
      <sheetName val="Cash_Flow_"/>
      <sheetName val="LAST_YEAR"/>
      <sheetName val="C_YEAR"/>
      <sheetName val="other_income"/>
      <sheetName val="INVST-L_YR_01-02"/>
      <sheetName val="REQ_UNIT_FIN"/>
      <sheetName val="Variable_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_CY"/>
      <sheetName val="STOCK_LY"/>
      <sheetName val="Summary"/>
      <sheetName val="FSTOCK"/>
    </sheetNames>
    <sheetDataSet>
      <sheetData sheetId="0"/>
      <sheetData sheetId="1">
        <row r="15">
          <cell r="F15" t="str">
            <v>Linked Info</v>
          </cell>
        </row>
        <row r="16">
          <cell r="F16">
            <v>37787.083917245371</v>
          </cell>
          <cell r="G16" t="str">
            <v>OPG WIP</v>
          </cell>
          <cell r="H16" t="str">
            <v>OPG WIP</v>
          </cell>
          <cell r="I16" t="str">
            <v>CLG WIP</v>
          </cell>
          <cell r="J16" t="str">
            <v>CLG WIP</v>
          </cell>
          <cell r="K16" t="str">
            <v>OPG FIN.</v>
          </cell>
          <cell r="L16" t="str">
            <v>OPG FIN.</v>
          </cell>
          <cell r="M16" t="str">
            <v>CLG FIN.</v>
          </cell>
          <cell r="N16" t="str">
            <v>CLG FIN.</v>
          </cell>
          <cell r="O16" t="str">
            <v>Opening</v>
          </cell>
          <cell r="P16" t="str">
            <v>Opening</v>
          </cell>
          <cell r="Q16" t="str">
            <v>Closing</v>
          </cell>
          <cell r="R16" t="str">
            <v>Closing</v>
          </cell>
          <cell r="S16" t="str">
            <v>Opening</v>
          </cell>
          <cell r="T16" t="str">
            <v>opg finish</v>
          </cell>
          <cell r="U16" t="str">
            <v>Closing</v>
          </cell>
          <cell r="V16" t="str">
            <v>clg finish</v>
          </cell>
          <cell r="W16" t="str">
            <v>Opg .</v>
          </cell>
          <cell r="X16" t="str">
            <v>Opg .</v>
          </cell>
          <cell r="Y16" t="str">
            <v>Clg .</v>
          </cell>
          <cell r="Z16" t="str">
            <v>Clg .</v>
          </cell>
          <cell r="AA16" t="str">
            <v>Opg .</v>
          </cell>
          <cell r="AB16" t="str">
            <v>Opg .</v>
          </cell>
          <cell r="AC16" t="str">
            <v>Clg .</v>
          </cell>
          <cell r="AD16" t="str">
            <v>Clg .</v>
          </cell>
          <cell r="AE16" t="str">
            <v>OPG.</v>
          </cell>
          <cell r="AF16" t="str">
            <v>OPG.</v>
          </cell>
          <cell r="AG16" t="str">
            <v>CLG.</v>
          </cell>
          <cell r="AH16" t="str">
            <v>CLG.</v>
          </cell>
          <cell r="AI16" t="str">
            <v>OPG.</v>
          </cell>
          <cell r="AJ16" t="str">
            <v>OPG.</v>
          </cell>
          <cell r="AK16" t="str">
            <v>CLG.</v>
          </cell>
          <cell r="AL16" t="str">
            <v>CLG.</v>
          </cell>
          <cell r="AM16" t="str">
            <v>OPG.</v>
          </cell>
          <cell r="AN16" t="str">
            <v>OPG.</v>
          </cell>
          <cell r="AO16" t="str">
            <v>CLG.</v>
          </cell>
          <cell r="AP16" t="str">
            <v>CLG.</v>
          </cell>
        </row>
        <row r="17">
          <cell r="F17" t="str">
            <v>2002-03</v>
          </cell>
          <cell r="G17" t="str">
            <v>COND</v>
          </cell>
          <cell r="H17" t="str">
            <v>COND</v>
          </cell>
          <cell r="I17" t="str">
            <v>COND</v>
          </cell>
          <cell r="J17" t="str">
            <v>COND</v>
          </cell>
          <cell r="K17" t="str">
            <v>COND</v>
          </cell>
          <cell r="L17" t="str">
            <v>COND</v>
          </cell>
          <cell r="M17" t="str">
            <v>COND</v>
          </cell>
          <cell r="N17" t="str">
            <v>COND</v>
          </cell>
          <cell r="O17" t="str">
            <v>Process</v>
          </cell>
          <cell r="P17" t="str">
            <v>Process</v>
          </cell>
          <cell r="Q17" t="str">
            <v>Process</v>
          </cell>
          <cell r="R17" t="str">
            <v>Process</v>
          </cell>
          <cell r="S17" t="str">
            <v>finish</v>
          </cell>
          <cell r="T17" t="str">
            <v>coning</v>
          </cell>
          <cell r="U17" t="str">
            <v>finish</v>
          </cell>
          <cell r="V17" t="str">
            <v>coning</v>
          </cell>
          <cell r="W17" t="str">
            <v xml:space="preserve">Winding  </v>
          </cell>
          <cell r="X17" t="str">
            <v xml:space="preserve">Winding  </v>
          </cell>
          <cell r="Y17" t="str">
            <v xml:space="preserve">Winding  </v>
          </cell>
          <cell r="Z17" t="str">
            <v xml:space="preserve">Winding  </v>
          </cell>
          <cell r="AA17" t="str">
            <v xml:space="preserve">Winding  </v>
          </cell>
          <cell r="AB17" t="str">
            <v xml:space="preserve">Winding  </v>
          </cell>
          <cell r="AC17" t="str">
            <v xml:space="preserve">Winding  </v>
          </cell>
          <cell r="AD17" t="str">
            <v xml:space="preserve">Winding  </v>
          </cell>
          <cell r="AE17" t="str">
            <v>FINISHED</v>
          </cell>
          <cell r="AF17" t="str">
            <v>FINISHED</v>
          </cell>
          <cell r="AG17" t="str">
            <v>FINISHED</v>
          </cell>
          <cell r="AH17" t="str">
            <v>FINISHED</v>
          </cell>
          <cell r="AI17" t="str">
            <v>FINISHED</v>
          </cell>
          <cell r="AJ17" t="str">
            <v>FINISHED</v>
          </cell>
          <cell r="AK17" t="str">
            <v>FINISHED</v>
          </cell>
          <cell r="AL17" t="str">
            <v>FINISHED</v>
          </cell>
          <cell r="AM17" t="str">
            <v>FINISHED</v>
          </cell>
          <cell r="AN17" t="str">
            <v>FINISHED</v>
          </cell>
          <cell r="AO17" t="str">
            <v>FINISHED</v>
          </cell>
          <cell r="AP17" t="str">
            <v>FINISHED</v>
          </cell>
        </row>
        <row r="18">
          <cell r="F18" t="str">
            <v>DENIERS :</v>
          </cell>
          <cell r="S18" t="str">
            <v>Coning</v>
          </cell>
          <cell r="T18" t="str">
            <v>Cones</v>
          </cell>
          <cell r="U18" t="str">
            <v>Coning</v>
          </cell>
          <cell r="V18" t="str">
            <v>Cones</v>
          </cell>
          <cell r="W18" t="str">
            <v>Stock</v>
          </cell>
          <cell r="X18" t="str">
            <v>Stock</v>
          </cell>
          <cell r="Y18" t="str">
            <v>Stock</v>
          </cell>
          <cell r="Z18" t="str">
            <v>Stock</v>
          </cell>
          <cell r="AA18" t="str">
            <v>Stock</v>
          </cell>
          <cell r="AB18" t="str">
            <v>Stock</v>
          </cell>
          <cell r="AC18" t="str">
            <v>Stock</v>
          </cell>
          <cell r="AD18" t="str">
            <v>Stock</v>
          </cell>
        </row>
        <row r="19">
          <cell r="S19" t="str">
            <v>CONES</v>
          </cell>
          <cell r="T19" t="str">
            <v>CONES</v>
          </cell>
          <cell r="U19" t="str">
            <v>CONES</v>
          </cell>
          <cell r="V19" t="str">
            <v>CONES</v>
          </cell>
          <cell r="W19" t="str">
            <v>Cakes</v>
          </cell>
          <cell r="X19" t="str">
            <v>Cakes</v>
          </cell>
          <cell r="Y19" t="str">
            <v>Cakes</v>
          </cell>
          <cell r="Z19" t="str">
            <v>Cakes</v>
          </cell>
          <cell r="AA19" t="str">
            <v>TOTAL</v>
          </cell>
          <cell r="AB19" t="str">
            <v>TOTAL</v>
          </cell>
          <cell r="AC19" t="str">
            <v>TOTAL</v>
          </cell>
          <cell r="AD19" t="str">
            <v>TOTAL</v>
          </cell>
          <cell r="AE19" t="str">
            <v>CONES</v>
          </cell>
          <cell r="AF19" t="str">
            <v>CONES</v>
          </cell>
          <cell r="AG19" t="str">
            <v>CONES</v>
          </cell>
          <cell r="AH19" t="str">
            <v>CONES</v>
          </cell>
          <cell r="AI19" t="str">
            <v>CAKES</v>
          </cell>
          <cell r="AJ19" t="str">
            <v>CAKES</v>
          </cell>
          <cell r="AK19" t="str">
            <v>CAKES</v>
          </cell>
          <cell r="AL19" t="str">
            <v>CAKES</v>
          </cell>
          <cell r="AM19" t="str">
            <v>TOTAL</v>
          </cell>
          <cell r="AN19" t="str">
            <v>TOTAL</v>
          </cell>
          <cell r="AO19" t="str">
            <v>TOTAL</v>
          </cell>
          <cell r="AP19" t="str">
            <v>TOTAL</v>
          </cell>
        </row>
        <row r="20">
          <cell r="G20" t="str">
            <v>kg</v>
          </cell>
          <cell r="H20" t="str">
            <v>amt.</v>
          </cell>
          <cell r="I20" t="str">
            <v>kg</v>
          </cell>
          <cell r="J20" t="str">
            <v>amt.</v>
          </cell>
          <cell r="K20" t="str">
            <v xml:space="preserve"> M . T. </v>
          </cell>
          <cell r="L20" t="str">
            <v>Rs.'000</v>
          </cell>
          <cell r="M20" t="str">
            <v>KGS</v>
          </cell>
          <cell r="N20" t="str">
            <v>AMT</v>
          </cell>
          <cell r="O20" t="str">
            <v>Kg.</v>
          </cell>
          <cell r="P20" t="str">
            <v>Amt.</v>
          </cell>
          <cell r="Q20" t="str">
            <v>Kg.</v>
          </cell>
          <cell r="R20" t="str">
            <v>Amt.</v>
          </cell>
          <cell r="S20" t="str">
            <v>(cns)</v>
          </cell>
          <cell r="T20" t="str">
            <v>Amt.</v>
          </cell>
          <cell r="U20" t="str">
            <v>(cns)</v>
          </cell>
          <cell r="V20" t="str">
            <v>Amt.</v>
          </cell>
          <cell r="W20" t="str">
            <v>Kg.</v>
          </cell>
          <cell r="X20" t="str">
            <v>Amt.</v>
          </cell>
          <cell r="Y20" t="str">
            <v>Kg.</v>
          </cell>
          <cell r="Z20" t="str">
            <v>Amt.</v>
          </cell>
          <cell r="AA20" t="str">
            <v>kg</v>
          </cell>
          <cell r="AB20" t="str">
            <v>amt.</v>
          </cell>
          <cell r="AC20" t="str">
            <v>kg</v>
          </cell>
          <cell r="AD20" t="str">
            <v>amt.</v>
          </cell>
          <cell r="AE20" t="str">
            <v>KG</v>
          </cell>
          <cell r="AF20" t="str">
            <v>AMT</v>
          </cell>
          <cell r="AG20" t="str">
            <v>KG</v>
          </cell>
          <cell r="AH20" t="str">
            <v>AMT</v>
          </cell>
          <cell r="AI20" t="str">
            <v>KG</v>
          </cell>
          <cell r="AJ20" t="str">
            <v>AMT</v>
          </cell>
          <cell r="AK20" t="str">
            <v>KG</v>
          </cell>
          <cell r="AL20" t="str">
            <v>AMT</v>
          </cell>
          <cell r="AM20" t="str">
            <v>KG</v>
          </cell>
          <cell r="AN20" t="str">
            <v>AMT</v>
          </cell>
          <cell r="AO20" t="str">
            <v>KG</v>
          </cell>
          <cell r="AP20" t="str">
            <v>AMT</v>
          </cell>
        </row>
        <row r="21">
          <cell r="G21">
            <v>-235468</v>
          </cell>
          <cell r="H21">
            <v>-19007</v>
          </cell>
          <cell r="I21">
            <v>235728</v>
          </cell>
          <cell r="J21">
            <v>17140</v>
          </cell>
          <cell r="K21">
            <v>-4107</v>
          </cell>
          <cell r="L21">
            <v>-443</v>
          </cell>
          <cell r="M21">
            <v>3586</v>
          </cell>
          <cell r="N21">
            <v>355</v>
          </cell>
          <cell r="O21">
            <v>-4596</v>
          </cell>
          <cell r="P21">
            <v>-580</v>
          </cell>
          <cell r="Q21">
            <v>4491</v>
          </cell>
          <cell r="R21">
            <v>508</v>
          </cell>
          <cell r="S21">
            <v>-43976</v>
          </cell>
          <cell r="T21">
            <v>-5551</v>
          </cell>
          <cell r="U21">
            <v>45879</v>
          </cell>
          <cell r="V21">
            <v>5326</v>
          </cell>
          <cell r="W21">
            <v>-3238</v>
          </cell>
          <cell r="X21">
            <v>-357</v>
          </cell>
          <cell r="Y21">
            <v>4162</v>
          </cell>
          <cell r="Z21">
            <v>409</v>
          </cell>
          <cell r="AA21">
            <v>-47214</v>
          </cell>
          <cell r="AB21">
            <v>-5908</v>
          </cell>
          <cell r="AC21">
            <v>50041</v>
          </cell>
          <cell r="AD21">
            <v>5735</v>
          </cell>
          <cell r="AE21">
            <v>-1590533</v>
          </cell>
          <cell r="AF21">
            <v>-214669</v>
          </cell>
          <cell r="AG21">
            <v>524869</v>
          </cell>
          <cell r="AH21">
            <v>60481</v>
          </cell>
          <cell r="AI21">
            <v>-21334</v>
          </cell>
          <cell r="AJ21">
            <v>-2748</v>
          </cell>
          <cell r="AK21">
            <v>7772</v>
          </cell>
          <cell r="AL21">
            <v>919</v>
          </cell>
          <cell r="AM21">
            <v>-1611867</v>
          </cell>
          <cell r="AN21">
            <v>-217417</v>
          </cell>
          <cell r="AO21">
            <v>532641</v>
          </cell>
          <cell r="AP21">
            <v>61400</v>
          </cell>
        </row>
        <row r="22">
          <cell r="F22" t="str">
            <v>Total</v>
          </cell>
          <cell r="G22">
            <v>235468</v>
          </cell>
          <cell r="H22">
            <v>19007</v>
          </cell>
          <cell r="I22">
            <v>-235728</v>
          </cell>
          <cell r="J22">
            <v>-17140</v>
          </cell>
          <cell r="K22">
            <v>4107</v>
          </cell>
          <cell r="L22">
            <v>443.00004999999999</v>
          </cell>
          <cell r="M22">
            <v>-3586</v>
          </cell>
          <cell r="N22">
            <v>-355</v>
          </cell>
          <cell r="O22">
            <v>4596</v>
          </cell>
          <cell r="P22">
            <v>580</v>
          </cell>
          <cell r="Q22">
            <v>-4491</v>
          </cell>
          <cell r="R22">
            <v>-508</v>
          </cell>
          <cell r="S22">
            <v>43976</v>
          </cell>
          <cell r="T22">
            <v>5551</v>
          </cell>
          <cell r="U22">
            <v>-45879</v>
          </cell>
          <cell r="V22">
            <v>-5326</v>
          </cell>
          <cell r="W22">
            <v>3238</v>
          </cell>
          <cell r="X22">
            <v>357</v>
          </cell>
          <cell r="Y22">
            <v>-4162</v>
          </cell>
          <cell r="Z22">
            <v>-409</v>
          </cell>
          <cell r="AA22">
            <v>47214</v>
          </cell>
          <cell r="AB22">
            <v>5908</v>
          </cell>
          <cell r="AC22">
            <v>-50041</v>
          </cell>
          <cell r="AD22">
            <v>-5735</v>
          </cell>
          <cell r="AE22">
            <v>1590533</v>
          </cell>
          <cell r="AF22">
            <v>214669</v>
          </cell>
          <cell r="AG22">
            <v>-524869</v>
          </cell>
          <cell r="AH22">
            <v>-60481</v>
          </cell>
          <cell r="AI22">
            <v>21334</v>
          </cell>
          <cell r="AJ22">
            <v>2748</v>
          </cell>
          <cell r="AK22">
            <v>-7772</v>
          </cell>
          <cell r="AL22">
            <v>-919</v>
          </cell>
          <cell r="AM22">
            <v>1611867</v>
          </cell>
          <cell r="AN22">
            <v>217417</v>
          </cell>
          <cell r="AO22">
            <v>-532641</v>
          </cell>
          <cell r="AP22">
            <v>-61400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235468</v>
          </cell>
          <cell r="H24">
            <v>19007</v>
          </cell>
          <cell r="I24">
            <v>-235728</v>
          </cell>
          <cell r="J24">
            <v>-17140</v>
          </cell>
          <cell r="K24">
            <v>4107</v>
          </cell>
          <cell r="L24">
            <v>443.00004999999999</v>
          </cell>
          <cell r="M24">
            <v>-3586</v>
          </cell>
          <cell r="N24">
            <v>-355</v>
          </cell>
          <cell r="O24">
            <v>4596</v>
          </cell>
          <cell r="P24">
            <v>580</v>
          </cell>
          <cell r="Q24">
            <v>-4491</v>
          </cell>
          <cell r="R24">
            <v>-508</v>
          </cell>
          <cell r="S24">
            <v>43976</v>
          </cell>
          <cell r="T24">
            <v>5551</v>
          </cell>
          <cell r="U24">
            <v>-45879</v>
          </cell>
          <cell r="V24">
            <v>-5326</v>
          </cell>
          <cell r="W24">
            <v>3238</v>
          </cell>
          <cell r="X24">
            <v>357</v>
          </cell>
          <cell r="Y24">
            <v>-4162</v>
          </cell>
          <cell r="Z24">
            <v>-409</v>
          </cell>
          <cell r="AA24">
            <v>47214</v>
          </cell>
          <cell r="AB24">
            <v>5908</v>
          </cell>
          <cell r="AC24">
            <v>-50041</v>
          </cell>
          <cell r="AD24">
            <v>-5735</v>
          </cell>
          <cell r="AE24">
            <v>1590533</v>
          </cell>
          <cell r="AF24">
            <v>214669</v>
          </cell>
          <cell r="AG24">
            <v>-524869</v>
          </cell>
          <cell r="AH24">
            <v>-60481</v>
          </cell>
          <cell r="AI24">
            <v>21334</v>
          </cell>
          <cell r="AJ24">
            <v>2748</v>
          </cell>
          <cell r="AK24">
            <v>-7772</v>
          </cell>
          <cell r="AL24">
            <v>-919</v>
          </cell>
          <cell r="AM24">
            <v>1611867</v>
          </cell>
          <cell r="AN24">
            <v>217417</v>
          </cell>
          <cell r="AO24">
            <v>-532641</v>
          </cell>
          <cell r="AP24">
            <v>-61400</v>
          </cell>
        </row>
        <row r="25">
          <cell r="F25" t="str">
            <v>G.TOTAL(L)</v>
          </cell>
          <cell r="G25">
            <v>235468</v>
          </cell>
          <cell r="H25">
            <v>19007</v>
          </cell>
          <cell r="I25">
            <v>-235728</v>
          </cell>
          <cell r="J25">
            <v>-17140</v>
          </cell>
          <cell r="K25">
            <v>4107</v>
          </cell>
          <cell r="L25">
            <v>443.00004999999999</v>
          </cell>
          <cell r="M25">
            <v>-3586</v>
          </cell>
          <cell r="N25">
            <v>-355</v>
          </cell>
          <cell r="O25">
            <v>4596</v>
          </cell>
          <cell r="P25">
            <v>580</v>
          </cell>
          <cell r="Q25">
            <v>-4491</v>
          </cell>
          <cell r="R25">
            <v>-508</v>
          </cell>
          <cell r="S25">
            <v>43976</v>
          </cell>
          <cell r="T25">
            <v>5551</v>
          </cell>
          <cell r="U25">
            <v>-45879</v>
          </cell>
          <cell r="V25">
            <v>-5326</v>
          </cell>
          <cell r="W25">
            <v>3238</v>
          </cell>
          <cell r="X25">
            <v>357</v>
          </cell>
          <cell r="Y25">
            <v>-4162</v>
          </cell>
          <cell r="Z25">
            <v>-409</v>
          </cell>
          <cell r="AA25">
            <v>47214</v>
          </cell>
          <cell r="AB25">
            <v>5908</v>
          </cell>
          <cell r="AC25">
            <v>-50041</v>
          </cell>
          <cell r="AD25">
            <v>-5735</v>
          </cell>
          <cell r="AE25">
            <v>1438682</v>
          </cell>
          <cell r="AF25">
            <v>197225</v>
          </cell>
          <cell r="AG25">
            <v>-433719</v>
          </cell>
          <cell r="AH25">
            <v>-50807</v>
          </cell>
          <cell r="AI25">
            <v>21334</v>
          </cell>
          <cell r="AJ25">
            <v>2748</v>
          </cell>
          <cell r="AK25">
            <v>-7772</v>
          </cell>
          <cell r="AL25">
            <v>-919</v>
          </cell>
          <cell r="AM25">
            <v>1460016</v>
          </cell>
          <cell r="AN25">
            <v>199973</v>
          </cell>
          <cell r="AO25">
            <v>-441491</v>
          </cell>
          <cell r="AP25">
            <v>-51726</v>
          </cell>
        </row>
        <row r="26">
          <cell r="F26" t="str">
            <v>G.TOTAL(E)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151851</v>
          </cell>
          <cell r="AF26">
            <v>17444</v>
          </cell>
          <cell r="AG26">
            <v>-91150</v>
          </cell>
          <cell r="AH26">
            <v>-9674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151851</v>
          </cell>
          <cell r="AN26">
            <v>17444</v>
          </cell>
          <cell r="AO26">
            <v>-91150</v>
          </cell>
          <cell r="AP26">
            <v>-9674</v>
          </cell>
        </row>
        <row r="28">
          <cell r="F28" t="str">
            <v>40B</v>
          </cell>
          <cell r="G28">
            <v>2711</v>
          </cell>
          <cell r="H28">
            <v>284</v>
          </cell>
          <cell r="I28">
            <v>0</v>
          </cell>
          <cell r="J28">
            <v>0</v>
          </cell>
          <cell r="K28">
            <v>12</v>
          </cell>
          <cell r="L28">
            <v>2</v>
          </cell>
          <cell r="M28">
            <v>0</v>
          </cell>
          <cell r="N28">
            <v>0</v>
          </cell>
          <cell r="O28">
            <v>212</v>
          </cell>
          <cell r="P28">
            <v>42</v>
          </cell>
          <cell r="Q28">
            <v>0</v>
          </cell>
          <cell r="R28">
            <v>0</v>
          </cell>
          <cell r="S28">
            <v>504</v>
          </cell>
          <cell r="T28">
            <v>113</v>
          </cell>
          <cell r="U28">
            <v>0</v>
          </cell>
          <cell r="V28">
            <v>0</v>
          </cell>
          <cell r="W28">
            <v>102</v>
          </cell>
          <cell r="X28">
            <v>16</v>
          </cell>
          <cell r="Y28">
            <v>0</v>
          </cell>
          <cell r="Z28">
            <v>0</v>
          </cell>
          <cell r="AA28">
            <v>606</v>
          </cell>
          <cell r="AB28">
            <v>129</v>
          </cell>
          <cell r="AC28">
            <v>0</v>
          </cell>
          <cell r="AD28">
            <v>0</v>
          </cell>
          <cell r="AE28">
            <v>1450</v>
          </cell>
          <cell r="AF28">
            <v>332</v>
          </cell>
          <cell r="AG28">
            <v>0</v>
          </cell>
          <cell r="AH28">
            <v>0</v>
          </cell>
          <cell r="AI28">
            <v>357</v>
          </cell>
          <cell r="AJ28">
            <v>62</v>
          </cell>
          <cell r="AK28">
            <v>-90</v>
          </cell>
          <cell r="AL28">
            <v>-15</v>
          </cell>
          <cell r="AM28">
            <v>1807</v>
          </cell>
          <cell r="AN28">
            <v>394</v>
          </cell>
          <cell r="AO28">
            <v>-90</v>
          </cell>
          <cell r="AP28">
            <v>-15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F30" t="str">
            <v>75B</v>
          </cell>
          <cell r="G30">
            <v>5733</v>
          </cell>
          <cell r="H30">
            <v>506</v>
          </cell>
          <cell r="I30">
            <v>-3984</v>
          </cell>
          <cell r="J30">
            <v>-316</v>
          </cell>
          <cell r="K30">
            <v>58</v>
          </cell>
          <cell r="L30">
            <v>7</v>
          </cell>
          <cell r="M30">
            <v>-86</v>
          </cell>
          <cell r="N30">
            <v>-10</v>
          </cell>
          <cell r="O30">
            <v>180</v>
          </cell>
          <cell r="P30">
            <v>26</v>
          </cell>
          <cell r="Q30">
            <v>-140</v>
          </cell>
          <cell r="R30">
            <v>-19</v>
          </cell>
          <cell r="S30">
            <v>859</v>
          </cell>
          <cell r="T30">
            <v>138</v>
          </cell>
          <cell r="U30">
            <v>-819</v>
          </cell>
          <cell r="V30">
            <v>-120</v>
          </cell>
          <cell r="W30">
            <v>100</v>
          </cell>
          <cell r="X30">
            <v>12</v>
          </cell>
          <cell r="Y30">
            <v>-75</v>
          </cell>
          <cell r="Z30">
            <v>-8</v>
          </cell>
          <cell r="AA30">
            <v>959</v>
          </cell>
          <cell r="AB30">
            <v>150</v>
          </cell>
          <cell r="AC30">
            <v>-894</v>
          </cell>
          <cell r="AD30">
            <v>-128</v>
          </cell>
          <cell r="AE30">
            <v>19963</v>
          </cell>
          <cell r="AF30">
            <v>3287</v>
          </cell>
          <cell r="AG30">
            <v>-4662</v>
          </cell>
          <cell r="AH30">
            <v>-706</v>
          </cell>
          <cell r="AI30">
            <v>731</v>
          </cell>
          <cell r="AJ30">
            <v>102</v>
          </cell>
          <cell r="AK30">
            <v>-303</v>
          </cell>
          <cell r="AL30">
            <v>-39</v>
          </cell>
          <cell r="AM30">
            <v>20694</v>
          </cell>
          <cell r="AN30">
            <v>3389</v>
          </cell>
          <cell r="AO30">
            <v>-4965</v>
          </cell>
          <cell r="AP30">
            <v>-745</v>
          </cell>
        </row>
        <row r="31">
          <cell r="F31" t="str">
            <v>75BE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F32" t="str">
            <v>75C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95</v>
          </cell>
          <cell r="X32">
            <v>12</v>
          </cell>
          <cell r="Y32">
            <v>0</v>
          </cell>
          <cell r="Z32">
            <v>0</v>
          </cell>
          <cell r="AA32">
            <v>95</v>
          </cell>
          <cell r="AB32">
            <v>12</v>
          </cell>
          <cell r="AC32">
            <v>0</v>
          </cell>
          <cell r="AD32">
            <v>0</v>
          </cell>
          <cell r="AE32">
            <v>5233</v>
          </cell>
          <cell r="AF32">
            <v>905</v>
          </cell>
          <cell r="AG32">
            <v>-850</v>
          </cell>
          <cell r="AH32">
            <v>-135</v>
          </cell>
          <cell r="AI32">
            <v>870</v>
          </cell>
          <cell r="AJ32">
            <v>129</v>
          </cell>
          <cell r="AK32">
            <v>0</v>
          </cell>
          <cell r="AL32">
            <v>0</v>
          </cell>
          <cell r="AM32">
            <v>6103</v>
          </cell>
          <cell r="AN32">
            <v>1034</v>
          </cell>
          <cell r="AO32">
            <v>-850</v>
          </cell>
          <cell r="AP32">
            <v>-135</v>
          </cell>
        </row>
        <row r="33">
          <cell r="F33" t="str">
            <v>100B</v>
          </cell>
          <cell r="G33">
            <v>35169</v>
          </cell>
          <cell r="H33">
            <v>2941</v>
          </cell>
          <cell r="I33">
            <v>-53844</v>
          </cell>
          <cell r="J33">
            <v>-4046</v>
          </cell>
          <cell r="K33">
            <v>756</v>
          </cell>
          <cell r="L33">
            <v>86</v>
          </cell>
          <cell r="M33">
            <v>-748</v>
          </cell>
          <cell r="N33">
            <v>-78</v>
          </cell>
          <cell r="O33">
            <v>1022</v>
          </cell>
          <cell r="P33">
            <v>134</v>
          </cell>
          <cell r="Q33">
            <v>-1571</v>
          </cell>
          <cell r="R33">
            <v>-187</v>
          </cell>
          <cell r="S33">
            <v>7217</v>
          </cell>
          <cell r="T33">
            <v>1020</v>
          </cell>
          <cell r="U33">
            <v>-10926</v>
          </cell>
          <cell r="V33">
            <v>-1413</v>
          </cell>
          <cell r="W33">
            <v>429</v>
          </cell>
          <cell r="X33">
            <v>49</v>
          </cell>
          <cell r="Y33">
            <v>-680</v>
          </cell>
          <cell r="Z33">
            <v>-71</v>
          </cell>
          <cell r="AA33">
            <v>7646</v>
          </cell>
          <cell r="AB33">
            <v>1069</v>
          </cell>
          <cell r="AC33">
            <v>-11606</v>
          </cell>
          <cell r="AD33">
            <v>-1484</v>
          </cell>
          <cell r="AE33">
            <v>157288</v>
          </cell>
          <cell r="AF33">
            <v>22926</v>
          </cell>
          <cell r="AG33">
            <v>-35750</v>
          </cell>
          <cell r="AH33">
            <v>-4776</v>
          </cell>
          <cell r="AI33">
            <v>2999</v>
          </cell>
          <cell r="AJ33">
            <v>392</v>
          </cell>
          <cell r="AK33">
            <v>-2059</v>
          </cell>
          <cell r="AL33">
            <v>-250</v>
          </cell>
          <cell r="AM33">
            <v>160287</v>
          </cell>
          <cell r="AN33">
            <v>23318</v>
          </cell>
          <cell r="AO33">
            <v>-37809</v>
          </cell>
          <cell r="AP33">
            <v>-5026</v>
          </cell>
        </row>
        <row r="34">
          <cell r="F34" t="str">
            <v>100BE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F36" t="str">
            <v>120B</v>
          </cell>
          <cell r="G36">
            <v>27395</v>
          </cell>
          <cell r="H36">
            <v>2229</v>
          </cell>
          <cell r="I36">
            <v>-25489</v>
          </cell>
          <cell r="J36">
            <v>-1860</v>
          </cell>
          <cell r="K36">
            <v>581</v>
          </cell>
          <cell r="L36">
            <v>63</v>
          </cell>
          <cell r="M36">
            <v>-550</v>
          </cell>
          <cell r="N36">
            <v>-55</v>
          </cell>
          <cell r="O36">
            <v>723</v>
          </cell>
          <cell r="P36">
            <v>89</v>
          </cell>
          <cell r="Q36">
            <v>-585</v>
          </cell>
          <cell r="R36">
            <v>-66</v>
          </cell>
          <cell r="S36">
            <v>5666</v>
          </cell>
          <cell r="T36">
            <v>750</v>
          </cell>
          <cell r="U36">
            <v>-4692</v>
          </cell>
          <cell r="V36">
            <v>-567</v>
          </cell>
          <cell r="W36">
            <v>292</v>
          </cell>
          <cell r="X36">
            <v>32</v>
          </cell>
          <cell r="Y36">
            <v>-329</v>
          </cell>
          <cell r="Z36">
            <v>-33</v>
          </cell>
          <cell r="AA36">
            <v>5958</v>
          </cell>
          <cell r="AB36">
            <v>782</v>
          </cell>
          <cell r="AC36">
            <v>-5021</v>
          </cell>
          <cell r="AD36">
            <v>-600</v>
          </cell>
          <cell r="AE36">
            <v>266632</v>
          </cell>
          <cell r="AF36">
            <v>36454</v>
          </cell>
          <cell r="AG36">
            <v>-32665</v>
          </cell>
          <cell r="AH36">
            <v>-4086</v>
          </cell>
          <cell r="AI36">
            <v>1748</v>
          </cell>
          <cell r="AJ36">
            <v>220</v>
          </cell>
          <cell r="AK36">
            <v>-1031</v>
          </cell>
          <cell r="AL36">
            <v>-121</v>
          </cell>
          <cell r="AM36">
            <v>268380</v>
          </cell>
          <cell r="AN36">
            <v>36674</v>
          </cell>
          <cell r="AO36">
            <v>-33696</v>
          </cell>
          <cell r="AP36">
            <v>-4207</v>
          </cell>
        </row>
        <row r="37">
          <cell r="F37" t="str">
            <v>120BE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27557</v>
          </cell>
          <cell r="AF37">
            <v>3771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27557</v>
          </cell>
          <cell r="AN37">
            <v>3771</v>
          </cell>
          <cell r="AO37">
            <v>0</v>
          </cell>
          <cell r="AP37">
            <v>0</v>
          </cell>
        </row>
        <row r="38">
          <cell r="F38" t="str">
            <v>120C</v>
          </cell>
          <cell r="G38">
            <v>15858</v>
          </cell>
          <cell r="H38">
            <v>1419</v>
          </cell>
          <cell r="I38">
            <v>-31238</v>
          </cell>
          <cell r="J38">
            <v>-2520</v>
          </cell>
          <cell r="K38">
            <v>778</v>
          </cell>
          <cell r="L38">
            <v>91</v>
          </cell>
          <cell r="M38">
            <v>-633</v>
          </cell>
          <cell r="N38">
            <v>-68</v>
          </cell>
          <cell r="O38">
            <v>513</v>
          </cell>
          <cell r="P38">
            <v>67</v>
          </cell>
          <cell r="Q38">
            <v>-582</v>
          </cell>
          <cell r="R38">
            <v>-70</v>
          </cell>
          <cell r="S38">
            <v>5296</v>
          </cell>
          <cell r="T38">
            <v>742</v>
          </cell>
          <cell r="U38">
            <v>-7206</v>
          </cell>
          <cell r="V38">
            <v>-926</v>
          </cell>
          <cell r="W38">
            <v>793</v>
          </cell>
          <cell r="X38">
            <v>93</v>
          </cell>
          <cell r="Y38">
            <v>-963</v>
          </cell>
          <cell r="Z38">
            <v>-103</v>
          </cell>
          <cell r="AA38">
            <v>6089</v>
          </cell>
          <cell r="AB38">
            <v>835</v>
          </cell>
          <cell r="AC38">
            <v>-8169</v>
          </cell>
          <cell r="AD38">
            <v>-1029</v>
          </cell>
          <cell r="AE38">
            <v>406488</v>
          </cell>
          <cell r="AF38">
            <v>58721</v>
          </cell>
          <cell r="AG38">
            <v>-72067</v>
          </cell>
          <cell r="AH38">
            <v>-9570</v>
          </cell>
          <cell r="AI38">
            <v>6680</v>
          </cell>
          <cell r="AJ38">
            <v>896</v>
          </cell>
          <cell r="AK38">
            <v>-1467</v>
          </cell>
          <cell r="AL38">
            <v>-183</v>
          </cell>
          <cell r="AM38">
            <v>413168</v>
          </cell>
          <cell r="AN38">
            <v>59617</v>
          </cell>
          <cell r="AO38">
            <v>-73534</v>
          </cell>
          <cell r="AP38">
            <v>-9753</v>
          </cell>
        </row>
        <row r="39">
          <cell r="F39" t="str">
            <v>120CE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F40" t="str">
            <v>120D</v>
          </cell>
          <cell r="G40">
            <v>21171</v>
          </cell>
          <cell r="H40">
            <v>1804</v>
          </cell>
          <cell r="I40">
            <v>-16634</v>
          </cell>
          <cell r="J40">
            <v>-1280</v>
          </cell>
          <cell r="K40">
            <v>178</v>
          </cell>
          <cell r="L40">
            <v>20</v>
          </cell>
          <cell r="M40">
            <v>-150</v>
          </cell>
          <cell r="N40">
            <v>-16</v>
          </cell>
          <cell r="O40">
            <v>419</v>
          </cell>
          <cell r="P40">
            <v>53</v>
          </cell>
          <cell r="Q40">
            <v>-419</v>
          </cell>
          <cell r="R40">
            <v>-49</v>
          </cell>
          <cell r="S40">
            <v>3373</v>
          </cell>
          <cell r="T40">
            <v>459</v>
          </cell>
          <cell r="U40">
            <v>-3426</v>
          </cell>
          <cell r="V40">
            <v>-428</v>
          </cell>
          <cell r="W40">
            <v>166</v>
          </cell>
          <cell r="X40">
            <v>19</v>
          </cell>
          <cell r="Y40">
            <v>-173</v>
          </cell>
          <cell r="Z40">
            <v>-18</v>
          </cell>
          <cell r="AA40">
            <v>3539</v>
          </cell>
          <cell r="AB40">
            <v>478</v>
          </cell>
          <cell r="AC40">
            <v>-3599</v>
          </cell>
          <cell r="AD40">
            <v>-446</v>
          </cell>
          <cell r="AE40">
            <v>285681</v>
          </cell>
          <cell r="AF40">
            <v>40175</v>
          </cell>
          <cell r="AG40">
            <v>-46114</v>
          </cell>
          <cell r="AH40">
            <v>-5956</v>
          </cell>
          <cell r="AI40">
            <v>1122</v>
          </cell>
          <cell r="AJ40">
            <v>146</v>
          </cell>
          <cell r="AK40">
            <v>-432</v>
          </cell>
          <cell r="AL40">
            <v>-52</v>
          </cell>
          <cell r="AM40">
            <v>286803</v>
          </cell>
          <cell r="AN40">
            <v>40321</v>
          </cell>
          <cell r="AO40">
            <v>-46546</v>
          </cell>
          <cell r="AP40">
            <v>-6008</v>
          </cell>
        </row>
        <row r="41">
          <cell r="F41" t="str">
            <v>120DE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2">
          <cell r="F42" t="str">
            <v>150B</v>
          </cell>
          <cell r="G42">
            <v>46634</v>
          </cell>
          <cell r="H42">
            <v>3683</v>
          </cell>
          <cell r="I42">
            <v>-17083</v>
          </cell>
          <cell r="J42">
            <v>-1210</v>
          </cell>
          <cell r="K42">
            <v>661</v>
          </cell>
          <cell r="L42">
            <v>69.000050000000002</v>
          </cell>
          <cell r="M42">
            <v>-172</v>
          </cell>
          <cell r="N42">
            <v>-16</v>
          </cell>
          <cell r="O42">
            <v>738</v>
          </cell>
          <cell r="P42">
            <v>86</v>
          </cell>
          <cell r="Q42">
            <v>-428</v>
          </cell>
          <cell r="R42">
            <v>-45</v>
          </cell>
          <cell r="S42">
            <v>6556</v>
          </cell>
          <cell r="T42">
            <v>808</v>
          </cell>
          <cell r="U42">
            <v>-3960</v>
          </cell>
          <cell r="V42">
            <v>-446</v>
          </cell>
          <cell r="W42">
            <v>260</v>
          </cell>
          <cell r="X42">
            <v>27</v>
          </cell>
          <cell r="Y42">
            <v>-175</v>
          </cell>
          <cell r="Z42">
            <v>-17</v>
          </cell>
          <cell r="AA42">
            <v>6816</v>
          </cell>
          <cell r="AB42">
            <v>835</v>
          </cell>
          <cell r="AC42">
            <v>-4135</v>
          </cell>
          <cell r="AD42">
            <v>-463</v>
          </cell>
          <cell r="AE42">
            <v>64848</v>
          </cell>
          <cell r="AF42">
            <v>8278</v>
          </cell>
          <cell r="AG42">
            <v>-48019</v>
          </cell>
          <cell r="AH42">
            <v>-5618</v>
          </cell>
          <cell r="AI42">
            <v>1857</v>
          </cell>
          <cell r="AJ42">
            <v>225</v>
          </cell>
          <cell r="AK42">
            <v>-470</v>
          </cell>
          <cell r="AL42">
            <v>-53</v>
          </cell>
          <cell r="AM42">
            <v>66705</v>
          </cell>
          <cell r="AN42">
            <v>8503</v>
          </cell>
          <cell r="AO42">
            <v>-48489</v>
          </cell>
          <cell r="AP42">
            <v>-5671</v>
          </cell>
        </row>
        <row r="43">
          <cell r="F43" t="str">
            <v>150BE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850</v>
          </cell>
          <cell r="AF43">
            <v>109</v>
          </cell>
          <cell r="AG43">
            <v>-6650</v>
          </cell>
          <cell r="AH43">
            <v>-776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850</v>
          </cell>
          <cell r="AN43">
            <v>109</v>
          </cell>
          <cell r="AO43">
            <v>-6650</v>
          </cell>
          <cell r="AP43">
            <v>-776</v>
          </cell>
        </row>
        <row r="44">
          <cell r="F44" t="str">
            <v>150C</v>
          </cell>
          <cell r="G44">
            <v>2045</v>
          </cell>
          <cell r="H44">
            <v>178</v>
          </cell>
          <cell r="I44">
            <v>-2446</v>
          </cell>
          <cell r="J44">
            <v>-192</v>
          </cell>
          <cell r="K44">
            <v>0</v>
          </cell>
          <cell r="L44">
            <v>0</v>
          </cell>
          <cell r="M44">
            <v>-286</v>
          </cell>
          <cell r="N44">
            <v>-29</v>
          </cell>
          <cell r="O44">
            <v>0</v>
          </cell>
          <cell r="P44">
            <v>0</v>
          </cell>
          <cell r="Q44">
            <v>-41</v>
          </cell>
          <cell r="R44">
            <v>-5</v>
          </cell>
          <cell r="S44">
            <v>0</v>
          </cell>
          <cell r="T44">
            <v>0</v>
          </cell>
          <cell r="U44">
            <v>-574</v>
          </cell>
          <cell r="V44">
            <v>-69</v>
          </cell>
          <cell r="W44">
            <v>0</v>
          </cell>
          <cell r="X44">
            <v>0</v>
          </cell>
          <cell r="Y44">
            <v>-55</v>
          </cell>
          <cell r="Z44">
            <v>-6</v>
          </cell>
          <cell r="AA44">
            <v>0</v>
          </cell>
          <cell r="AB44">
            <v>0</v>
          </cell>
          <cell r="AC44">
            <v>-629</v>
          </cell>
          <cell r="AD44">
            <v>-75</v>
          </cell>
          <cell r="AE44">
            <v>22622</v>
          </cell>
          <cell r="AF44">
            <v>3067</v>
          </cell>
          <cell r="AG44">
            <v>-20796</v>
          </cell>
          <cell r="AH44">
            <v>-2594</v>
          </cell>
          <cell r="AI44">
            <v>602</v>
          </cell>
          <cell r="AJ44">
            <v>78</v>
          </cell>
          <cell r="AK44">
            <v>-175</v>
          </cell>
          <cell r="AL44">
            <v>-21</v>
          </cell>
          <cell r="AM44">
            <v>23224</v>
          </cell>
          <cell r="AN44">
            <v>3145</v>
          </cell>
          <cell r="AO44">
            <v>-20971</v>
          </cell>
          <cell r="AP44">
            <v>-2615</v>
          </cell>
        </row>
        <row r="45">
          <cell r="F45" t="str">
            <v>150CE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4617</v>
          </cell>
          <cell r="AF45">
            <v>628</v>
          </cell>
          <cell r="AG45">
            <v>-1700</v>
          </cell>
          <cell r="AH45">
            <v>-212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4617</v>
          </cell>
          <cell r="AN45">
            <v>628</v>
          </cell>
          <cell r="AO45">
            <v>-1700</v>
          </cell>
          <cell r="AP45">
            <v>-212</v>
          </cell>
        </row>
        <row r="46">
          <cell r="F46" t="str">
            <v>150D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F47" t="str">
            <v>180B</v>
          </cell>
          <cell r="G47">
            <v>5259</v>
          </cell>
          <cell r="H47">
            <v>407</v>
          </cell>
          <cell r="I47">
            <v>0</v>
          </cell>
          <cell r="J47">
            <v>0</v>
          </cell>
          <cell r="K47">
            <v>132</v>
          </cell>
          <cell r="L47">
            <v>13</v>
          </cell>
          <cell r="M47">
            <v>0</v>
          </cell>
          <cell r="N47">
            <v>0</v>
          </cell>
          <cell r="O47">
            <v>90</v>
          </cell>
          <cell r="P47">
            <v>10</v>
          </cell>
          <cell r="Q47">
            <v>0</v>
          </cell>
          <cell r="R47">
            <v>0</v>
          </cell>
          <cell r="S47">
            <v>1106</v>
          </cell>
          <cell r="T47">
            <v>129</v>
          </cell>
          <cell r="U47">
            <v>0</v>
          </cell>
          <cell r="V47">
            <v>0</v>
          </cell>
          <cell r="W47">
            <v>82</v>
          </cell>
          <cell r="X47">
            <v>8</v>
          </cell>
          <cell r="Y47">
            <v>0</v>
          </cell>
          <cell r="Z47">
            <v>0</v>
          </cell>
          <cell r="AA47">
            <v>1188</v>
          </cell>
          <cell r="AB47">
            <v>137</v>
          </cell>
          <cell r="AC47">
            <v>0</v>
          </cell>
          <cell r="AD47">
            <v>0</v>
          </cell>
          <cell r="AE47">
            <v>26550</v>
          </cell>
          <cell r="AF47">
            <v>3216</v>
          </cell>
          <cell r="AG47">
            <v>-376</v>
          </cell>
          <cell r="AH47">
            <v>-42</v>
          </cell>
          <cell r="AI47">
            <v>458</v>
          </cell>
          <cell r="AJ47">
            <v>54</v>
          </cell>
          <cell r="AK47">
            <v>0</v>
          </cell>
          <cell r="AL47">
            <v>0</v>
          </cell>
          <cell r="AM47">
            <v>27008</v>
          </cell>
          <cell r="AN47">
            <v>3270</v>
          </cell>
          <cell r="AO47">
            <v>-376</v>
          </cell>
          <cell r="AP47">
            <v>-42</v>
          </cell>
        </row>
        <row r="48">
          <cell r="F48" t="str">
            <v>180BE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F51" t="str">
            <v>225B</v>
          </cell>
          <cell r="G51">
            <v>6754</v>
          </cell>
          <cell r="H51">
            <v>512</v>
          </cell>
          <cell r="I51">
            <v>-6239</v>
          </cell>
          <cell r="J51">
            <v>-424</v>
          </cell>
          <cell r="K51">
            <v>162</v>
          </cell>
          <cell r="L51">
            <v>16</v>
          </cell>
          <cell r="M51">
            <v>-49</v>
          </cell>
          <cell r="N51">
            <v>-4</v>
          </cell>
          <cell r="O51">
            <v>90</v>
          </cell>
          <cell r="P51">
            <v>10</v>
          </cell>
          <cell r="Q51">
            <v>-90</v>
          </cell>
          <cell r="R51">
            <v>-9</v>
          </cell>
          <cell r="S51">
            <v>1390</v>
          </cell>
          <cell r="T51">
            <v>155</v>
          </cell>
          <cell r="U51">
            <v>-1193</v>
          </cell>
          <cell r="V51">
            <v>-121</v>
          </cell>
          <cell r="W51">
            <v>89</v>
          </cell>
          <cell r="X51">
            <v>9</v>
          </cell>
          <cell r="Y51">
            <v>-134</v>
          </cell>
          <cell r="Z51">
            <v>-12</v>
          </cell>
          <cell r="AA51">
            <v>1479</v>
          </cell>
          <cell r="AB51">
            <v>164</v>
          </cell>
          <cell r="AC51">
            <v>-1327</v>
          </cell>
          <cell r="AD51">
            <v>-133</v>
          </cell>
          <cell r="AE51">
            <v>20550</v>
          </cell>
          <cell r="AF51">
            <v>2377</v>
          </cell>
          <cell r="AG51">
            <v>-13500</v>
          </cell>
          <cell r="AH51">
            <v>-1430</v>
          </cell>
          <cell r="AI51">
            <v>231</v>
          </cell>
          <cell r="AJ51">
            <v>27</v>
          </cell>
          <cell r="AK51">
            <v>-111</v>
          </cell>
          <cell r="AL51">
            <v>-12</v>
          </cell>
          <cell r="AM51">
            <v>20781</v>
          </cell>
          <cell r="AN51">
            <v>2404</v>
          </cell>
          <cell r="AO51">
            <v>-13611</v>
          </cell>
          <cell r="AP51">
            <v>-1442</v>
          </cell>
        </row>
        <row r="52">
          <cell r="F52" t="str">
            <v>225BE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F53" t="str">
            <v>225C</v>
          </cell>
          <cell r="G53">
            <v>3400</v>
          </cell>
          <cell r="H53">
            <v>286</v>
          </cell>
          <cell r="I53">
            <v>0</v>
          </cell>
          <cell r="J53">
            <v>0</v>
          </cell>
          <cell r="K53">
            <v>36</v>
          </cell>
          <cell r="L53">
            <v>4</v>
          </cell>
          <cell r="M53">
            <v>0</v>
          </cell>
          <cell r="N53">
            <v>0</v>
          </cell>
          <cell r="O53">
            <v>45</v>
          </cell>
          <cell r="P53">
            <v>5</v>
          </cell>
          <cell r="Q53">
            <v>0</v>
          </cell>
          <cell r="R53">
            <v>0</v>
          </cell>
          <cell r="S53">
            <v>529</v>
          </cell>
          <cell r="T53">
            <v>63</v>
          </cell>
          <cell r="U53">
            <v>0</v>
          </cell>
          <cell r="V53">
            <v>0</v>
          </cell>
          <cell r="W53">
            <v>74</v>
          </cell>
          <cell r="X53">
            <v>8</v>
          </cell>
          <cell r="Y53">
            <v>0</v>
          </cell>
          <cell r="Z53">
            <v>0</v>
          </cell>
          <cell r="AA53">
            <v>603</v>
          </cell>
          <cell r="AB53">
            <v>71</v>
          </cell>
          <cell r="AC53">
            <v>0</v>
          </cell>
          <cell r="AD53">
            <v>0</v>
          </cell>
          <cell r="AE53">
            <v>3094</v>
          </cell>
          <cell r="AF53">
            <v>384</v>
          </cell>
          <cell r="AG53">
            <v>-104</v>
          </cell>
          <cell r="AH53">
            <v>-12</v>
          </cell>
          <cell r="AI53">
            <v>35</v>
          </cell>
          <cell r="AJ53">
            <v>4</v>
          </cell>
          <cell r="AK53">
            <v>0</v>
          </cell>
          <cell r="AL53">
            <v>0</v>
          </cell>
          <cell r="AM53">
            <v>3129</v>
          </cell>
          <cell r="AN53">
            <v>388</v>
          </cell>
          <cell r="AO53">
            <v>-104</v>
          </cell>
          <cell r="AP53">
            <v>-12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F55" t="str">
            <v>300B</v>
          </cell>
          <cell r="G55">
            <v>11899</v>
          </cell>
          <cell r="H55">
            <v>884</v>
          </cell>
          <cell r="I55">
            <v>-17041</v>
          </cell>
          <cell r="J55">
            <v>-1134</v>
          </cell>
          <cell r="K55">
            <v>207</v>
          </cell>
          <cell r="L55">
            <v>20</v>
          </cell>
          <cell r="M55">
            <v>-187</v>
          </cell>
          <cell r="N55">
            <v>-16</v>
          </cell>
          <cell r="O55">
            <v>144</v>
          </cell>
          <cell r="P55">
            <v>15</v>
          </cell>
          <cell r="Q55">
            <v>-198</v>
          </cell>
          <cell r="R55">
            <v>-18</v>
          </cell>
          <cell r="S55">
            <v>1868</v>
          </cell>
          <cell r="T55">
            <v>197</v>
          </cell>
          <cell r="U55">
            <v>-2998</v>
          </cell>
          <cell r="V55">
            <v>-289</v>
          </cell>
          <cell r="W55">
            <v>84</v>
          </cell>
          <cell r="X55">
            <v>8</v>
          </cell>
          <cell r="Y55">
            <v>-179</v>
          </cell>
          <cell r="Z55">
            <v>-16</v>
          </cell>
          <cell r="AA55">
            <v>1952</v>
          </cell>
          <cell r="AB55">
            <v>205</v>
          </cell>
          <cell r="AC55">
            <v>-3177</v>
          </cell>
          <cell r="AD55">
            <v>-305</v>
          </cell>
          <cell r="AE55">
            <v>32700</v>
          </cell>
          <cell r="AF55">
            <v>3601</v>
          </cell>
          <cell r="AG55">
            <v>-29350</v>
          </cell>
          <cell r="AH55">
            <v>-2956</v>
          </cell>
          <cell r="AI55">
            <v>401</v>
          </cell>
          <cell r="AJ55">
            <v>45</v>
          </cell>
          <cell r="AK55">
            <v>-201</v>
          </cell>
          <cell r="AL55">
            <v>-21</v>
          </cell>
          <cell r="AM55">
            <v>33101</v>
          </cell>
          <cell r="AN55">
            <v>3646</v>
          </cell>
          <cell r="AO55">
            <v>-29551</v>
          </cell>
          <cell r="AP55">
            <v>-2977</v>
          </cell>
        </row>
        <row r="56">
          <cell r="F56" t="str">
            <v>300BE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41650</v>
          </cell>
          <cell r="AF56">
            <v>4593</v>
          </cell>
          <cell r="AG56">
            <v>-50</v>
          </cell>
          <cell r="AH56">
            <v>-5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41650</v>
          </cell>
          <cell r="AN56">
            <v>4593</v>
          </cell>
          <cell r="AO56">
            <v>-50</v>
          </cell>
          <cell r="AP56">
            <v>-5</v>
          </cell>
        </row>
        <row r="57">
          <cell r="F57" t="str">
            <v>300C</v>
          </cell>
          <cell r="G57">
            <v>6880</v>
          </cell>
          <cell r="H57">
            <v>568</v>
          </cell>
          <cell r="I57">
            <v>-5063</v>
          </cell>
          <cell r="J57">
            <v>-376</v>
          </cell>
          <cell r="K57">
            <v>131</v>
          </cell>
          <cell r="L57">
            <v>13</v>
          </cell>
          <cell r="M57">
            <v>-84</v>
          </cell>
          <cell r="N57">
            <v>-8</v>
          </cell>
          <cell r="O57">
            <v>36</v>
          </cell>
          <cell r="P57">
            <v>4</v>
          </cell>
          <cell r="Q57">
            <v>-36</v>
          </cell>
          <cell r="R57">
            <v>-4</v>
          </cell>
          <cell r="S57">
            <v>707</v>
          </cell>
          <cell r="T57">
            <v>80</v>
          </cell>
          <cell r="U57">
            <v>-820</v>
          </cell>
          <cell r="V57">
            <v>-86</v>
          </cell>
          <cell r="W57">
            <v>89</v>
          </cell>
          <cell r="X57">
            <v>9</v>
          </cell>
          <cell r="Y57">
            <v>-296</v>
          </cell>
          <cell r="Z57">
            <v>-28</v>
          </cell>
          <cell r="AA57">
            <v>796</v>
          </cell>
          <cell r="AB57">
            <v>89</v>
          </cell>
          <cell r="AC57">
            <v>-1116</v>
          </cell>
          <cell r="AD57">
            <v>-114</v>
          </cell>
          <cell r="AE57">
            <v>3716</v>
          </cell>
          <cell r="AF57">
            <v>437</v>
          </cell>
          <cell r="AG57">
            <v>-12883</v>
          </cell>
          <cell r="AH57">
            <v>-1403</v>
          </cell>
          <cell r="AI57">
            <v>956</v>
          </cell>
          <cell r="AJ57">
            <v>114</v>
          </cell>
          <cell r="AK57">
            <v>-319</v>
          </cell>
          <cell r="AL57">
            <v>-36</v>
          </cell>
          <cell r="AM57">
            <v>4672</v>
          </cell>
          <cell r="AN57">
            <v>551</v>
          </cell>
          <cell r="AO57">
            <v>-13202</v>
          </cell>
          <cell r="AP57">
            <v>-1439</v>
          </cell>
        </row>
        <row r="58">
          <cell r="F58" t="str">
            <v>300CE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12250</v>
          </cell>
          <cell r="AF58">
            <v>1453</v>
          </cell>
          <cell r="AG58">
            <v>-54950</v>
          </cell>
          <cell r="AH58">
            <v>-5958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12250</v>
          </cell>
          <cell r="AN58">
            <v>1453</v>
          </cell>
          <cell r="AO58">
            <v>-54950</v>
          </cell>
          <cell r="AP58">
            <v>-5958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5000</v>
          </cell>
          <cell r="AF59">
            <v>570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5000</v>
          </cell>
          <cell r="AN59">
            <v>570</v>
          </cell>
          <cell r="AO59">
            <v>0</v>
          </cell>
          <cell r="AP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42</v>
          </cell>
          <cell r="X63">
            <v>4</v>
          </cell>
          <cell r="Y63">
            <v>0</v>
          </cell>
          <cell r="Z63">
            <v>0</v>
          </cell>
          <cell r="AA63">
            <v>42</v>
          </cell>
          <cell r="AB63">
            <v>4</v>
          </cell>
          <cell r="AC63">
            <v>0</v>
          </cell>
          <cell r="AD63">
            <v>0</v>
          </cell>
          <cell r="AE63">
            <v>3613</v>
          </cell>
          <cell r="AF63">
            <v>417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3613</v>
          </cell>
          <cell r="AN63">
            <v>417</v>
          </cell>
          <cell r="AO63">
            <v>0</v>
          </cell>
          <cell r="AP63">
            <v>0</v>
          </cell>
        </row>
        <row r="64">
          <cell r="F64" t="str">
            <v>450B</v>
          </cell>
          <cell r="G64">
            <v>29314</v>
          </cell>
          <cell r="H64">
            <v>2133</v>
          </cell>
          <cell r="I64">
            <v>-32522</v>
          </cell>
          <cell r="J64">
            <v>-2118</v>
          </cell>
          <cell r="K64">
            <v>95</v>
          </cell>
          <cell r="L64">
            <v>9</v>
          </cell>
          <cell r="M64">
            <v>-227</v>
          </cell>
          <cell r="N64">
            <v>-19</v>
          </cell>
          <cell r="O64">
            <v>243</v>
          </cell>
          <cell r="P64">
            <v>24</v>
          </cell>
          <cell r="Q64">
            <v>-216</v>
          </cell>
          <cell r="R64">
            <v>-19</v>
          </cell>
          <cell r="S64">
            <v>5633</v>
          </cell>
          <cell r="T64">
            <v>562</v>
          </cell>
          <cell r="U64">
            <v>-4656</v>
          </cell>
          <cell r="V64">
            <v>-424</v>
          </cell>
          <cell r="W64">
            <v>188</v>
          </cell>
          <cell r="X64">
            <v>17</v>
          </cell>
          <cell r="Y64">
            <v>-411</v>
          </cell>
          <cell r="Z64">
            <v>-35</v>
          </cell>
          <cell r="AA64">
            <v>5821</v>
          </cell>
          <cell r="AB64">
            <v>579</v>
          </cell>
          <cell r="AC64">
            <v>-5067</v>
          </cell>
          <cell r="AD64">
            <v>-459</v>
          </cell>
          <cell r="AE64">
            <v>54700</v>
          </cell>
          <cell r="AF64">
            <v>5701</v>
          </cell>
          <cell r="AG64">
            <v>-36150</v>
          </cell>
          <cell r="AH64">
            <v>-3444</v>
          </cell>
          <cell r="AI64">
            <v>993</v>
          </cell>
          <cell r="AJ64">
            <v>108</v>
          </cell>
          <cell r="AK64">
            <v>-503</v>
          </cell>
          <cell r="AL64">
            <v>-51</v>
          </cell>
          <cell r="AM64">
            <v>55693</v>
          </cell>
          <cell r="AN64">
            <v>5809</v>
          </cell>
          <cell r="AO64">
            <v>-36653</v>
          </cell>
          <cell r="AP64">
            <v>-3495</v>
          </cell>
        </row>
        <row r="65">
          <cell r="F65" t="str">
            <v>450BE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3200</v>
          </cell>
          <cell r="AF65">
            <v>334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3200</v>
          </cell>
          <cell r="AN65">
            <v>334</v>
          </cell>
          <cell r="AO65">
            <v>0</v>
          </cell>
          <cell r="AP65">
            <v>0</v>
          </cell>
        </row>
        <row r="66">
          <cell r="F66" t="str">
            <v>450C</v>
          </cell>
          <cell r="G66">
            <v>0</v>
          </cell>
          <cell r="H66">
            <v>0</v>
          </cell>
          <cell r="I66">
            <v>-5813</v>
          </cell>
          <cell r="J66">
            <v>-423</v>
          </cell>
          <cell r="K66">
            <v>0</v>
          </cell>
          <cell r="L66">
            <v>0</v>
          </cell>
          <cell r="M66">
            <v>-36</v>
          </cell>
          <cell r="N66">
            <v>-3</v>
          </cell>
          <cell r="O66">
            <v>0</v>
          </cell>
          <cell r="P66">
            <v>0</v>
          </cell>
          <cell r="Q66">
            <v>-41</v>
          </cell>
          <cell r="R66">
            <v>-4</v>
          </cell>
          <cell r="S66">
            <v>0</v>
          </cell>
          <cell r="T66">
            <v>0</v>
          </cell>
          <cell r="U66">
            <v>-946</v>
          </cell>
          <cell r="V66">
            <v>-93</v>
          </cell>
          <cell r="W66">
            <v>37</v>
          </cell>
          <cell r="X66">
            <v>4</v>
          </cell>
          <cell r="Y66">
            <v>-150</v>
          </cell>
          <cell r="Z66">
            <v>-14</v>
          </cell>
          <cell r="AA66">
            <v>37</v>
          </cell>
          <cell r="AB66">
            <v>4</v>
          </cell>
          <cell r="AC66">
            <v>-1096</v>
          </cell>
          <cell r="AD66">
            <v>-107</v>
          </cell>
          <cell r="AE66">
            <v>31412</v>
          </cell>
          <cell r="AF66">
            <v>3532</v>
          </cell>
          <cell r="AG66">
            <v>-22056</v>
          </cell>
          <cell r="AH66">
            <v>-2272</v>
          </cell>
          <cell r="AI66">
            <v>56</v>
          </cell>
          <cell r="AJ66">
            <v>7</v>
          </cell>
          <cell r="AK66">
            <v>-184</v>
          </cell>
          <cell r="AL66">
            <v>-20</v>
          </cell>
          <cell r="AM66">
            <v>31468</v>
          </cell>
          <cell r="AN66">
            <v>3539</v>
          </cell>
          <cell r="AO66">
            <v>-22240</v>
          </cell>
          <cell r="AP66">
            <v>-2292</v>
          </cell>
        </row>
        <row r="67">
          <cell r="F67" t="str">
            <v>450CE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F68" t="str">
            <v>600B</v>
          </cell>
          <cell r="G68">
            <v>5990</v>
          </cell>
          <cell r="H68">
            <v>431</v>
          </cell>
          <cell r="I68">
            <v>-10551</v>
          </cell>
          <cell r="J68">
            <v>-680</v>
          </cell>
          <cell r="K68">
            <v>136</v>
          </cell>
          <cell r="L68">
            <v>12</v>
          </cell>
          <cell r="M68">
            <v>-112</v>
          </cell>
          <cell r="N68">
            <v>-9</v>
          </cell>
          <cell r="O68">
            <v>48</v>
          </cell>
          <cell r="P68">
            <v>5</v>
          </cell>
          <cell r="Q68">
            <v>-48</v>
          </cell>
          <cell r="R68">
            <v>-4</v>
          </cell>
          <cell r="S68">
            <v>1148</v>
          </cell>
          <cell r="T68">
            <v>111</v>
          </cell>
          <cell r="U68">
            <v>-1135</v>
          </cell>
          <cell r="V68">
            <v>-100</v>
          </cell>
          <cell r="W68">
            <v>94</v>
          </cell>
          <cell r="X68">
            <v>8</v>
          </cell>
          <cell r="Y68">
            <v>-136</v>
          </cell>
          <cell r="Z68">
            <v>-11</v>
          </cell>
          <cell r="AA68">
            <v>1242</v>
          </cell>
          <cell r="AB68">
            <v>119</v>
          </cell>
          <cell r="AC68">
            <v>-1271</v>
          </cell>
          <cell r="AD68">
            <v>-111</v>
          </cell>
          <cell r="AE68">
            <v>16302</v>
          </cell>
          <cell r="AF68">
            <v>1653</v>
          </cell>
          <cell r="AG68">
            <v>-9300</v>
          </cell>
          <cell r="AH68">
            <v>-861</v>
          </cell>
          <cell r="AI68">
            <v>475</v>
          </cell>
          <cell r="AJ68">
            <v>51</v>
          </cell>
          <cell r="AK68">
            <v>-157</v>
          </cell>
          <cell r="AL68">
            <v>-16</v>
          </cell>
          <cell r="AM68">
            <v>16777</v>
          </cell>
          <cell r="AN68">
            <v>1704</v>
          </cell>
          <cell r="AO68">
            <v>-9457</v>
          </cell>
          <cell r="AP68">
            <v>-877</v>
          </cell>
        </row>
        <row r="69">
          <cell r="F69" t="str">
            <v>600BE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28083</v>
          </cell>
          <cell r="AF69">
            <v>2854</v>
          </cell>
          <cell r="AG69">
            <v>-8700</v>
          </cell>
          <cell r="AH69">
            <v>-804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28083</v>
          </cell>
          <cell r="AN69">
            <v>2854</v>
          </cell>
          <cell r="AO69">
            <v>-8700</v>
          </cell>
          <cell r="AP69">
            <v>-804</v>
          </cell>
        </row>
        <row r="70">
          <cell r="F70" t="str">
            <v>600C</v>
          </cell>
          <cell r="G70">
            <v>9256</v>
          </cell>
          <cell r="H70">
            <v>742</v>
          </cell>
          <cell r="I70">
            <v>-7781</v>
          </cell>
          <cell r="J70">
            <v>-561</v>
          </cell>
          <cell r="K70">
            <v>184</v>
          </cell>
          <cell r="L70">
            <v>18</v>
          </cell>
          <cell r="M70">
            <v>-266</v>
          </cell>
          <cell r="N70">
            <v>-24</v>
          </cell>
          <cell r="O70">
            <v>93</v>
          </cell>
          <cell r="P70">
            <v>10</v>
          </cell>
          <cell r="Q70">
            <v>-96</v>
          </cell>
          <cell r="R70">
            <v>-9</v>
          </cell>
          <cell r="S70">
            <v>2124</v>
          </cell>
          <cell r="T70">
            <v>224</v>
          </cell>
          <cell r="U70">
            <v>-2528</v>
          </cell>
          <cell r="V70">
            <v>-244</v>
          </cell>
          <cell r="W70">
            <v>222</v>
          </cell>
          <cell r="X70">
            <v>22</v>
          </cell>
          <cell r="Y70">
            <v>-406</v>
          </cell>
          <cell r="Z70">
            <v>-37</v>
          </cell>
          <cell r="AA70">
            <v>2346</v>
          </cell>
          <cell r="AB70">
            <v>246</v>
          </cell>
          <cell r="AC70">
            <v>-2934</v>
          </cell>
          <cell r="AD70">
            <v>-281</v>
          </cell>
          <cell r="AE70">
            <v>10840</v>
          </cell>
          <cell r="AF70">
            <v>1192</v>
          </cell>
          <cell r="AG70">
            <v>-49077</v>
          </cell>
          <cell r="AH70">
            <v>-4946</v>
          </cell>
          <cell r="AI70">
            <v>763</v>
          </cell>
          <cell r="AJ70">
            <v>88</v>
          </cell>
          <cell r="AK70">
            <v>-270</v>
          </cell>
          <cell r="AL70">
            <v>-29</v>
          </cell>
          <cell r="AM70">
            <v>11603</v>
          </cell>
          <cell r="AN70">
            <v>1280</v>
          </cell>
          <cell r="AO70">
            <v>-49347</v>
          </cell>
          <cell r="AP70">
            <v>-4975</v>
          </cell>
        </row>
        <row r="71">
          <cell r="F71" t="str">
            <v>600CE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33644</v>
          </cell>
          <cell r="AF71">
            <v>3702</v>
          </cell>
          <cell r="AG71">
            <v>-19100</v>
          </cell>
          <cell r="AH71">
            <v>-1919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33644</v>
          </cell>
          <cell r="AN71">
            <v>3702</v>
          </cell>
          <cell r="AO71">
            <v>-19100</v>
          </cell>
          <cell r="AP71">
            <v>-1919</v>
          </cell>
        </row>
        <row r="72">
          <cell r="F72" t="str">
            <v>900C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F73" t="str">
            <v>900CE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_CY"/>
      <sheetName val="STOCK_LY"/>
      <sheetName val="Summary"/>
      <sheetName val="FSTOCK"/>
    </sheetNames>
    <sheetDataSet>
      <sheetData sheetId="0"/>
      <sheetData sheetId="1">
        <row r="15">
          <cell r="F15" t="str">
            <v>Linked Info</v>
          </cell>
        </row>
        <row r="16">
          <cell r="F16">
            <v>37787.083917245371</v>
          </cell>
          <cell r="G16" t="str">
            <v>OPG WIP</v>
          </cell>
          <cell r="H16" t="str">
            <v>OPG WIP</v>
          </cell>
          <cell r="I16" t="str">
            <v>CLG WIP</v>
          </cell>
          <cell r="J16" t="str">
            <v>CLG WIP</v>
          </cell>
          <cell r="K16" t="str">
            <v>OPG FIN.</v>
          </cell>
          <cell r="L16" t="str">
            <v>OPG FIN.</v>
          </cell>
          <cell r="M16" t="str">
            <v>CLG FIN.</v>
          </cell>
          <cell r="N16" t="str">
            <v>CLG FIN.</v>
          </cell>
          <cell r="O16" t="str">
            <v>Opening</v>
          </cell>
          <cell r="P16" t="str">
            <v>Opening</v>
          </cell>
          <cell r="Q16" t="str">
            <v>Closing</v>
          </cell>
          <cell r="R16" t="str">
            <v>Closing</v>
          </cell>
          <cell r="S16" t="str">
            <v>Opening</v>
          </cell>
          <cell r="T16" t="str">
            <v>opg finish</v>
          </cell>
          <cell r="U16" t="str">
            <v>Closing</v>
          </cell>
          <cell r="V16" t="str">
            <v>clg finish</v>
          </cell>
          <cell r="W16" t="str">
            <v>Opg .</v>
          </cell>
          <cell r="X16" t="str">
            <v>Opg .</v>
          </cell>
          <cell r="Y16" t="str">
            <v>Clg .</v>
          </cell>
          <cell r="Z16" t="str">
            <v>Clg .</v>
          </cell>
          <cell r="AA16" t="str">
            <v>Opg .</v>
          </cell>
          <cell r="AB16" t="str">
            <v>Opg .</v>
          </cell>
          <cell r="AC16" t="str">
            <v>Clg .</v>
          </cell>
          <cell r="AD16" t="str">
            <v>Clg .</v>
          </cell>
          <cell r="AE16" t="str">
            <v>OPG.</v>
          </cell>
          <cell r="AF16" t="str">
            <v>OPG.</v>
          </cell>
          <cell r="AG16" t="str">
            <v>CLG.</v>
          </cell>
          <cell r="AH16" t="str">
            <v>CLG.</v>
          </cell>
          <cell r="AI16" t="str">
            <v>OPG.</v>
          </cell>
          <cell r="AJ16" t="str">
            <v>OPG.</v>
          </cell>
          <cell r="AK16" t="str">
            <v>CLG.</v>
          </cell>
          <cell r="AL16" t="str">
            <v>CLG.</v>
          </cell>
          <cell r="AM16" t="str">
            <v>OPG.</v>
          </cell>
          <cell r="AN16" t="str">
            <v>OPG.</v>
          </cell>
          <cell r="AO16" t="str">
            <v>CLG.</v>
          </cell>
          <cell r="AP16" t="str">
            <v>CLG.</v>
          </cell>
        </row>
        <row r="17">
          <cell r="F17" t="str">
            <v>2002-03</v>
          </cell>
          <cell r="G17" t="str">
            <v>COND</v>
          </cell>
          <cell r="H17" t="str">
            <v>COND</v>
          </cell>
          <cell r="I17" t="str">
            <v>COND</v>
          </cell>
          <cell r="J17" t="str">
            <v>COND</v>
          </cell>
          <cell r="K17" t="str">
            <v>COND</v>
          </cell>
          <cell r="L17" t="str">
            <v>COND</v>
          </cell>
          <cell r="M17" t="str">
            <v>COND</v>
          </cell>
          <cell r="N17" t="str">
            <v>COND</v>
          </cell>
          <cell r="O17" t="str">
            <v>Process</v>
          </cell>
          <cell r="P17" t="str">
            <v>Process</v>
          </cell>
          <cell r="Q17" t="str">
            <v>Process</v>
          </cell>
          <cell r="R17" t="str">
            <v>Process</v>
          </cell>
          <cell r="S17" t="str">
            <v>finish</v>
          </cell>
          <cell r="T17" t="str">
            <v>coning</v>
          </cell>
          <cell r="U17" t="str">
            <v>finish</v>
          </cell>
          <cell r="V17" t="str">
            <v>coning</v>
          </cell>
          <cell r="W17" t="str">
            <v xml:space="preserve">Winding  </v>
          </cell>
          <cell r="X17" t="str">
            <v xml:space="preserve">Winding  </v>
          </cell>
          <cell r="Y17" t="str">
            <v xml:space="preserve">Winding  </v>
          </cell>
          <cell r="Z17" t="str">
            <v xml:space="preserve">Winding  </v>
          </cell>
          <cell r="AA17" t="str">
            <v xml:space="preserve">Winding  </v>
          </cell>
          <cell r="AB17" t="str">
            <v xml:space="preserve">Winding  </v>
          </cell>
          <cell r="AC17" t="str">
            <v xml:space="preserve">Winding  </v>
          </cell>
          <cell r="AD17" t="str">
            <v xml:space="preserve">Winding  </v>
          </cell>
          <cell r="AE17" t="str">
            <v>FINISHED</v>
          </cell>
          <cell r="AF17" t="str">
            <v>FINISHED</v>
          </cell>
          <cell r="AG17" t="str">
            <v>FINISHED</v>
          </cell>
          <cell r="AH17" t="str">
            <v>FINISHED</v>
          </cell>
          <cell r="AI17" t="str">
            <v>FINISHED</v>
          </cell>
          <cell r="AJ17" t="str">
            <v>FINISHED</v>
          </cell>
          <cell r="AK17" t="str">
            <v>FINISHED</v>
          </cell>
          <cell r="AL17" t="str">
            <v>FINISHED</v>
          </cell>
          <cell r="AM17" t="str">
            <v>FINISHED</v>
          </cell>
          <cell r="AN17" t="str">
            <v>FINISHED</v>
          </cell>
          <cell r="AO17" t="str">
            <v>FINISHED</v>
          </cell>
          <cell r="AP17" t="str">
            <v>FINISHED</v>
          </cell>
        </row>
        <row r="18">
          <cell r="F18" t="str">
            <v>DENIERS :</v>
          </cell>
          <cell r="S18" t="str">
            <v>Coning</v>
          </cell>
          <cell r="T18" t="str">
            <v>Cones</v>
          </cell>
          <cell r="U18" t="str">
            <v>Coning</v>
          </cell>
          <cell r="V18" t="str">
            <v>Cones</v>
          </cell>
          <cell r="W18" t="str">
            <v>Stock</v>
          </cell>
          <cell r="X18" t="str">
            <v>Stock</v>
          </cell>
          <cell r="Y18" t="str">
            <v>Stock</v>
          </cell>
          <cell r="Z18" t="str">
            <v>Stock</v>
          </cell>
          <cell r="AA18" t="str">
            <v>Stock</v>
          </cell>
          <cell r="AB18" t="str">
            <v>Stock</v>
          </cell>
          <cell r="AC18" t="str">
            <v>Stock</v>
          </cell>
          <cell r="AD18" t="str">
            <v>Stock</v>
          </cell>
        </row>
        <row r="19">
          <cell r="S19" t="str">
            <v>CONES</v>
          </cell>
          <cell r="T19" t="str">
            <v>CONES</v>
          </cell>
          <cell r="U19" t="str">
            <v>CONES</v>
          </cell>
          <cell r="V19" t="str">
            <v>CONES</v>
          </cell>
          <cell r="W19" t="str">
            <v>Cakes</v>
          </cell>
          <cell r="X19" t="str">
            <v>Cakes</v>
          </cell>
          <cell r="Y19" t="str">
            <v>Cakes</v>
          </cell>
          <cell r="Z19" t="str">
            <v>Cakes</v>
          </cell>
          <cell r="AA19" t="str">
            <v>TOTAL</v>
          </cell>
          <cell r="AB19" t="str">
            <v>TOTAL</v>
          </cell>
          <cell r="AC19" t="str">
            <v>TOTAL</v>
          </cell>
          <cell r="AD19" t="str">
            <v>TOTAL</v>
          </cell>
          <cell r="AE19" t="str">
            <v>CONES</v>
          </cell>
          <cell r="AF19" t="str">
            <v>CONES</v>
          </cell>
          <cell r="AG19" t="str">
            <v>CONES</v>
          </cell>
          <cell r="AH19" t="str">
            <v>CONES</v>
          </cell>
          <cell r="AI19" t="str">
            <v>CAKES</v>
          </cell>
          <cell r="AJ19" t="str">
            <v>CAKES</v>
          </cell>
          <cell r="AK19" t="str">
            <v>CAKES</v>
          </cell>
          <cell r="AL19" t="str">
            <v>CAKES</v>
          </cell>
          <cell r="AM19" t="str">
            <v>TOTAL</v>
          </cell>
          <cell r="AN19" t="str">
            <v>TOTAL</v>
          </cell>
          <cell r="AO19" t="str">
            <v>TOTAL</v>
          </cell>
          <cell r="AP19" t="str">
            <v>TOTAL</v>
          </cell>
        </row>
        <row r="20">
          <cell r="G20" t="str">
            <v>kg</v>
          </cell>
          <cell r="H20" t="str">
            <v>amt.</v>
          </cell>
          <cell r="I20" t="str">
            <v>kg</v>
          </cell>
          <cell r="J20" t="str">
            <v>amt.</v>
          </cell>
          <cell r="K20" t="str">
            <v xml:space="preserve"> M . T. </v>
          </cell>
          <cell r="L20" t="str">
            <v>Rs.'000</v>
          </cell>
          <cell r="M20" t="str">
            <v>KGS</v>
          </cell>
          <cell r="N20" t="str">
            <v>AMT</v>
          </cell>
          <cell r="O20" t="str">
            <v>Kg.</v>
          </cell>
          <cell r="P20" t="str">
            <v>Amt.</v>
          </cell>
          <cell r="Q20" t="str">
            <v>Kg.</v>
          </cell>
          <cell r="R20" t="str">
            <v>Amt.</v>
          </cell>
          <cell r="S20" t="str">
            <v>(cns)</v>
          </cell>
          <cell r="T20" t="str">
            <v>Amt.</v>
          </cell>
          <cell r="U20" t="str">
            <v>(cns)</v>
          </cell>
          <cell r="V20" t="str">
            <v>Amt.</v>
          </cell>
          <cell r="W20" t="str">
            <v>Kg.</v>
          </cell>
          <cell r="X20" t="str">
            <v>Amt.</v>
          </cell>
          <cell r="Y20" t="str">
            <v>Kg.</v>
          </cell>
          <cell r="Z20" t="str">
            <v>Amt.</v>
          </cell>
          <cell r="AA20" t="str">
            <v>kg</v>
          </cell>
          <cell r="AB20" t="str">
            <v>amt.</v>
          </cell>
          <cell r="AC20" t="str">
            <v>kg</v>
          </cell>
          <cell r="AD20" t="str">
            <v>amt.</v>
          </cell>
          <cell r="AE20" t="str">
            <v>KG</v>
          </cell>
          <cell r="AF20" t="str">
            <v>AMT</v>
          </cell>
          <cell r="AG20" t="str">
            <v>KG</v>
          </cell>
          <cell r="AH20" t="str">
            <v>AMT</v>
          </cell>
          <cell r="AI20" t="str">
            <v>KG</v>
          </cell>
          <cell r="AJ20" t="str">
            <v>AMT</v>
          </cell>
          <cell r="AK20" t="str">
            <v>KG</v>
          </cell>
          <cell r="AL20" t="str">
            <v>AMT</v>
          </cell>
          <cell r="AM20" t="str">
            <v>KG</v>
          </cell>
          <cell r="AN20" t="str">
            <v>AMT</v>
          </cell>
          <cell r="AO20" t="str">
            <v>KG</v>
          </cell>
          <cell r="AP20" t="str">
            <v>AMT</v>
          </cell>
        </row>
        <row r="21">
          <cell r="G21">
            <v>-235468</v>
          </cell>
          <cell r="H21">
            <v>-19007</v>
          </cell>
          <cell r="I21">
            <v>235728</v>
          </cell>
          <cell r="J21">
            <v>17140</v>
          </cell>
          <cell r="K21">
            <v>-4107</v>
          </cell>
          <cell r="L21">
            <v>-443</v>
          </cell>
          <cell r="M21">
            <v>3586</v>
          </cell>
          <cell r="N21">
            <v>355</v>
          </cell>
          <cell r="O21">
            <v>-4596</v>
          </cell>
          <cell r="P21">
            <v>-580</v>
          </cell>
          <cell r="Q21">
            <v>4491</v>
          </cell>
          <cell r="R21">
            <v>508</v>
          </cell>
          <cell r="S21">
            <v>-43976</v>
          </cell>
          <cell r="T21">
            <v>-5551</v>
          </cell>
          <cell r="U21">
            <v>45879</v>
          </cell>
          <cell r="V21">
            <v>5326</v>
          </cell>
          <cell r="W21">
            <v>-3238</v>
          </cell>
          <cell r="X21">
            <v>-357</v>
          </cell>
          <cell r="Y21">
            <v>4162</v>
          </cell>
          <cell r="Z21">
            <v>409</v>
          </cell>
          <cell r="AA21">
            <v>-47214</v>
          </cell>
          <cell r="AB21">
            <v>-5908</v>
          </cell>
          <cell r="AC21">
            <v>50041</v>
          </cell>
          <cell r="AD21">
            <v>5735</v>
          </cell>
          <cell r="AE21">
            <v>-1590533</v>
          </cell>
          <cell r="AF21">
            <v>-214669</v>
          </cell>
          <cell r="AG21">
            <v>524869</v>
          </cell>
          <cell r="AH21">
            <v>60481</v>
          </cell>
          <cell r="AI21">
            <v>-21334</v>
          </cell>
          <cell r="AJ21">
            <v>-2748</v>
          </cell>
          <cell r="AK21">
            <v>7772</v>
          </cell>
          <cell r="AL21">
            <v>919</v>
          </cell>
          <cell r="AM21">
            <v>-1611867</v>
          </cell>
          <cell r="AN21">
            <v>-217417</v>
          </cell>
          <cell r="AO21">
            <v>532641</v>
          </cell>
          <cell r="AP21">
            <v>61400</v>
          </cell>
        </row>
        <row r="22">
          <cell r="F22" t="str">
            <v>Total</v>
          </cell>
          <cell r="G22">
            <v>235468</v>
          </cell>
          <cell r="H22">
            <v>19007</v>
          </cell>
          <cell r="I22">
            <v>-235728</v>
          </cell>
          <cell r="J22">
            <v>-17140</v>
          </cell>
          <cell r="K22">
            <v>4107</v>
          </cell>
          <cell r="L22">
            <v>443.00004999999999</v>
          </cell>
          <cell r="M22">
            <v>-3586</v>
          </cell>
          <cell r="N22">
            <v>-355</v>
          </cell>
          <cell r="O22">
            <v>4596</v>
          </cell>
          <cell r="P22">
            <v>580</v>
          </cell>
          <cell r="Q22">
            <v>-4491</v>
          </cell>
          <cell r="R22">
            <v>-508</v>
          </cell>
          <cell r="S22">
            <v>43976</v>
          </cell>
          <cell r="T22">
            <v>5551</v>
          </cell>
          <cell r="U22">
            <v>-45879</v>
          </cell>
          <cell r="V22">
            <v>-5326</v>
          </cell>
          <cell r="W22">
            <v>3238</v>
          </cell>
          <cell r="X22">
            <v>357</v>
          </cell>
          <cell r="Y22">
            <v>-4162</v>
          </cell>
          <cell r="Z22">
            <v>-409</v>
          </cell>
          <cell r="AA22">
            <v>47214</v>
          </cell>
          <cell r="AB22">
            <v>5908</v>
          </cell>
          <cell r="AC22">
            <v>-50041</v>
          </cell>
          <cell r="AD22">
            <v>-5735</v>
          </cell>
          <cell r="AE22">
            <v>1590533</v>
          </cell>
          <cell r="AF22">
            <v>214669</v>
          </cell>
          <cell r="AG22">
            <v>-524869</v>
          </cell>
          <cell r="AH22">
            <v>-60481</v>
          </cell>
          <cell r="AI22">
            <v>21334</v>
          </cell>
          <cell r="AJ22">
            <v>2748</v>
          </cell>
          <cell r="AK22">
            <v>-7772</v>
          </cell>
          <cell r="AL22">
            <v>-919</v>
          </cell>
          <cell r="AM22">
            <v>1611867</v>
          </cell>
          <cell r="AN22">
            <v>217417</v>
          </cell>
          <cell r="AO22">
            <v>-532641</v>
          </cell>
          <cell r="AP22">
            <v>-61400</v>
          </cell>
        </row>
        <row r="23">
          <cell r="F23" t="str">
            <v>Samples</v>
          </cell>
        </row>
        <row r="24">
          <cell r="F24" t="str">
            <v>G.TOTAL(L+E)</v>
          </cell>
          <cell r="G24">
            <v>235468</v>
          </cell>
          <cell r="H24">
            <v>19007</v>
          </cell>
          <cell r="I24">
            <v>-235728</v>
          </cell>
          <cell r="J24">
            <v>-17140</v>
          </cell>
          <cell r="K24">
            <v>4107</v>
          </cell>
          <cell r="L24">
            <v>443.00004999999999</v>
          </cell>
          <cell r="M24">
            <v>-3586</v>
          </cell>
          <cell r="N24">
            <v>-355</v>
          </cell>
          <cell r="O24">
            <v>4596</v>
          </cell>
          <cell r="P24">
            <v>580</v>
          </cell>
          <cell r="Q24">
            <v>-4491</v>
          </cell>
          <cell r="R24">
            <v>-508</v>
          </cell>
          <cell r="S24">
            <v>43976</v>
          </cell>
          <cell r="T24">
            <v>5551</v>
          </cell>
          <cell r="U24">
            <v>-45879</v>
          </cell>
          <cell r="V24">
            <v>-5326</v>
          </cell>
          <cell r="W24">
            <v>3238</v>
          </cell>
          <cell r="X24">
            <v>357</v>
          </cell>
          <cell r="Y24">
            <v>-4162</v>
          </cell>
          <cell r="Z24">
            <v>-409</v>
          </cell>
          <cell r="AA24">
            <v>47214</v>
          </cell>
          <cell r="AB24">
            <v>5908</v>
          </cell>
          <cell r="AC24">
            <v>-50041</v>
          </cell>
          <cell r="AD24">
            <v>-5735</v>
          </cell>
          <cell r="AE24">
            <v>1590533</v>
          </cell>
          <cell r="AF24">
            <v>214669</v>
          </cell>
          <cell r="AG24">
            <v>-524869</v>
          </cell>
          <cell r="AH24">
            <v>-60481</v>
          </cell>
          <cell r="AI24">
            <v>21334</v>
          </cell>
          <cell r="AJ24">
            <v>2748</v>
          </cell>
          <cell r="AK24">
            <v>-7772</v>
          </cell>
          <cell r="AL24">
            <v>-919</v>
          </cell>
          <cell r="AM24">
            <v>1611867</v>
          </cell>
          <cell r="AN24">
            <v>217417</v>
          </cell>
          <cell r="AO24">
            <v>-532641</v>
          </cell>
          <cell r="AP24">
            <v>-61400</v>
          </cell>
        </row>
        <row r="25">
          <cell r="F25" t="str">
            <v>G.TOTAL(L)</v>
          </cell>
          <cell r="G25">
            <v>235468</v>
          </cell>
          <cell r="H25">
            <v>19007</v>
          </cell>
          <cell r="I25">
            <v>-235728</v>
          </cell>
          <cell r="J25">
            <v>-17140</v>
          </cell>
          <cell r="K25">
            <v>4107</v>
          </cell>
          <cell r="L25">
            <v>443.00004999999999</v>
          </cell>
          <cell r="M25">
            <v>-3586</v>
          </cell>
          <cell r="N25">
            <v>-355</v>
          </cell>
          <cell r="O25">
            <v>4596</v>
          </cell>
          <cell r="P25">
            <v>580</v>
          </cell>
          <cell r="Q25">
            <v>-4491</v>
          </cell>
          <cell r="R25">
            <v>-508</v>
          </cell>
          <cell r="S25">
            <v>43976</v>
          </cell>
          <cell r="T25">
            <v>5551</v>
          </cell>
          <cell r="U25">
            <v>-45879</v>
          </cell>
          <cell r="V25">
            <v>-5326</v>
          </cell>
          <cell r="W25">
            <v>3238</v>
          </cell>
          <cell r="X25">
            <v>357</v>
          </cell>
          <cell r="Y25">
            <v>-4162</v>
          </cell>
          <cell r="Z25">
            <v>-409</v>
          </cell>
          <cell r="AA25">
            <v>47214</v>
          </cell>
          <cell r="AB25">
            <v>5908</v>
          </cell>
          <cell r="AC25">
            <v>-50041</v>
          </cell>
          <cell r="AD25">
            <v>-5735</v>
          </cell>
          <cell r="AE25">
            <v>1438682</v>
          </cell>
          <cell r="AF25">
            <v>197225</v>
          </cell>
          <cell r="AG25">
            <v>-433719</v>
          </cell>
          <cell r="AH25">
            <v>-50807</v>
          </cell>
          <cell r="AI25">
            <v>21334</v>
          </cell>
          <cell r="AJ25">
            <v>2748</v>
          </cell>
          <cell r="AK25">
            <v>-7772</v>
          </cell>
          <cell r="AL25">
            <v>-919</v>
          </cell>
          <cell r="AM25">
            <v>1460016</v>
          </cell>
          <cell r="AN25">
            <v>199973</v>
          </cell>
          <cell r="AO25">
            <v>-441491</v>
          </cell>
          <cell r="AP25">
            <v>-51726</v>
          </cell>
        </row>
        <row r="26">
          <cell r="F26" t="str">
            <v>G.TOTAL(E)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151851</v>
          </cell>
          <cell r="AF26">
            <v>17444</v>
          </cell>
          <cell r="AG26">
            <v>-91150</v>
          </cell>
          <cell r="AH26">
            <v>-9674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151851</v>
          </cell>
          <cell r="AN26">
            <v>17444</v>
          </cell>
          <cell r="AO26">
            <v>-91150</v>
          </cell>
          <cell r="AP26">
            <v>-9674</v>
          </cell>
        </row>
        <row r="28">
          <cell r="F28" t="str">
            <v>40B</v>
          </cell>
          <cell r="G28">
            <v>2711</v>
          </cell>
          <cell r="H28">
            <v>284</v>
          </cell>
          <cell r="I28">
            <v>0</v>
          </cell>
          <cell r="J28">
            <v>0</v>
          </cell>
          <cell r="K28">
            <v>12</v>
          </cell>
          <cell r="L28">
            <v>2</v>
          </cell>
          <cell r="M28">
            <v>0</v>
          </cell>
          <cell r="N28">
            <v>0</v>
          </cell>
          <cell r="O28">
            <v>212</v>
          </cell>
          <cell r="P28">
            <v>42</v>
          </cell>
          <cell r="Q28">
            <v>0</v>
          </cell>
          <cell r="R28">
            <v>0</v>
          </cell>
          <cell r="S28">
            <v>504</v>
          </cell>
          <cell r="T28">
            <v>113</v>
          </cell>
          <cell r="U28">
            <v>0</v>
          </cell>
          <cell r="V28">
            <v>0</v>
          </cell>
          <cell r="W28">
            <v>102</v>
          </cell>
          <cell r="X28">
            <v>16</v>
          </cell>
          <cell r="Y28">
            <v>0</v>
          </cell>
          <cell r="Z28">
            <v>0</v>
          </cell>
          <cell r="AA28">
            <v>606</v>
          </cell>
          <cell r="AB28">
            <v>129</v>
          </cell>
          <cell r="AC28">
            <v>0</v>
          </cell>
          <cell r="AD28">
            <v>0</v>
          </cell>
          <cell r="AE28">
            <v>1450</v>
          </cell>
          <cell r="AF28">
            <v>332</v>
          </cell>
          <cell r="AG28">
            <v>0</v>
          </cell>
          <cell r="AH28">
            <v>0</v>
          </cell>
          <cell r="AI28">
            <v>357</v>
          </cell>
          <cell r="AJ28">
            <v>62</v>
          </cell>
          <cell r="AK28">
            <v>-90</v>
          </cell>
          <cell r="AL28">
            <v>-15</v>
          </cell>
          <cell r="AM28">
            <v>1807</v>
          </cell>
          <cell r="AN28">
            <v>394</v>
          </cell>
          <cell r="AO28">
            <v>-90</v>
          </cell>
          <cell r="AP28">
            <v>-15</v>
          </cell>
        </row>
        <row r="29">
          <cell r="F29" t="str">
            <v>40BE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F30" t="str">
            <v>75B</v>
          </cell>
          <cell r="G30">
            <v>5733</v>
          </cell>
          <cell r="H30">
            <v>506</v>
          </cell>
          <cell r="I30">
            <v>-3984</v>
          </cell>
          <cell r="J30">
            <v>-316</v>
          </cell>
          <cell r="K30">
            <v>58</v>
          </cell>
          <cell r="L30">
            <v>7</v>
          </cell>
          <cell r="M30">
            <v>-86</v>
          </cell>
          <cell r="N30">
            <v>-10</v>
          </cell>
          <cell r="O30">
            <v>180</v>
          </cell>
          <cell r="P30">
            <v>26</v>
          </cell>
          <cell r="Q30">
            <v>-140</v>
          </cell>
          <cell r="R30">
            <v>-19</v>
          </cell>
          <cell r="S30">
            <v>859</v>
          </cell>
          <cell r="T30">
            <v>138</v>
          </cell>
          <cell r="U30">
            <v>-819</v>
          </cell>
          <cell r="V30">
            <v>-120</v>
          </cell>
          <cell r="W30">
            <v>100</v>
          </cell>
          <cell r="X30">
            <v>12</v>
          </cell>
          <cell r="Y30">
            <v>-75</v>
          </cell>
          <cell r="Z30">
            <v>-8</v>
          </cell>
          <cell r="AA30">
            <v>959</v>
          </cell>
          <cell r="AB30">
            <v>150</v>
          </cell>
          <cell r="AC30">
            <v>-894</v>
          </cell>
          <cell r="AD30">
            <v>-128</v>
          </cell>
          <cell r="AE30">
            <v>19963</v>
          </cell>
          <cell r="AF30">
            <v>3287</v>
          </cell>
          <cell r="AG30">
            <v>-4662</v>
          </cell>
          <cell r="AH30">
            <v>-706</v>
          </cell>
          <cell r="AI30">
            <v>731</v>
          </cell>
          <cell r="AJ30">
            <v>102</v>
          </cell>
          <cell r="AK30">
            <v>-303</v>
          </cell>
          <cell r="AL30">
            <v>-39</v>
          </cell>
          <cell r="AM30">
            <v>20694</v>
          </cell>
          <cell r="AN30">
            <v>3389</v>
          </cell>
          <cell r="AO30">
            <v>-4965</v>
          </cell>
          <cell r="AP30">
            <v>-745</v>
          </cell>
        </row>
        <row r="31">
          <cell r="F31" t="str">
            <v>75BE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F32" t="str">
            <v>75C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95</v>
          </cell>
          <cell r="X32">
            <v>12</v>
          </cell>
          <cell r="Y32">
            <v>0</v>
          </cell>
          <cell r="Z32">
            <v>0</v>
          </cell>
          <cell r="AA32">
            <v>95</v>
          </cell>
          <cell r="AB32">
            <v>12</v>
          </cell>
          <cell r="AC32">
            <v>0</v>
          </cell>
          <cell r="AD32">
            <v>0</v>
          </cell>
          <cell r="AE32">
            <v>5233</v>
          </cell>
          <cell r="AF32">
            <v>905</v>
          </cell>
          <cell r="AG32">
            <v>-850</v>
          </cell>
          <cell r="AH32">
            <v>-135</v>
          </cell>
          <cell r="AI32">
            <v>870</v>
          </cell>
          <cell r="AJ32">
            <v>129</v>
          </cell>
          <cell r="AK32">
            <v>0</v>
          </cell>
          <cell r="AL32">
            <v>0</v>
          </cell>
          <cell r="AM32">
            <v>6103</v>
          </cell>
          <cell r="AN32">
            <v>1034</v>
          </cell>
          <cell r="AO32">
            <v>-850</v>
          </cell>
          <cell r="AP32">
            <v>-135</v>
          </cell>
        </row>
        <row r="33">
          <cell r="F33" t="str">
            <v>100B</v>
          </cell>
          <cell r="G33">
            <v>35169</v>
          </cell>
          <cell r="H33">
            <v>2941</v>
          </cell>
          <cell r="I33">
            <v>-53844</v>
          </cell>
          <cell r="J33">
            <v>-4046</v>
          </cell>
          <cell r="K33">
            <v>756</v>
          </cell>
          <cell r="L33">
            <v>86</v>
          </cell>
          <cell r="M33">
            <v>-748</v>
          </cell>
          <cell r="N33">
            <v>-78</v>
          </cell>
          <cell r="O33">
            <v>1022</v>
          </cell>
          <cell r="P33">
            <v>134</v>
          </cell>
          <cell r="Q33">
            <v>-1571</v>
          </cell>
          <cell r="R33">
            <v>-187</v>
          </cell>
          <cell r="S33">
            <v>7217</v>
          </cell>
          <cell r="T33">
            <v>1020</v>
          </cell>
          <cell r="U33">
            <v>-10926</v>
          </cell>
          <cell r="V33">
            <v>-1413</v>
          </cell>
          <cell r="W33">
            <v>429</v>
          </cell>
          <cell r="X33">
            <v>49</v>
          </cell>
          <cell r="Y33">
            <v>-680</v>
          </cell>
          <cell r="Z33">
            <v>-71</v>
          </cell>
          <cell r="AA33">
            <v>7646</v>
          </cell>
          <cell r="AB33">
            <v>1069</v>
          </cell>
          <cell r="AC33">
            <v>-11606</v>
          </cell>
          <cell r="AD33">
            <v>-1484</v>
          </cell>
          <cell r="AE33">
            <v>157288</v>
          </cell>
          <cell r="AF33">
            <v>22926</v>
          </cell>
          <cell r="AG33">
            <v>-35750</v>
          </cell>
          <cell r="AH33">
            <v>-4776</v>
          </cell>
          <cell r="AI33">
            <v>2999</v>
          </cell>
          <cell r="AJ33">
            <v>392</v>
          </cell>
          <cell r="AK33">
            <v>-2059</v>
          </cell>
          <cell r="AL33">
            <v>-250</v>
          </cell>
          <cell r="AM33">
            <v>160287</v>
          </cell>
          <cell r="AN33">
            <v>23318</v>
          </cell>
          <cell r="AO33">
            <v>-37809</v>
          </cell>
          <cell r="AP33">
            <v>-5026</v>
          </cell>
        </row>
        <row r="34">
          <cell r="F34" t="str">
            <v>100BE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F35" t="str">
            <v>100C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F36" t="str">
            <v>120B</v>
          </cell>
          <cell r="G36">
            <v>27395</v>
          </cell>
          <cell r="H36">
            <v>2229</v>
          </cell>
          <cell r="I36">
            <v>-25489</v>
          </cell>
          <cell r="J36">
            <v>-1860</v>
          </cell>
          <cell r="K36">
            <v>581</v>
          </cell>
          <cell r="L36">
            <v>63</v>
          </cell>
          <cell r="M36">
            <v>-550</v>
          </cell>
          <cell r="N36">
            <v>-55</v>
          </cell>
          <cell r="O36">
            <v>723</v>
          </cell>
          <cell r="P36">
            <v>89</v>
          </cell>
          <cell r="Q36">
            <v>-585</v>
          </cell>
          <cell r="R36">
            <v>-66</v>
          </cell>
          <cell r="S36">
            <v>5666</v>
          </cell>
          <cell r="T36">
            <v>750</v>
          </cell>
          <cell r="U36">
            <v>-4692</v>
          </cell>
          <cell r="V36">
            <v>-567</v>
          </cell>
          <cell r="W36">
            <v>292</v>
          </cell>
          <cell r="X36">
            <v>32</v>
          </cell>
          <cell r="Y36">
            <v>-329</v>
          </cell>
          <cell r="Z36">
            <v>-33</v>
          </cell>
          <cell r="AA36">
            <v>5958</v>
          </cell>
          <cell r="AB36">
            <v>782</v>
          </cell>
          <cell r="AC36">
            <v>-5021</v>
          </cell>
          <cell r="AD36">
            <v>-600</v>
          </cell>
          <cell r="AE36">
            <v>266632</v>
          </cell>
          <cell r="AF36">
            <v>36454</v>
          </cell>
          <cell r="AG36">
            <v>-32665</v>
          </cell>
          <cell r="AH36">
            <v>-4086</v>
          </cell>
          <cell r="AI36">
            <v>1748</v>
          </cell>
          <cell r="AJ36">
            <v>220</v>
          </cell>
          <cell r="AK36">
            <v>-1031</v>
          </cell>
          <cell r="AL36">
            <v>-121</v>
          </cell>
          <cell r="AM36">
            <v>268380</v>
          </cell>
          <cell r="AN36">
            <v>36674</v>
          </cell>
          <cell r="AO36">
            <v>-33696</v>
          </cell>
          <cell r="AP36">
            <v>-4207</v>
          </cell>
        </row>
        <row r="37">
          <cell r="F37" t="str">
            <v>120BE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27557</v>
          </cell>
          <cell r="AF37">
            <v>3771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27557</v>
          </cell>
          <cell r="AN37">
            <v>3771</v>
          </cell>
          <cell r="AO37">
            <v>0</v>
          </cell>
          <cell r="AP37">
            <v>0</v>
          </cell>
        </row>
        <row r="38">
          <cell r="F38" t="str">
            <v>120C</v>
          </cell>
          <cell r="G38">
            <v>15858</v>
          </cell>
          <cell r="H38">
            <v>1419</v>
          </cell>
          <cell r="I38">
            <v>-31238</v>
          </cell>
          <cell r="J38">
            <v>-2520</v>
          </cell>
          <cell r="K38">
            <v>778</v>
          </cell>
          <cell r="L38">
            <v>91</v>
          </cell>
          <cell r="M38">
            <v>-633</v>
          </cell>
          <cell r="N38">
            <v>-68</v>
          </cell>
          <cell r="O38">
            <v>513</v>
          </cell>
          <cell r="P38">
            <v>67</v>
          </cell>
          <cell r="Q38">
            <v>-582</v>
          </cell>
          <cell r="R38">
            <v>-70</v>
          </cell>
          <cell r="S38">
            <v>5296</v>
          </cell>
          <cell r="T38">
            <v>742</v>
          </cell>
          <cell r="U38">
            <v>-7206</v>
          </cell>
          <cell r="V38">
            <v>-926</v>
          </cell>
          <cell r="W38">
            <v>793</v>
          </cell>
          <cell r="X38">
            <v>93</v>
          </cell>
          <cell r="Y38">
            <v>-963</v>
          </cell>
          <cell r="Z38">
            <v>-103</v>
          </cell>
          <cell r="AA38">
            <v>6089</v>
          </cell>
          <cell r="AB38">
            <v>835</v>
          </cell>
          <cell r="AC38">
            <v>-8169</v>
          </cell>
          <cell r="AD38">
            <v>-1029</v>
          </cell>
          <cell r="AE38">
            <v>406488</v>
          </cell>
          <cell r="AF38">
            <v>58721</v>
          </cell>
          <cell r="AG38">
            <v>-72067</v>
          </cell>
          <cell r="AH38">
            <v>-9570</v>
          </cell>
          <cell r="AI38">
            <v>6680</v>
          </cell>
          <cell r="AJ38">
            <v>896</v>
          </cell>
          <cell r="AK38">
            <v>-1467</v>
          </cell>
          <cell r="AL38">
            <v>-183</v>
          </cell>
          <cell r="AM38">
            <v>413168</v>
          </cell>
          <cell r="AN38">
            <v>59617</v>
          </cell>
          <cell r="AO38">
            <v>-73534</v>
          </cell>
          <cell r="AP38">
            <v>-9753</v>
          </cell>
        </row>
        <row r="39">
          <cell r="F39" t="str">
            <v>120CE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F40" t="str">
            <v>120D</v>
          </cell>
          <cell r="G40">
            <v>21171</v>
          </cell>
          <cell r="H40">
            <v>1804</v>
          </cell>
          <cell r="I40">
            <v>-16634</v>
          </cell>
          <cell r="J40">
            <v>-1280</v>
          </cell>
          <cell r="K40">
            <v>178</v>
          </cell>
          <cell r="L40">
            <v>20</v>
          </cell>
          <cell r="M40">
            <v>-150</v>
          </cell>
          <cell r="N40">
            <v>-16</v>
          </cell>
          <cell r="O40">
            <v>419</v>
          </cell>
          <cell r="P40">
            <v>53</v>
          </cell>
          <cell r="Q40">
            <v>-419</v>
          </cell>
          <cell r="R40">
            <v>-49</v>
          </cell>
          <cell r="S40">
            <v>3373</v>
          </cell>
          <cell r="T40">
            <v>459</v>
          </cell>
          <cell r="U40">
            <v>-3426</v>
          </cell>
          <cell r="V40">
            <v>-428</v>
          </cell>
          <cell r="W40">
            <v>166</v>
          </cell>
          <cell r="X40">
            <v>19</v>
          </cell>
          <cell r="Y40">
            <v>-173</v>
          </cell>
          <cell r="Z40">
            <v>-18</v>
          </cell>
          <cell r="AA40">
            <v>3539</v>
          </cell>
          <cell r="AB40">
            <v>478</v>
          </cell>
          <cell r="AC40">
            <v>-3599</v>
          </cell>
          <cell r="AD40">
            <v>-446</v>
          </cell>
          <cell r="AE40">
            <v>285681</v>
          </cell>
          <cell r="AF40">
            <v>40175</v>
          </cell>
          <cell r="AG40">
            <v>-46114</v>
          </cell>
          <cell r="AH40">
            <v>-5956</v>
          </cell>
          <cell r="AI40">
            <v>1122</v>
          </cell>
          <cell r="AJ40">
            <v>146</v>
          </cell>
          <cell r="AK40">
            <v>-432</v>
          </cell>
          <cell r="AL40">
            <v>-52</v>
          </cell>
          <cell r="AM40">
            <v>286803</v>
          </cell>
          <cell r="AN40">
            <v>40321</v>
          </cell>
          <cell r="AO40">
            <v>-46546</v>
          </cell>
          <cell r="AP40">
            <v>-6008</v>
          </cell>
        </row>
        <row r="41">
          <cell r="F41" t="str">
            <v>120DE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2">
          <cell r="F42" t="str">
            <v>150B</v>
          </cell>
          <cell r="G42">
            <v>46634</v>
          </cell>
          <cell r="H42">
            <v>3683</v>
          </cell>
          <cell r="I42">
            <v>-17083</v>
          </cell>
          <cell r="J42">
            <v>-1210</v>
          </cell>
          <cell r="K42">
            <v>661</v>
          </cell>
          <cell r="L42">
            <v>69.000050000000002</v>
          </cell>
          <cell r="M42">
            <v>-172</v>
          </cell>
          <cell r="N42">
            <v>-16</v>
          </cell>
          <cell r="O42">
            <v>738</v>
          </cell>
          <cell r="P42">
            <v>86</v>
          </cell>
          <cell r="Q42">
            <v>-428</v>
          </cell>
          <cell r="R42">
            <v>-45</v>
          </cell>
          <cell r="S42">
            <v>6556</v>
          </cell>
          <cell r="T42">
            <v>808</v>
          </cell>
          <cell r="U42">
            <v>-3960</v>
          </cell>
          <cell r="V42">
            <v>-446</v>
          </cell>
          <cell r="W42">
            <v>260</v>
          </cell>
          <cell r="X42">
            <v>27</v>
          </cell>
          <cell r="Y42">
            <v>-175</v>
          </cell>
          <cell r="Z42">
            <v>-17</v>
          </cell>
          <cell r="AA42">
            <v>6816</v>
          </cell>
          <cell r="AB42">
            <v>835</v>
          </cell>
          <cell r="AC42">
            <v>-4135</v>
          </cell>
          <cell r="AD42">
            <v>-463</v>
          </cell>
          <cell r="AE42">
            <v>64848</v>
          </cell>
          <cell r="AF42">
            <v>8278</v>
          </cell>
          <cell r="AG42">
            <v>-48019</v>
          </cell>
          <cell r="AH42">
            <v>-5618</v>
          </cell>
          <cell r="AI42">
            <v>1857</v>
          </cell>
          <cell r="AJ42">
            <v>225</v>
          </cell>
          <cell r="AK42">
            <v>-470</v>
          </cell>
          <cell r="AL42">
            <v>-53</v>
          </cell>
          <cell r="AM42">
            <v>66705</v>
          </cell>
          <cell r="AN42">
            <v>8503</v>
          </cell>
          <cell r="AO42">
            <v>-48489</v>
          </cell>
          <cell r="AP42">
            <v>-5671</v>
          </cell>
        </row>
        <row r="43">
          <cell r="F43" t="str">
            <v>150BE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850</v>
          </cell>
          <cell r="AF43">
            <v>109</v>
          </cell>
          <cell r="AG43">
            <v>-6650</v>
          </cell>
          <cell r="AH43">
            <v>-776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850</v>
          </cell>
          <cell r="AN43">
            <v>109</v>
          </cell>
          <cell r="AO43">
            <v>-6650</v>
          </cell>
          <cell r="AP43">
            <v>-776</v>
          </cell>
        </row>
        <row r="44">
          <cell r="F44" t="str">
            <v>150C</v>
          </cell>
          <cell r="G44">
            <v>2045</v>
          </cell>
          <cell r="H44">
            <v>178</v>
          </cell>
          <cell r="I44">
            <v>-2446</v>
          </cell>
          <cell r="J44">
            <v>-192</v>
          </cell>
          <cell r="K44">
            <v>0</v>
          </cell>
          <cell r="L44">
            <v>0</v>
          </cell>
          <cell r="M44">
            <v>-286</v>
          </cell>
          <cell r="N44">
            <v>-29</v>
          </cell>
          <cell r="O44">
            <v>0</v>
          </cell>
          <cell r="P44">
            <v>0</v>
          </cell>
          <cell r="Q44">
            <v>-41</v>
          </cell>
          <cell r="R44">
            <v>-5</v>
          </cell>
          <cell r="S44">
            <v>0</v>
          </cell>
          <cell r="T44">
            <v>0</v>
          </cell>
          <cell r="U44">
            <v>-574</v>
          </cell>
          <cell r="V44">
            <v>-69</v>
          </cell>
          <cell r="W44">
            <v>0</v>
          </cell>
          <cell r="X44">
            <v>0</v>
          </cell>
          <cell r="Y44">
            <v>-55</v>
          </cell>
          <cell r="Z44">
            <v>-6</v>
          </cell>
          <cell r="AA44">
            <v>0</v>
          </cell>
          <cell r="AB44">
            <v>0</v>
          </cell>
          <cell r="AC44">
            <v>-629</v>
          </cell>
          <cell r="AD44">
            <v>-75</v>
          </cell>
          <cell r="AE44">
            <v>22622</v>
          </cell>
          <cell r="AF44">
            <v>3067</v>
          </cell>
          <cell r="AG44">
            <v>-20796</v>
          </cell>
          <cell r="AH44">
            <v>-2594</v>
          </cell>
          <cell r="AI44">
            <v>602</v>
          </cell>
          <cell r="AJ44">
            <v>78</v>
          </cell>
          <cell r="AK44">
            <v>-175</v>
          </cell>
          <cell r="AL44">
            <v>-21</v>
          </cell>
          <cell r="AM44">
            <v>23224</v>
          </cell>
          <cell r="AN44">
            <v>3145</v>
          </cell>
          <cell r="AO44">
            <v>-20971</v>
          </cell>
          <cell r="AP44">
            <v>-2615</v>
          </cell>
        </row>
        <row r="45">
          <cell r="F45" t="str">
            <v>150CE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4617</v>
          </cell>
          <cell r="AF45">
            <v>628</v>
          </cell>
          <cell r="AG45">
            <v>-1700</v>
          </cell>
          <cell r="AH45">
            <v>-212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4617</v>
          </cell>
          <cell r="AN45">
            <v>628</v>
          </cell>
          <cell r="AO45">
            <v>-1700</v>
          </cell>
          <cell r="AP45">
            <v>-212</v>
          </cell>
        </row>
        <row r="46">
          <cell r="F46" t="str">
            <v>150D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F47" t="str">
            <v>180B</v>
          </cell>
          <cell r="G47">
            <v>5259</v>
          </cell>
          <cell r="H47">
            <v>407</v>
          </cell>
          <cell r="I47">
            <v>0</v>
          </cell>
          <cell r="J47">
            <v>0</v>
          </cell>
          <cell r="K47">
            <v>132</v>
          </cell>
          <cell r="L47">
            <v>13</v>
          </cell>
          <cell r="M47">
            <v>0</v>
          </cell>
          <cell r="N47">
            <v>0</v>
          </cell>
          <cell r="O47">
            <v>90</v>
          </cell>
          <cell r="P47">
            <v>10</v>
          </cell>
          <cell r="Q47">
            <v>0</v>
          </cell>
          <cell r="R47">
            <v>0</v>
          </cell>
          <cell r="S47">
            <v>1106</v>
          </cell>
          <cell r="T47">
            <v>129</v>
          </cell>
          <cell r="U47">
            <v>0</v>
          </cell>
          <cell r="V47">
            <v>0</v>
          </cell>
          <cell r="W47">
            <v>82</v>
          </cell>
          <cell r="X47">
            <v>8</v>
          </cell>
          <cell r="Y47">
            <v>0</v>
          </cell>
          <cell r="Z47">
            <v>0</v>
          </cell>
          <cell r="AA47">
            <v>1188</v>
          </cell>
          <cell r="AB47">
            <v>137</v>
          </cell>
          <cell r="AC47">
            <v>0</v>
          </cell>
          <cell r="AD47">
            <v>0</v>
          </cell>
          <cell r="AE47">
            <v>26550</v>
          </cell>
          <cell r="AF47">
            <v>3216</v>
          </cell>
          <cell r="AG47">
            <v>-376</v>
          </cell>
          <cell r="AH47">
            <v>-42</v>
          </cell>
          <cell r="AI47">
            <v>458</v>
          </cell>
          <cell r="AJ47">
            <v>54</v>
          </cell>
          <cell r="AK47">
            <v>0</v>
          </cell>
          <cell r="AL47">
            <v>0</v>
          </cell>
          <cell r="AM47">
            <v>27008</v>
          </cell>
          <cell r="AN47">
            <v>3270</v>
          </cell>
          <cell r="AO47">
            <v>-376</v>
          </cell>
          <cell r="AP47">
            <v>-42</v>
          </cell>
        </row>
        <row r="48">
          <cell r="F48" t="str">
            <v>180BE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F49" t="str">
            <v>200B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F50" t="str">
            <v>200BE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F51" t="str">
            <v>225B</v>
          </cell>
          <cell r="G51">
            <v>6754</v>
          </cell>
          <cell r="H51">
            <v>512</v>
          </cell>
          <cell r="I51">
            <v>-6239</v>
          </cell>
          <cell r="J51">
            <v>-424</v>
          </cell>
          <cell r="K51">
            <v>162</v>
          </cell>
          <cell r="L51">
            <v>16</v>
          </cell>
          <cell r="M51">
            <v>-49</v>
          </cell>
          <cell r="N51">
            <v>-4</v>
          </cell>
          <cell r="O51">
            <v>90</v>
          </cell>
          <cell r="P51">
            <v>10</v>
          </cell>
          <cell r="Q51">
            <v>-90</v>
          </cell>
          <cell r="R51">
            <v>-9</v>
          </cell>
          <cell r="S51">
            <v>1390</v>
          </cell>
          <cell r="T51">
            <v>155</v>
          </cell>
          <cell r="U51">
            <v>-1193</v>
          </cell>
          <cell r="V51">
            <v>-121</v>
          </cell>
          <cell r="W51">
            <v>89</v>
          </cell>
          <cell r="X51">
            <v>9</v>
          </cell>
          <cell r="Y51">
            <v>-134</v>
          </cell>
          <cell r="Z51">
            <v>-12</v>
          </cell>
          <cell r="AA51">
            <v>1479</v>
          </cell>
          <cell r="AB51">
            <v>164</v>
          </cell>
          <cell r="AC51">
            <v>-1327</v>
          </cell>
          <cell r="AD51">
            <v>-133</v>
          </cell>
          <cell r="AE51">
            <v>20550</v>
          </cell>
          <cell r="AF51">
            <v>2377</v>
          </cell>
          <cell r="AG51">
            <v>-13500</v>
          </cell>
          <cell r="AH51">
            <v>-1430</v>
          </cell>
          <cell r="AI51">
            <v>231</v>
          </cell>
          <cell r="AJ51">
            <v>27</v>
          </cell>
          <cell r="AK51">
            <v>-111</v>
          </cell>
          <cell r="AL51">
            <v>-12</v>
          </cell>
          <cell r="AM51">
            <v>20781</v>
          </cell>
          <cell r="AN51">
            <v>2404</v>
          </cell>
          <cell r="AO51">
            <v>-13611</v>
          </cell>
          <cell r="AP51">
            <v>-1442</v>
          </cell>
        </row>
        <row r="52">
          <cell r="F52" t="str">
            <v>225BE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F53" t="str">
            <v>225C</v>
          </cell>
          <cell r="G53">
            <v>3400</v>
          </cell>
          <cell r="H53">
            <v>286</v>
          </cell>
          <cell r="I53">
            <v>0</v>
          </cell>
          <cell r="J53">
            <v>0</v>
          </cell>
          <cell r="K53">
            <v>36</v>
          </cell>
          <cell r="L53">
            <v>4</v>
          </cell>
          <cell r="M53">
            <v>0</v>
          </cell>
          <cell r="N53">
            <v>0</v>
          </cell>
          <cell r="O53">
            <v>45</v>
          </cell>
          <cell r="P53">
            <v>5</v>
          </cell>
          <cell r="Q53">
            <v>0</v>
          </cell>
          <cell r="R53">
            <v>0</v>
          </cell>
          <cell r="S53">
            <v>529</v>
          </cell>
          <cell r="T53">
            <v>63</v>
          </cell>
          <cell r="U53">
            <v>0</v>
          </cell>
          <cell r="V53">
            <v>0</v>
          </cell>
          <cell r="W53">
            <v>74</v>
          </cell>
          <cell r="X53">
            <v>8</v>
          </cell>
          <cell r="Y53">
            <v>0</v>
          </cell>
          <cell r="Z53">
            <v>0</v>
          </cell>
          <cell r="AA53">
            <v>603</v>
          </cell>
          <cell r="AB53">
            <v>71</v>
          </cell>
          <cell r="AC53">
            <v>0</v>
          </cell>
          <cell r="AD53">
            <v>0</v>
          </cell>
          <cell r="AE53">
            <v>3094</v>
          </cell>
          <cell r="AF53">
            <v>384</v>
          </cell>
          <cell r="AG53">
            <v>-104</v>
          </cell>
          <cell r="AH53">
            <v>-12</v>
          </cell>
          <cell r="AI53">
            <v>35</v>
          </cell>
          <cell r="AJ53">
            <v>4</v>
          </cell>
          <cell r="AK53">
            <v>0</v>
          </cell>
          <cell r="AL53">
            <v>0</v>
          </cell>
          <cell r="AM53">
            <v>3129</v>
          </cell>
          <cell r="AN53">
            <v>388</v>
          </cell>
          <cell r="AO53">
            <v>-104</v>
          </cell>
          <cell r="AP53">
            <v>-12</v>
          </cell>
        </row>
        <row r="54">
          <cell r="F54" t="str">
            <v>225D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F55" t="str">
            <v>300B</v>
          </cell>
          <cell r="G55">
            <v>11899</v>
          </cell>
          <cell r="H55">
            <v>884</v>
          </cell>
          <cell r="I55">
            <v>-17041</v>
          </cell>
          <cell r="J55">
            <v>-1134</v>
          </cell>
          <cell r="K55">
            <v>207</v>
          </cell>
          <cell r="L55">
            <v>20</v>
          </cell>
          <cell r="M55">
            <v>-187</v>
          </cell>
          <cell r="N55">
            <v>-16</v>
          </cell>
          <cell r="O55">
            <v>144</v>
          </cell>
          <cell r="P55">
            <v>15</v>
          </cell>
          <cell r="Q55">
            <v>-198</v>
          </cell>
          <cell r="R55">
            <v>-18</v>
          </cell>
          <cell r="S55">
            <v>1868</v>
          </cell>
          <cell r="T55">
            <v>197</v>
          </cell>
          <cell r="U55">
            <v>-2998</v>
          </cell>
          <cell r="V55">
            <v>-289</v>
          </cell>
          <cell r="W55">
            <v>84</v>
          </cell>
          <cell r="X55">
            <v>8</v>
          </cell>
          <cell r="Y55">
            <v>-179</v>
          </cell>
          <cell r="Z55">
            <v>-16</v>
          </cell>
          <cell r="AA55">
            <v>1952</v>
          </cell>
          <cell r="AB55">
            <v>205</v>
          </cell>
          <cell r="AC55">
            <v>-3177</v>
          </cell>
          <cell r="AD55">
            <v>-305</v>
          </cell>
          <cell r="AE55">
            <v>32700</v>
          </cell>
          <cell r="AF55">
            <v>3601</v>
          </cell>
          <cell r="AG55">
            <v>-29350</v>
          </cell>
          <cell r="AH55">
            <v>-2956</v>
          </cell>
          <cell r="AI55">
            <v>401</v>
          </cell>
          <cell r="AJ55">
            <v>45</v>
          </cell>
          <cell r="AK55">
            <v>-201</v>
          </cell>
          <cell r="AL55">
            <v>-21</v>
          </cell>
          <cell r="AM55">
            <v>33101</v>
          </cell>
          <cell r="AN55">
            <v>3646</v>
          </cell>
          <cell r="AO55">
            <v>-29551</v>
          </cell>
          <cell r="AP55">
            <v>-2977</v>
          </cell>
        </row>
        <row r="56">
          <cell r="F56" t="str">
            <v>300BE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41650</v>
          </cell>
          <cell r="AF56">
            <v>4593</v>
          </cell>
          <cell r="AG56">
            <v>-50</v>
          </cell>
          <cell r="AH56">
            <v>-5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41650</v>
          </cell>
          <cell r="AN56">
            <v>4593</v>
          </cell>
          <cell r="AO56">
            <v>-50</v>
          </cell>
          <cell r="AP56">
            <v>-5</v>
          </cell>
        </row>
        <row r="57">
          <cell r="F57" t="str">
            <v>300C</v>
          </cell>
          <cell r="G57">
            <v>6880</v>
          </cell>
          <cell r="H57">
            <v>568</v>
          </cell>
          <cell r="I57">
            <v>-5063</v>
          </cell>
          <cell r="J57">
            <v>-376</v>
          </cell>
          <cell r="K57">
            <v>131</v>
          </cell>
          <cell r="L57">
            <v>13</v>
          </cell>
          <cell r="M57">
            <v>-84</v>
          </cell>
          <cell r="N57">
            <v>-8</v>
          </cell>
          <cell r="O57">
            <v>36</v>
          </cell>
          <cell r="P57">
            <v>4</v>
          </cell>
          <cell r="Q57">
            <v>-36</v>
          </cell>
          <cell r="R57">
            <v>-4</v>
          </cell>
          <cell r="S57">
            <v>707</v>
          </cell>
          <cell r="T57">
            <v>80</v>
          </cell>
          <cell r="U57">
            <v>-820</v>
          </cell>
          <cell r="V57">
            <v>-86</v>
          </cell>
          <cell r="W57">
            <v>89</v>
          </cell>
          <cell r="X57">
            <v>9</v>
          </cell>
          <cell r="Y57">
            <v>-296</v>
          </cell>
          <cell r="Z57">
            <v>-28</v>
          </cell>
          <cell r="AA57">
            <v>796</v>
          </cell>
          <cell r="AB57">
            <v>89</v>
          </cell>
          <cell r="AC57">
            <v>-1116</v>
          </cell>
          <cell r="AD57">
            <v>-114</v>
          </cell>
          <cell r="AE57">
            <v>3716</v>
          </cell>
          <cell r="AF57">
            <v>437</v>
          </cell>
          <cell r="AG57">
            <v>-12883</v>
          </cell>
          <cell r="AH57">
            <v>-1403</v>
          </cell>
          <cell r="AI57">
            <v>956</v>
          </cell>
          <cell r="AJ57">
            <v>114</v>
          </cell>
          <cell r="AK57">
            <v>-319</v>
          </cell>
          <cell r="AL57">
            <v>-36</v>
          </cell>
          <cell r="AM57">
            <v>4672</v>
          </cell>
          <cell r="AN57">
            <v>551</v>
          </cell>
          <cell r="AO57">
            <v>-13202</v>
          </cell>
          <cell r="AP57">
            <v>-1439</v>
          </cell>
        </row>
        <row r="58">
          <cell r="F58" t="str">
            <v>300CE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12250</v>
          </cell>
          <cell r="AF58">
            <v>1453</v>
          </cell>
          <cell r="AG58">
            <v>-54950</v>
          </cell>
          <cell r="AH58">
            <v>-5958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12250</v>
          </cell>
          <cell r="AN58">
            <v>1453</v>
          </cell>
          <cell r="AO58">
            <v>-54950</v>
          </cell>
          <cell r="AP58">
            <v>-5958</v>
          </cell>
        </row>
        <row r="59">
          <cell r="F59" t="str">
            <v>300D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5000</v>
          </cell>
          <cell r="AF59">
            <v>570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5000</v>
          </cell>
          <cell r="AN59">
            <v>570</v>
          </cell>
          <cell r="AO59">
            <v>0</v>
          </cell>
          <cell r="AP59">
            <v>0</v>
          </cell>
        </row>
        <row r="60">
          <cell r="F60" t="str">
            <v>300DE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F61" t="str">
            <v>360B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F62" t="str">
            <v>360BE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F63" t="str">
            <v>360C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42</v>
          </cell>
          <cell r="X63">
            <v>4</v>
          </cell>
          <cell r="Y63">
            <v>0</v>
          </cell>
          <cell r="Z63">
            <v>0</v>
          </cell>
          <cell r="AA63">
            <v>42</v>
          </cell>
          <cell r="AB63">
            <v>4</v>
          </cell>
          <cell r="AC63">
            <v>0</v>
          </cell>
          <cell r="AD63">
            <v>0</v>
          </cell>
          <cell r="AE63">
            <v>3613</v>
          </cell>
          <cell r="AF63">
            <v>417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3613</v>
          </cell>
          <cell r="AN63">
            <v>417</v>
          </cell>
          <cell r="AO63">
            <v>0</v>
          </cell>
          <cell r="AP63">
            <v>0</v>
          </cell>
        </row>
        <row r="64">
          <cell r="F64" t="str">
            <v>450B</v>
          </cell>
          <cell r="G64">
            <v>29314</v>
          </cell>
          <cell r="H64">
            <v>2133</v>
          </cell>
          <cell r="I64">
            <v>-32522</v>
          </cell>
          <cell r="J64">
            <v>-2118</v>
          </cell>
          <cell r="K64">
            <v>95</v>
          </cell>
          <cell r="L64">
            <v>9</v>
          </cell>
          <cell r="M64">
            <v>-227</v>
          </cell>
          <cell r="N64">
            <v>-19</v>
          </cell>
          <cell r="O64">
            <v>243</v>
          </cell>
          <cell r="P64">
            <v>24</v>
          </cell>
          <cell r="Q64">
            <v>-216</v>
          </cell>
          <cell r="R64">
            <v>-19</v>
          </cell>
          <cell r="S64">
            <v>5633</v>
          </cell>
          <cell r="T64">
            <v>562</v>
          </cell>
          <cell r="U64">
            <v>-4656</v>
          </cell>
          <cell r="V64">
            <v>-424</v>
          </cell>
          <cell r="W64">
            <v>188</v>
          </cell>
          <cell r="X64">
            <v>17</v>
          </cell>
          <cell r="Y64">
            <v>-411</v>
          </cell>
          <cell r="Z64">
            <v>-35</v>
          </cell>
          <cell r="AA64">
            <v>5821</v>
          </cell>
          <cell r="AB64">
            <v>579</v>
          </cell>
          <cell r="AC64">
            <v>-5067</v>
          </cell>
          <cell r="AD64">
            <v>-459</v>
          </cell>
          <cell r="AE64">
            <v>54700</v>
          </cell>
          <cell r="AF64">
            <v>5701</v>
          </cell>
          <cell r="AG64">
            <v>-36150</v>
          </cell>
          <cell r="AH64">
            <v>-3444</v>
          </cell>
          <cell r="AI64">
            <v>993</v>
          </cell>
          <cell r="AJ64">
            <v>108</v>
          </cell>
          <cell r="AK64">
            <v>-503</v>
          </cell>
          <cell r="AL64">
            <v>-51</v>
          </cell>
          <cell r="AM64">
            <v>55693</v>
          </cell>
          <cell r="AN64">
            <v>5809</v>
          </cell>
          <cell r="AO64">
            <v>-36653</v>
          </cell>
          <cell r="AP64">
            <v>-3495</v>
          </cell>
        </row>
        <row r="65">
          <cell r="F65" t="str">
            <v>450BE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3200</v>
          </cell>
          <cell r="AF65">
            <v>334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3200</v>
          </cell>
          <cell r="AN65">
            <v>334</v>
          </cell>
          <cell r="AO65">
            <v>0</v>
          </cell>
          <cell r="AP65">
            <v>0</v>
          </cell>
        </row>
        <row r="66">
          <cell r="F66" t="str">
            <v>450C</v>
          </cell>
          <cell r="G66">
            <v>0</v>
          </cell>
          <cell r="H66">
            <v>0</v>
          </cell>
          <cell r="I66">
            <v>-5813</v>
          </cell>
          <cell r="J66">
            <v>-423</v>
          </cell>
          <cell r="K66">
            <v>0</v>
          </cell>
          <cell r="L66">
            <v>0</v>
          </cell>
          <cell r="M66">
            <v>-36</v>
          </cell>
          <cell r="N66">
            <v>-3</v>
          </cell>
          <cell r="O66">
            <v>0</v>
          </cell>
          <cell r="P66">
            <v>0</v>
          </cell>
          <cell r="Q66">
            <v>-41</v>
          </cell>
          <cell r="R66">
            <v>-4</v>
          </cell>
          <cell r="S66">
            <v>0</v>
          </cell>
          <cell r="T66">
            <v>0</v>
          </cell>
          <cell r="U66">
            <v>-946</v>
          </cell>
          <cell r="V66">
            <v>-93</v>
          </cell>
          <cell r="W66">
            <v>37</v>
          </cell>
          <cell r="X66">
            <v>4</v>
          </cell>
          <cell r="Y66">
            <v>-150</v>
          </cell>
          <cell r="Z66">
            <v>-14</v>
          </cell>
          <cell r="AA66">
            <v>37</v>
          </cell>
          <cell r="AB66">
            <v>4</v>
          </cell>
          <cell r="AC66">
            <v>-1096</v>
          </cell>
          <cell r="AD66">
            <v>-107</v>
          </cell>
          <cell r="AE66">
            <v>31412</v>
          </cell>
          <cell r="AF66">
            <v>3532</v>
          </cell>
          <cell r="AG66">
            <v>-22056</v>
          </cell>
          <cell r="AH66">
            <v>-2272</v>
          </cell>
          <cell r="AI66">
            <v>56</v>
          </cell>
          <cell r="AJ66">
            <v>7</v>
          </cell>
          <cell r="AK66">
            <v>-184</v>
          </cell>
          <cell r="AL66">
            <v>-20</v>
          </cell>
          <cell r="AM66">
            <v>31468</v>
          </cell>
          <cell r="AN66">
            <v>3539</v>
          </cell>
          <cell r="AO66">
            <v>-22240</v>
          </cell>
          <cell r="AP66">
            <v>-2292</v>
          </cell>
        </row>
        <row r="67">
          <cell r="F67" t="str">
            <v>450CE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F68" t="str">
            <v>600B</v>
          </cell>
          <cell r="G68">
            <v>5990</v>
          </cell>
          <cell r="H68">
            <v>431</v>
          </cell>
          <cell r="I68">
            <v>-10551</v>
          </cell>
          <cell r="J68">
            <v>-680</v>
          </cell>
          <cell r="K68">
            <v>136</v>
          </cell>
          <cell r="L68">
            <v>12</v>
          </cell>
          <cell r="M68">
            <v>-112</v>
          </cell>
          <cell r="N68">
            <v>-9</v>
          </cell>
          <cell r="O68">
            <v>48</v>
          </cell>
          <cell r="P68">
            <v>5</v>
          </cell>
          <cell r="Q68">
            <v>-48</v>
          </cell>
          <cell r="R68">
            <v>-4</v>
          </cell>
          <cell r="S68">
            <v>1148</v>
          </cell>
          <cell r="T68">
            <v>111</v>
          </cell>
          <cell r="U68">
            <v>-1135</v>
          </cell>
          <cell r="V68">
            <v>-100</v>
          </cell>
          <cell r="W68">
            <v>94</v>
          </cell>
          <cell r="X68">
            <v>8</v>
          </cell>
          <cell r="Y68">
            <v>-136</v>
          </cell>
          <cell r="Z68">
            <v>-11</v>
          </cell>
          <cell r="AA68">
            <v>1242</v>
          </cell>
          <cell r="AB68">
            <v>119</v>
          </cell>
          <cell r="AC68">
            <v>-1271</v>
          </cell>
          <cell r="AD68">
            <v>-111</v>
          </cell>
          <cell r="AE68">
            <v>16302</v>
          </cell>
          <cell r="AF68">
            <v>1653</v>
          </cell>
          <cell r="AG68">
            <v>-9300</v>
          </cell>
          <cell r="AH68">
            <v>-861</v>
          </cell>
          <cell r="AI68">
            <v>475</v>
          </cell>
          <cell r="AJ68">
            <v>51</v>
          </cell>
          <cell r="AK68">
            <v>-157</v>
          </cell>
          <cell r="AL68">
            <v>-16</v>
          </cell>
          <cell r="AM68">
            <v>16777</v>
          </cell>
          <cell r="AN68">
            <v>1704</v>
          </cell>
          <cell r="AO68">
            <v>-9457</v>
          </cell>
          <cell r="AP68">
            <v>-877</v>
          </cell>
        </row>
        <row r="69">
          <cell r="F69" t="str">
            <v>600BE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28083</v>
          </cell>
          <cell r="AF69">
            <v>2854</v>
          </cell>
          <cell r="AG69">
            <v>-8700</v>
          </cell>
          <cell r="AH69">
            <v>-804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28083</v>
          </cell>
          <cell r="AN69">
            <v>2854</v>
          </cell>
          <cell r="AO69">
            <v>-8700</v>
          </cell>
          <cell r="AP69">
            <v>-804</v>
          </cell>
        </row>
        <row r="70">
          <cell r="F70" t="str">
            <v>600C</v>
          </cell>
          <cell r="G70">
            <v>9256</v>
          </cell>
          <cell r="H70">
            <v>742</v>
          </cell>
          <cell r="I70">
            <v>-7781</v>
          </cell>
          <cell r="J70">
            <v>-561</v>
          </cell>
          <cell r="K70">
            <v>184</v>
          </cell>
          <cell r="L70">
            <v>18</v>
          </cell>
          <cell r="M70">
            <v>-266</v>
          </cell>
          <cell r="N70">
            <v>-24</v>
          </cell>
          <cell r="O70">
            <v>93</v>
          </cell>
          <cell r="P70">
            <v>10</v>
          </cell>
          <cell r="Q70">
            <v>-96</v>
          </cell>
          <cell r="R70">
            <v>-9</v>
          </cell>
          <cell r="S70">
            <v>2124</v>
          </cell>
          <cell r="T70">
            <v>224</v>
          </cell>
          <cell r="U70">
            <v>-2528</v>
          </cell>
          <cell r="V70">
            <v>-244</v>
          </cell>
          <cell r="W70">
            <v>222</v>
          </cell>
          <cell r="X70">
            <v>22</v>
          </cell>
          <cell r="Y70">
            <v>-406</v>
          </cell>
          <cell r="Z70">
            <v>-37</v>
          </cell>
          <cell r="AA70">
            <v>2346</v>
          </cell>
          <cell r="AB70">
            <v>246</v>
          </cell>
          <cell r="AC70">
            <v>-2934</v>
          </cell>
          <cell r="AD70">
            <v>-281</v>
          </cell>
          <cell r="AE70">
            <v>10840</v>
          </cell>
          <cell r="AF70">
            <v>1192</v>
          </cell>
          <cell r="AG70">
            <v>-49077</v>
          </cell>
          <cell r="AH70">
            <v>-4946</v>
          </cell>
          <cell r="AI70">
            <v>763</v>
          </cell>
          <cell r="AJ70">
            <v>88</v>
          </cell>
          <cell r="AK70">
            <v>-270</v>
          </cell>
          <cell r="AL70">
            <v>-29</v>
          </cell>
          <cell r="AM70">
            <v>11603</v>
          </cell>
          <cell r="AN70">
            <v>1280</v>
          </cell>
          <cell r="AO70">
            <v>-49347</v>
          </cell>
          <cell r="AP70">
            <v>-4975</v>
          </cell>
        </row>
        <row r="71">
          <cell r="F71" t="str">
            <v>600CE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33644</v>
          </cell>
          <cell r="AF71">
            <v>3702</v>
          </cell>
          <cell r="AG71">
            <v>-19100</v>
          </cell>
          <cell r="AH71">
            <v>-1919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33644</v>
          </cell>
          <cell r="AN71">
            <v>3702</v>
          </cell>
          <cell r="AO71">
            <v>-19100</v>
          </cell>
          <cell r="AP71">
            <v>-1919</v>
          </cell>
        </row>
        <row r="72">
          <cell r="F72" t="str">
            <v>900C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F73" t="str">
            <v>900CE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D "/>
      <sheetName val="BS-DET"/>
      <sheetName val="P&amp;L-DET"/>
    </sheetNames>
    <sheetDataSet>
      <sheetData sheetId="0">
        <row r="4">
          <cell r="B4">
            <v>1000</v>
          </cell>
          <cell r="C4" t="str">
            <v>Funds Transfers</v>
          </cell>
          <cell r="D4">
            <v>0</v>
          </cell>
          <cell r="E4">
            <v>0</v>
          </cell>
        </row>
        <row r="5">
          <cell r="B5">
            <v>3000</v>
          </cell>
          <cell r="C5" t="str">
            <v>Other Transfers</v>
          </cell>
          <cell r="D5">
            <v>0</v>
          </cell>
          <cell r="E5">
            <v>0.93</v>
          </cell>
        </row>
        <row r="6">
          <cell r="B6">
            <v>3100</v>
          </cell>
          <cell r="C6" t="str">
            <v>Other Transfers - Stock</v>
          </cell>
          <cell r="D6">
            <v>0</v>
          </cell>
          <cell r="E6">
            <v>0</v>
          </cell>
        </row>
        <row r="7">
          <cell r="B7">
            <v>9000</v>
          </cell>
          <cell r="C7" t="str">
            <v>Upload from legacy system Control Account</v>
          </cell>
          <cell r="D7">
            <v>0</v>
          </cell>
          <cell r="E7">
            <v>0</v>
          </cell>
        </row>
        <row r="8">
          <cell r="B8">
            <v>9997</v>
          </cell>
          <cell r="C8" t="str">
            <v>Excise Control Account - Initial upload</v>
          </cell>
          <cell r="D8">
            <v>0</v>
          </cell>
          <cell r="E8">
            <v>0</v>
          </cell>
        </row>
        <row r="9">
          <cell r="B9">
            <v>9999</v>
          </cell>
          <cell r="C9" t="str">
            <v>Stock Control Account - Trf from legacy system</v>
          </cell>
          <cell r="D9">
            <v>0</v>
          </cell>
          <cell r="E9">
            <v>0</v>
          </cell>
        </row>
        <row r="10">
          <cell r="B10">
            <v>1000000</v>
          </cell>
          <cell r="C10" t="str">
            <v>Equity Shares Of Rs.10/- Each</v>
          </cell>
          <cell r="D10">
            <v>-248.22</v>
          </cell>
          <cell r="E10">
            <v>-248.23</v>
          </cell>
        </row>
        <row r="11">
          <cell r="B11">
            <v>1005000</v>
          </cell>
          <cell r="C11" t="str">
            <v>Share Forfeiture-Eq Sh of Rs.10/- Each</v>
          </cell>
          <cell r="D11">
            <v>-0.83</v>
          </cell>
          <cell r="E11">
            <v>-0.83</v>
          </cell>
        </row>
        <row r="12">
          <cell r="B12">
            <v>1099000</v>
          </cell>
          <cell r="C12" t="str">
            <v>Application Money Pending Allotment - Equity Share</v>
          </cell>
          <cell r="D12">
            <v>0</v>
          </cell>
          <cell r="E12">
            <v>0</v>
          </cell>
        </row>
        <row r="13">
          <cell r="B13">
            <v>1115000</v>
          </cell>
          <cell r="C13" t="str">
            <v>Share Premium On Issue Of Shares</v>
          </cell>
          <cell r="D13">
            <v>-551.42999999999995</v>
          </cell>
          <cell r="E13">
            <v>-551.42999999999995</v>
          </cell>
        </row>
        <row r="14">
          <cell r="B14">
            <v>1115015</v>
          </cell>
          <cell r="C14" t="str">
            <v>Share Premium On Forfeited Shares</v>
          </cell>
          <cell r="D14">
            <v>-11.7</v>
          </cell>
          <cell r="E14">
            <v>-11.7</v>
          </cell>
        </row>
        <row r="15">
          <cell r="B15">
            <v>1120000</v>
          </cell>
          <cell r="C15" t="str">
            <v>Debenture Redemption Reserve</v>
          </cell>
          <cell r="D15">
            <v>-81.22</v>
          </cell>
          <cell r="E15">
            <v>-81.22</v>
          </cell>
        </row>
        <row r="16">
          <cell r="B16">
            <v>1135000</v>
          </cell>
          <cell r="C16" t="str">
            <v>General Reserve</v>
          </cell>
          <cell r="D16">
            <v>-605.89</v>
          </cell>
          <cell r="E16">
            <v>-605.89</v>
          </cell>
        </row>
        <row r="17">
          <cell r="B17">
            <v>1140000</v>
          </cell>
          <cell r="C17" t="str">
            <v>Profit And Loss Account</v>
          </cell>
          <cell r="D17">
            <v>-569.26</v>
          </cell>
          <cell r="E17">
            <v>-842.82</v>
          </cell>
        </row>
        <row r="18">
          <cell r="B18">
            <v>1500000</v>
          </cell>
          <cell r="C18" t="str">
            <v>Secured Deb-Non Convertible-INR</v>
          </cell>
          <cell r="D18">
            <v>-450.17</v>
          </cell>
          <cell r="E18">
            <v>-450.17</v>
          </cell>
        </row>
        <row r="19">
          <cell r="B19">
            <v>1700000</v>
          </cell>
          <cell r="C19" t="str">
            <v>Secured Deb-Non Convertible-INR</v>
          </cell>
          <cell r="D19">
            <v>-70</v>
          </cell>
          <cell r="E19">
            <v>-70</v>
          </cell>
        </row>
        <row r="20">
          <cell r="B20">
            <v>1700500</v>
          </cell>
          <cell r="C20" t="str">
            <v>Secured Term Loans fm Banks-FC</v>
          </cell>
          <cell r="D20">
            <v>-627.13</v>
          </cell>
          <cell r="E20">
            <v>-606.33000000000004</v>
          </cell>
        </row>
        <row r="21">
          <cell r="B21">
            <v>1850000</v>
          </cell>
          <cell r="C21" t="str">
            <v>Packing Credit Accounts</v>
          </cell>
          <cell r="D21">
            <v>-74.3</v>
          </cell>
          <cell r="E21">
            <v>-17.440000000000001</v>
          </cell>
        </row>
        <row r="22">
          <cell r="B22">
            <v>1850010</v>
          </cell>
          <cell r="C22" t="str">
            <v>Packing Credit Accounts - Manual Posting</v>
          </cell>
          <cell r="D22">
            <v>0</v>
          </cell>
          <cell r="E22">
            <v>0</v>
          </cell>
        </row>
        <row r="23">
          <cell r="B23">
            <v>2300700</v>
          </cell>
          <cell r="C23" t="str">
            <v>State Bank of India -  A/c 1600050017 - Main</v>
          </cell>
          <cell r="D23">
            <v>0</v>
          </cell>
          <cell r="E23">
            <v>0</v>
          </cell>
        </row>
        <row r="24">
          <cell r="B24">
            <v>2300701</v>
          </cell>
          <cell r="C24" t="str">
            <v>State Bank of India -  A/c 1600050017 - Pmt</v>
          </cell>
          <cell r="D24">
            <v>0</v>
          </cell>
          <cell r="E24">
            <v>0</v>
          </cell>
        </row>
        <row r="25">
          <cell r="B25">
            <v>2300702</v>
          </cell>
          <cell r="C25" t="str">
            <v>State Bank of India -  A/c 1600050017 - Recpt</v>
          </cell>
          <cell r="D25">
            <v>0</v>
          </cell>
          <cell r="E25">
            <v>0.1</v>
          </cell>
        </row>
        <row r="26">
          <cell r="B26">
            <v>2300710</v>
          </cell>
          <cell r="C26" t="str">
            <v>State Bank of India -  A/c 1600004006 - Main</v>
          </cell>
          <cell r="D26">
            <v>0</v>
          </cell>
          <cell r="E26">
            <v>0</v>
          </cell>
        </row>
        <row r="27">
          <cell r="B27">
            <v>2300711</v>
          </cell>
          <cell r="C27" t="str">
            <v>State Bank of India -  A/c 1600004006 - Pmt</v>
          </cell>
          <cell r="D27">
            <v>0</v>
          </cell>
          <cell r="E27">
            <v>0</v>
          </cell>
        </row>
        <row r="28">
          <cell r="B28">
            <v>2300712</v>
          </cell>
          <cell r="C28" t="str">
            <v>State Bank of India -  A/c 1600004006 - Recpt</v>
          </cell>
          <cell r="D28">
            <v>0</v>
          </cell>
          <cell r="E28">
            <v>0</v>
          </cell>
        </row>
        <row r="29">
          <cell r="B29">
            <v>2300720</v>
          </cell>
          <cell r="C29" t="str">
            <v>State Bank of India -  A/c 1600076002 - Main</v>
          </cell>
          <cell r="D29">
            <v>-0.16</v>
          </cell>
          <cell r="E29">
            <v>-0.09</v>
          </cell>
        </row>
        <row r="30">
          <cell r="B30">
            <v>2300721</v>
          </cell>
          <cell r="C30" t="str">
            <v>State Bank of India -  A/c 1600076002 - Pmt</v>
          </cell>
          <cell r="D30">
            <v>-7.0000000000000007E-2</v>
          </cell>
          <cell r="E30">
            <v>-7.0000000000000007E-2</v>
          </cell>
        </row>
        <row r="31">
          <cell r="B31">
            <v>2300722</v>
          </cell>
          <cell r="C31" t="str">
            <v>State Bank of India -  A/c 1600076002 - Recpt</v>
          </cell>
          <cell r="D31">
            <v>0.2</v>
          </cell>
          <cell r="E31">
            <v>0</v>
          </cell>
        </row>
        <row r="32">
          <cell r="B32">
            <v>2300730</v>
          </cell>
          <cell r="C32" t="str">
            <v>State Bank of Saurashtra  -  A/c 1600050168 - Main</v>
          </cell>
          <cell r="D32">
            <v>0</v>
          </cell>
          <cell r="E32">
            <v>0</v>
          </cell>
        </row>
        <row r="33">
          <cell r="B33">
            <v>2300731</v>
          </cell>
          <cell r="C33" t="str">
            <v>State Bank of Saurashtra -  A/c 1600050168 - Pmt</v>
          </cell>
          <cell r="D33">
            <v>0</v>
          </cell>
          <cell r="E33">
            <v>0</v>
          </cell>
        </row>
        <row r="34">
          <cell r="B34">
            <v>2300732</v>
          </cell>
          <cell r="C34" t="str">
            <v>State Bank of Saurashtra -  A/c 1600050168 - Recpt</v>
          </cell>
          <cell r="D34">
            <v>0</v>
          </cell>
          <cell r="E34">
            <v>0</v>
          </cell>
        </row>
        <row r="35">
          <cell r="B35">
            <v>2300740</v>
          </cell>
          <cell r="C35" t="str">
            <v>Bank of India  -  A/c 148 - Main</v>
          </cell>
          <cell r="D35">
            <v>0</v>
          </cell>
          <cell r="E35">
            <v>0</v>
          </cell>
        </row>
        <row r="36">
          <cell r="B36">
            <v>2300741</v>
          </cell>
          <cell r="C36" t="str">
            <v>Bank of India -  A/c 148 - Payments</v>
          </cell>
          <cell r="D36">
            <v>0</v>
          </cell>
          <cell r="E36">
            <v>0</v>
          </cell>
        </row>
        <row r="37">
          <cell r="B37">
            <v>2300742</v>
          </cell>
          <cell r="C37" t="str">
            <v>Bank of India -  A/c 148 - Receipts</v>
          </cell>
          <cell r="D37">
            <v>0</v>
          </cell>
          <cell r="E37">
            <v>0</v>
          </cell>
        </row>
        <row r="38">
          <cell r="B38">
            <v>2300750</v>
          </cell>
          <cell r="C38" t="str">
            <v>Bank of Baroda  -  A/c 5023 - Main</v>
          </cell>
          <cell r="D38">
            <v>-0.48</v>
          </cell>
          <cell r="E38">
            <v>0.02</v>
          </cell>
        </row>
        <row r="39">
          <cell r="B39">
            <v>2300751</v>
          </cell>
          <cell r="C39" t="str">
            <v>Bank of Baroda -  A/c 5023 - Payments</v>
          </cell>
          <cell r="D39">
            <v>0</v>
          </cell>
          <cell r="E39">
            <v>0</v>
          </cell>
        </row>
        <row r="40">
          <cell r="B40">
            <v>2300752</v>
          </cell>
          <cell r="C40" t="str">
            <v>Bank of Baroda -  A/c 5023 - Receipts</v>
          </cell>
          <cell r="D40">
            <v>0.47</v>
          </cell>
          <cell r="E40">
            <v>0.01</v>
          </cell>
        </row>
        <row r="41">
          <cell r="B41">
            <v>2300760</v>
          </cell>
          <cell r="C41" t="str">
            <v>ABN AMRO Bank-A/c 3167315732-Main</v>
          </cell>
          <cell r="D41">
            <v>0</v>
          </cell>
          <cell r="E41">
            <v>0</v>
          </cell>
        </row>
        <row r="42">
          <cell r="B42">
            <v>2300761</v>
          </cell>
          <cell r="C42" t="str">
            <v>ABN AMRO Bank-A/c 3167315732-Payments</v>
          </cell>
          <cell r="D42">
            <v>0</v>
          </cell>
          <cell r="E42">
            <v>0</v>
          </cell>
        </row>
        <row r="43">
          <cell r="B43">
            <v>2300762</v>
          </cell>
          <cell r="C43" t="str">
            <v>ABN AMRO Bank-A/c 3167315732-Receipts</v>
          </cell>
          <cell r="D43">
            <v>0</v>
          </cell>
          <cell r="E43">
            <v>0</v>
          </cell>
        </row>
        <row r="44">
          <cell r="B44">
            <v>2300770</v>
          </cell>
          <cell r="C44" t="str">
            <v>HDFC Bank - A/c 300110000011 - Main</v>
          </cell>
          <cell r="D44">
            <v>-0.01</v>
          </cell>
          <cell r="E44">
            <v>0</v>
          </cell>
        </row>
        <row r="45">
          <cell r="B45">
            <v>2300771</v>
          </cell>
          <cell r="C45" t="str">
            <v>HDFC Bank - A/c 300110000011 - Payments</v>
          </cell>
          <cell r="D45">
            <v>-0.38</v>
          </cell>
          <cell r="E45">
            <v>-0.19</v>
          </cell>
        </row>
        <row r="46">
          <cell r="B46">
            <v>2300772</v>
          </cell>
          <cell r="C46" t="str">
            <v>HDFC Bank - A/c 300110000011 - Receipts</v>
          </cell>
          <cell r="D46">
            <v>0</v>
          </cell>
          <cell r="E46">
            <v>0</v>
          </cell>
        </row>
        <row r="47">
          <cell r="B47">
            <v>2300780</v>
          </cell>
          <cell r="C47" t="str">
            <v>State Bank of India -  A/c 1608050071 - Main</v>
          </cell>
          <cell r="D47">
            <v>-0.08</v>
          </cell>
          <cell r="E47">
            <v>0</v>
          </cell>
        </row>
        <row r="48">
          <cell r="B48">
            <v>2300781</v>
          </cell>
          <cell r="C48" t="str">
            <v>State Bank of India -  A/c 1608050071 - Payments</v>
          </cell>
          <cell r="D48">
            <v>-16.02</v>
          </cell>
          <cell r="E48">
            <v>-0.02</v>
          </cell>
        </row>
        <row r="49">
          <cell r="B49">
            <v>2300782</v>
          </cell>
          <cell r="C49" t="str">
            <v>State Bank of India -  A/c 1608050071 - Receipts</v>
          </cell>
          <cell r="D49">
            <v>0</v>
          </cell>
          <cell r="E49">
            <v>0</v>
          </cell>
        </row>
        <row r="50">
          <cell r="B50">
            <v>2300790</v>
          </cell>
          <cell r="C50" t="str">
            <v>State Bank of India -  A/c 160000000203 - Main</v>
          </cell>
          <cell r="D50">
            <v>-0.03</v>
          </cell>
          <cell r="E50">
            <v>-0.01</v>
          </cell>
        </row>
        <row r="51">
          <cell r="B51">
            <v>2300791</v>
          </cell>
          <cell r="C51" t="str">
            <v>State Bank of India -  A/c 160000000203-Payments</v>
          </cell>
          <cell r="D51">
            <v>-9.0399999999999991</v>
          </cell>
          <cell r="E51">
            <v>0</v>
          </cell>
        </row>
        <row r="52">
          <cell r="B52">
            <v>2300792</v>
          </cell>
          <cell r="C52" t="str">
            <v>State Bank of India -  A/c 160000000203-Receipts</v>
          </cell>
          <cell r="D52">
            <v>0.2</v>
          </cell>
          <cell r="E52">
            <v>0</v>
          </cell>
        </row>
        <row r="53">
          <cell r="B53">
            <v>2300800</v>
          </cell>
          <cell r="C53" t="str">
            <v>State Bank of India -  A/c 1608005029-Main</v>
          </cell>
          <cell r="D53">
            <v>0</v>
          </cell>
          <cell r="E53">
            <v>0</v>
          </cell>
        </row>
        <row r="54">
          <cell r="B54">
            <v>2300801</v>
          </cell>
          <cell r="C54" t="str">
            <v>State Bank of India -  A/c 1608005029-Payments</v>
          </cell>
          <cell r="D54">
            <v>-0.85</v>
          </cell>
          <cell r="E54">
            <v>-0.81</v>
          </cell>
        </row>
        <row r="55">
          <cell r="B55">
            <v>2300802</v>
          </cell>
          <cell r="C55" t="str">
            <v>State Bank of India -  A/c 1608005029-Receipts</v>
          </cell>
          <cell r="D55">
            <v>0</v>
          </cell>
          <cell r="E55">
            <v>0</v>
          </cell>
        </row>
        <row r="56">
          <cell r="B56">
            <v>2300810</v>
          </cell>
          <cell r="C56" t="str">
            <v>HDFC Bank A/c  2400110000220-Main</v>
          </cell>
          <cell r="D56">
            <v>0</v>
          </cell>
          <cell r="E56">
            <v>-0.04</v>
          </cell>
        </row>
        <row r="57">
          <cell r="B57">
            <v>2300811</v>
          </cell>
          <cell r="C57" t="str">
            <v>HDFC Bank A/c  2400110000220-Payments</v>
          </cell>
          <cell r="D57">
            <v>-0.06</v>
          </cell>
          <cell r="E57">
            <v>-0.1</v>
          </cell>
        </row>
        <row r="58">
          <cell r="B58">
            <v>2300812</v>
          </cell>
          <cell r="C58" t="str">
            <v>HDFC Bank A/c  2400110000220-Receipts</v>
          </cell>
          <cell r="D58">
            <v>0</v>
          </cell>
          <cell r="E58">
            <v>0.1</v>
          </cell>
        </row>
        <row r="59">
          <cell r="B59">
            <v>2300820</v>
          </cell>
          <cell r="C59" t="str">
            <v>HDFC Bank-0060110000060-Ahmedabad-Main</v>
          </cell>
          <cell r="D59">
            <v>0</v>
          </cell>
          <cell r="E59">
            <v>-0.03</v>
          </cell>
        </row>
        <row r="60">
          <cell r="B60">
            <v>2300821</v>
          </cell>
          <cell r="C60" t="str">
            <v>HDFC Bank-0060110000060-Ahmedabad-Payment</v>
          </cell>
          <cell r="D60">
            <v>-0.01</v>
          </cell>
          <cell r="E60">
            <v>-0.02</v>
          </cell>
        </row>
        <row r="61">
          <cell r="B61">
            <v>2300822</v>
          </cell>
          <cell r="C61" t="str">
            <v>HDFC Bank-0060110000060-Ahmedabad-Receipt</v>
          </cell>
          <cell r="D61">
            <v>0</v>
          </cell>
          <cell r="E61">
            <v>0</v>
          </cell>
        </row>
        <row r="62">
          <cell r="B62">
            <v>2300830</v>
          </cell>
          <cell r="C62" t="str">
            <v>ABN AMRO Bank-9828079-Chennai-Main</v>
          </cell>
          <cell r="D62">
            <v>-0.08</v>
          </cell>
          <cell r="E62">
            <v>-0.01</v>
          </cell>
        </row>
        <row r="63">
          <cell r="B63">
            <v>2300831</v>
          </cell>
          <cell r="C63" t="str">
            <v>ABN AMRO Bank-9828079-Chennai-Payment</v>
          </cell>
          <cell r="D63">
            <v>-0.76</v>
          </cell>
          <cell r="E63">
            <v>-0.86</v>
          </cell>
        </row>
        <row r="64">
          <cell r="B64">
            <v>2300832</v>
          </cell>
          <cell r="C64" t="str">
            <v>ABN AMRO Bank-9828079-Chennai-Receipt</v>
          </cell>
          <cell r="D64">
            <v>0</v>
          </cell>
          <cell r="E64">
            <v>0</v>
          </cell>
        </row>
        <row r="65">
          <cell r="B65">
            <v>2300840</v>
          </cell>
          <cell r="C65" t="str">
            <v>ABN AMRO Bank-6509827-New Delhi-Main</v>
          </cell>
          <cell r="D65">
            <v>0</v>
          </cell>
          <cell r="E65">
            <v>0</v>
          </cell>
        </row>
        <row r="66">
          <cell r="B66">
            <v>2300842</v>
          </cell>
          <cell r="C66" t="str">
            <v>ABN AMRO Bank-6509827-New Delhi-Receipt</v>
          </cell>
          <cell r="D66">
            <v>0</v>
          </cell>
          <cell r="E66">
            <v>0</v>
          </cell>
        </row>
        <row r="67">
          <cell r="B67">
            <v>2300850</v>
          </cell>
          <cell r="C67" t="str">
            <v>ABN AMRO Bank-311-5331390-Kolkata-Main</v>
          </cell>
          <cell r="D67">
            <v>-0.01</v>
          </cell>
          <cell r="E67">
            <v>-0.06</v>
          </cell>
        </row>
        <row r="68">
          <cell r="B68">
            <v>2300851</v>
          </cell>
          <cell r="C68" t="str">
            <v>ABN AMRO Bank-311-5331390-Kolkata-Payment</v>
          </cell>
          <cell r="D68">
            <v>0</v>
          </cell>
          <cell r="E68">
            <v>-0.01</v>
          </cell>
        </row>
        <row r="69">
          <cell r="B69">
            <v>2300852</v>
          </cell>
          <cell r="C69" t="str">
            <v>ABN AMRO Bank-311-5331390-Kolkata-Receipt</v>
          </cell>
          <cell r="D69">
            <v>0</v>
          </cell>
          <cell r="E69">
            <v>0</v>
          </cell>
        </row>
        <row r="70">
          <cell r="B70">
            <v>2300860</v>
          </cell>
          <cell r="C70" t="str">
            <v>ABN AMRO Bank-2528916-Nariman Point-Main</v>
          </cell>
          <cell r="D70">
            <v>-0.65</v>
          </cell>
          <cell r="E70">
            <v>-7.0000000000000007E-2</v>
          </cell>
        </row>
        <row r="71">
          <cell r="B71">
            <v>2300861</v>
          </cell>
          <cell r="C71" t="str">
            <v>ABN AMRO Bank-2528916-Nariman Point-Payment</v>
          </cell>
          <cell r="D71">
            <v>-3.23</v>
          </cell>
          <cell r="E71">
            <v>-0.77</v>
          </cell>
        </row>
        <row r="72">
          <cell r="B72">
            <v>2300862</v>
          </cell>
          <cell r="C72" t="str">
            <v>ABN AMRO Bank-2528916-Nariman Point-Receipt</v>
          </cell>
          <cell r="D72">
            <v>0.65</v>
          </cell>
          <cell r="E72">
            <v>0</v>
          </cell>
        </row>
        <row r="73">
          <cell r="B73">
            <v>2300870</v>
          </cell>
          <cell r="C73" t="str">
            <v>State Bank of India -  A/c 160000000201 - Main</v>
          </cell>
          <cell r="D73">
            <v>0.6</v>
          </cell>
          <cell r="E73">
            <v>-0.21</v>
          </cell>
        </row>
        <row r="74">
          <cell r="B74">
            <v>2300871</v>
          </cell>
          <cell r="C74" t="str">
            <v>State Bank of India -  A/c 160000000201-Payments</v>
          </cell>
          <cell r="D74">
            <v>-0.6</v>
          </cell>
          <cell r="E74">
            <v>-1.54</v>
          </cell>
        </row>
        <row r="75">
          <cell r="B75">
            <v>2300872</v>
          </cell>
          <cell r="C75" t="str">
            <v>State Bank of India -  A/c 160000000201-Receipts</v>
          </cell>
          <cell r="D75">
            <v>0</v>
          </cell>
          <cell r="E75">
            <v>0</v>
          </cell>
        </row>
        <row r="76">
          <cell r="B76">
            <v>2300880</v>
          </cell>
          <cell r="C76" t="str">
            <v>HDFC Bank-30110000582-New Delhi-Main</v>
          </cell>
          <cell r="D76">
            <v>0</v>
          </cell>
          <cell r="E76">
            <v>-0.01</v>
          </cell>
        </row>
        <row r="77">
          <cell r="B77">
            <v>2300881</v>
          </cell>
          <cell r="C77" t="str">
            <v>HDFC Bank-30110000582-New Delhi-Payment</v>
          </cell>
          <cell r="D77">
            <v>-7.0000000000000007E-2</v>
          </cell>
          <cell r="E77">
            <v>-0.01</v>
          </cell>
        </row>
        <row r="78">
          <cell r="B78">
            <v>2300882</v>
          </cell>
          <cell r="C78" t="str">
            <v>HDFC Bank-30110000582-New Delhi-Receipt</v>
          </cell>
          <cell r="D78">
            <v>0</v>
          </cell>
          <cell r="E78">
            <v>0</v>
          </cell>
        </row>
        <row r="79">
          <cell r="B79">
            <v>2300890</v>
          </cell>
          <cell r="C79" t="str">
            <v>HDFC Bank-5430110000016-Andheri-Main</v>
          </cell>
          <cell r="D79">
            <v>0</v>
          </cell>
          <cell r="E79">
            <v>0</v>
          </cell>
        </row>
        <row r="80">
          <cell r="B80">
            <v>2300891</v>
          </cell>
          <cell r="C80" t="str">
            <v>HDFC Bank-5430110000016-Andheri-Payment</v>
          </cell>
          <cell r="D80">
            <v>-0.06</v>
          </cell>
          <cell r="E80">
            <v>-0.01</v>
          </cell>
        </row>
        <row r="81">
          <cell r="B81">
            <v>2300892</v>
          </cell>
          <cell r="C81" t="str">
            <v>HDFC Bank-5430110000016-Andheri-Receipt</v>
          </cell>
          <cell r="D81">
            <v>0</v>
          </cell>
          <cell r="E81">
            <v>0</v>
          </cell>
        </row>
        <row r="82">
          <cell r="B82">
            <v>2300900</v>
          </cell>
          <cell r="C82" t="str">
            <v>(IPCL) SBI - 0160005</v>
          </cell>
          <cell r="D82">
            <v>-0.3</v>
          </cell>
          <cell r="E82">
            <v>0</v>
          </cell>
        </row>
        <row r="83">
          <cell r="B83">
            <v>2300901</v>
          </cell>
          <cell r="C83" t="str">
            <v>(IPCL) SBI - 0160005</v>
          </cell>
          <cell r="D83">
            <v>-0.01</v>
          </cell>
          <cell r="E83">
            <v>-0.02</v>
          </cell>
        </row>
        <row r="84">
          <cell r="B84">
            <v>2300902</v>
          </cell>
          <cell r="C84" t="str">
            <v>(IPCL) SBI - 0160005</v>
          </cell>
          <cell r="D84">
            <v>0</v>
          </cell>
          <cell r="E84">
            <v>0</v>
          </cell>
        </row>
        <row r="85">
          <cell r="B85">
            <v>2300910</v>
          </cell>
          <cell r="C85" t="str">
            <v>IPCL) ABN Amro Bank</v>
          </cell>
          <cell r="D85">
            <v>-0.05</v>
          </cell>
          <cell r="E85">
            <v>-0.01</v>
          </cell>
        </row>
        <row r="86">
          <cell r="B86">
            <v>2300911</v>
          </cell>
          <cell r="C86" t="str">
            <v>IPCL) ABN Amro Bank</v>
          </cell>
          <cell r="D86">
            <v>-0.04</v>
          </cell>
          <cell r="E86">
            <v>-0.01</v>
          </cell>
        </row>
        <row r="87">
          <cell r="B87">
            <v>2300912</v>
          </cell>
          <cell r="C87" t="str">
            <v>IPCL) ABN Amro Bank</v>
          </cell>
          <cell r="D87">
            <v>0</v>
          </cell>
          <cell r="E87">
            <v>0</v>
          </cell>
        </row>
        <row r="88">
          <cell r="B88">
            <v>2301020</v>
          </cell>
          <cell r="C88" t="str">
            <v>(IPCL) SBI - 0160000</v>
          </cell>
          <cell r="D88">
            <v>0</v>
          </cell>
          <cell r="E88">
            <v>0</v>
          </cell>
        </row>
        <row r="89">
          <cell r="B89">
            <v>2301021</v>
          </cell>
          <cell r="C89" t="str">
            <v>(IPCL) SBI - 0160000</v>
          </cell>
          <cell r="D89">
            <v>-0.73</v>
          </cell>
          <cell r="E89">
            <v>-1.1000000000000001</v>
          </cell>
        </row>
        <row r="90">
          <cell r="B90">
            <v>2301022</v>
          </cell>
          <cell r="C90" t="str">
            <v>(IPCL) SBI - 0160000</v>
          </cell>
          <cell r="D90">
            <v>0.73</v>
          </cell>
          <cell r="E90">
            <v>0</v>
          </cell>
        </row>
        <row r="91">
          <cell r="B91">
            <v>2301190</v>
          </cell>
          <cell r="C91" t="str">
            <v>(IPCL) SBI - CC - 53</v>
          </cell>
          <cell r="D91">
            <v>-9.7200000000000006</v>
          </cell>
          <cell r="E91">
            <v>0.85</v>
          </cell>
        </row>
        <row r="92">
          <cell r="B92">
            <v>2301191</v>
          </cell>
          <cell r="C92" t="str">
            <v>(IPCL) SBI - CC - 53</v>
          </cell>
          <cell r="D92">
            <v>-5.21</v>
          </cell>
          <cell r="E92">
            <v>0</v>
          </cell>
        </row>
        <row r="93">
          <cell r="B93">
            <v>2301192</v>
          </cell>
          <cell r="C93" t="str">
            <v>(IPCL) SBI - CC - 53</v>
          </cell>
          <cell r="D93">
            <v>9.1999999999999993</v>
          </cell>
          <cell r="E93">
            <v>0</v>
          </cell>
        </row>
        <row r="94">
          <cell r="B94">
            <v>2301211</v>
          </cell>
          <cell r="C94" t="str">
            <v>(IPCL) SBI - 0160000</v>
          </cell>
          <cell r="D94">
            <v>-0.2</v>
          </cell>
          <cell r="E94">
            <v>0</v>
          </cell>
        </row>
        <row r="95">
          <cell r="B95">
            <v>2301212</v>
          </cell>
          <cell r="C95" t="str">
            <v>(IPCL) SBI - 0160000</v>
          </cell>
          <cell r="D95">
            <v>0</v>
          </cell>
          <cell r="E95">
            <v>0</v>
          </cell>
        </row>
        <row r="96">
          <cell r="B96">
            <v>2301220</v>
          </cell>
          <cell r="C96" t="str">
            <v>(IPCL) SBI - CC - 01</v>
          </cell>
          <cell r="D96">
            <v>-0.59</v>
          </cell>
          <cell r="E96">
            <v>-0.39</v>
          </cell>
        </row>
        <row r="97">
          <cell r="B97">
            <v>2301221</v>
          </cell>
          <cell r="C97" t="str">
            <v>(IPCL) SBI - CC - 01</v>
          </cell>
          <cell r="D97">
            <v>-0.01</v>
          </cell>
          <cell r="E97">
            <v>0</v>
          </cell>
        </row>
        <row r="98">
          <cell r="B98">
            <v>2301222</v>
          </cell>
          <cell r="C98" t="str">
            <v>(IPCL) SBI - CC - 01</v>
          </cell>
          <cell r="D98">
            <v>0</v>
          </cell>
          <cell r="E98">
            <v>0</v>
          </cell>
        </row>
        <row r="99">
          <cell r="B99">
            <v>2301240</v>
          </cell>
          <cell r="C99" t="str">
            <v>(IPCL) HDFC - CC - 0</v>
          </cell>
          <cell r="D99">
            <v>2.0299999999999998</v>
          </cell>
          <cell r="E99">
            <v>-3.45</v>
          </cell>
        </row>
        <row r="100">
          <cell r="B100">
            <v>2301241</v>
          </cell>
          <cell r="C100" t="str">
            <v>(IPCL) HDFC - CC - 0</v>
          </cell>
          <cell r="D100">
            <v>-11.48</v>
          </cell>
          <cell r="E100">
            <v>0</v>
          </cell>
        </row>
        <row r="101">
          <cell r="B101">
            <v>2301242</v>
          </cell>
          <cell r="C101" t="str">
            <v>(IPCL) HDFC - CC - 0</v>
          </cell>
          <cell r="D101">
            <v>5.09</v>
          </cell>
          <cell r="E101">
            <v>0</v>
          </cell>
        </row>
        <row r="102">
          <cell r="B102">
            <v>2399999</v>
          </cell>
          <cell r="C102" t="str">
            <v>Bank Cash Credit Control Account</v>
          </cell>
          <cell r="D102">
            <v>-0.82</v>
          </cell>
          <cell r="E102">
            <v>0</v>
          </cell>
        </row>
        <row r="103">
          <cell r="B103">
            <v>2520000</v>
          </cell>
          <cell r="C103" t="str">
            <v>Fixed Deposits from Public</v>
          </cell>
          <cell r="D103">
            <v>-31.79</v>
          </cell>
          <cell r="E103">
            <v>-19.829999999999998</v>
          </cell>
        </row>
        <row r="104">
          <cell r="B104">
            <v>2520010</v>
          </cell>
          <cell r="C104" t="str">
            <v>Fixed Deposits from Public - Unclaimed</v>
          </cell>
          <cell r="D104">
            <v>-1.48</v>
          </cell>
          <cell r="E104">
            <v>-0.62</v>
          </cell>
        </row>
        <row r="105">
          <cell r="B105">
            <v>2550100</v>
          </cell>
          <cell r="C105" t="str">
            <v>Unsecured Fixed Rate Bonds</v>
          </cell>
          <cell r="D105">
            <v>0</v>
          </cell>
          <cell r="E105">
            <v>0</v>
          </cell>
        </row>
        <row r="106">
          <cell r="B106">
            <v>2550200</v>
          </cell>
          <cell r="C106" t="str">
            <v>Unsecured Floating Rate Bonds</v>
          </cell>
          <cell r="D106">
            <v>0</v>
          </cell>
          <cell r="E106">
            <v>0</v>
          </cell>
        </row>
        <row r="107">
          <cell r="B107">
            <v>2600500</v>
          </cell>
          <cell r="C107" t="str">
            <v>Unsecured Term Loans fm Banks-FC</v>
          </cell>
          <cell r="D107">
            <v>0</v>
          </cell>
          <cell r="E107">
            <v>0</v>
          </cell>
        </row>
        <row r="108">
          <cell r="B108">
            <v>2700000</v>
          </cell>
          <cell r="C108" t="str">
            <v>Unsecured Short Term Loans fm Banks-Comm.Paper</v>
          </cell>
          <cell r="D108">
            <v>-325</v>
          </cell>
          <cell r="E108">
            <v>-325</v>
          </cell>
        </row>
        <row r="109">
          <cell r="B109">
            <v>2710000</v>
          </cell>
          <cell r="C109" t="str">
            <v>Unsecured Short Term Loans fm Financial Inst</v>
          </cell>
          <cell r="D109">
            <v>-42.86</v>
          </cell>
          <cell r="E109">
            <v>-42.86</v>
          </cell>
        </row>
        <row r="110">
          <cell r="B110">
            <v>2720000</v>
          </cell>
          <cell r="C110" t="str">
            <v>Unsecured Loans fm Banks &amp; Others</v>
          </cell>
          <cell r="D110">
            <v>-276.89999999999998</v>
          </cell>
          <cell r="E110">
            <v>-186.81</v>
          </cell>
        </row>
        <row r="111">
          <cell r="B111">
            <v>3000000</v>
          </cell>
          <cell r="C111" t="str">
            <v>Sundry Creditors - Supplies (Domestic)</v>
          </cell>
          <cell r="D111">
            <v>-70.05</v>
          </cell>
          <cell r="E111">
            <v>17.7</v>
          </cell>
        </row>
        <row r="112">
          <cell r="B112">
            <v>3000100</v>
          </cell>
          <cell r="C112" t="str">
            <v>Retention Payable - Supplies (Domestic)</v>
          </cell>
          <cell r="D112">
            <v>-5.72</v>
          </cell>
          <cell r="E112">
            <v>-6.07</v>
          </cell>
        </row>
        <row r="113">
          <cell r="B113">
            <v>3005000</v>
          </cell>
          <cell r="C113" t="str">
            <v>Sundry Creditors - Supplies (Foreign)</v>
          </cell>
          <cell r="D113">
            <v>-33.19</v>
          </cell>
          <cell r="E113">
            <v>-56.15</v>
          </cell>
        </row>
        <row r="114">
          <cell r="B114">
            <v>3005100</v>
          </cell>
          <cell r="C114" t="str">
            <v>Retention Payable - Supplies (Foreign)</v>
          </cell>
          <cell r="D114">
            <v>-0.26</v>
          </cell>
          <cell r="E114">
            <v>-0.26</v>
          </cell>
        </row>
        <row r="115">
          <cell r="B115">
            <v>3010000</v>
          </cell>
          <cell r="C115" t="str">
            <v>Sundry Creditors - Govt. Agencies</v>
          </cell>
          <cell r="D115">
            <v>-0.68</v>
          </cell>
          <cell r="E115">
            <v>-0.91</v>
          </cell>
        </row>
        <row r="116">
          <cell r="B116">
            <v>3015000</v>
          </cell>
          <cell r="C116" t="str">
            <v>Sundry Creditors - Transporters</v>
          </cell>
          <cell r="D116">
            <v>-0.9</v>
          </cell>
          <cell r="E116">
            <v>-0.23</v>
          </cell>
        </row>
        <row r="117">
          <cell r="B117">
            <v>3020000</v>
          </cell>
          <cell r="C117" t="str">
            <v>Sundry Creditors - Services ( Local )</v>
          </cell>
          <cell r="D117">
            <v>-77.28</v>
          </cell>
          <cell r="E117">
            <v>-67.239999999999995</v>
          </cell>
        </row>
        <row r="118">
          <cell r="B118">
            <v>3020100</v>
          </cell>
          <cell r="C118" t="str">
            <v>Retention Payable - Services (Local)</v>
          </cell>
          <cell r="D118">
            <v>-44.29</v>
          </cell>
          <cell r="E118">
            <v>-44.36</v>
          </cell>
        </row>
        <row r="119">
          <cell r="B119">
            <v>3025000</v>
          </cell>
          <cell r="C119" t="str">
            <v>Sundry Creditors - Services ( Foreign )</v>
          </cell>
          <cell r="D119">
            <v>-1.44</v>
          </cell>
          <cell r="E119">
            <v>2.8</v>
          </cell>
        </row>
        <row r="120">
          <cell r="B120">
            <v>3025100</v>
          </cell>
          <cell r="C120" t="str">
            <v>Retention Payable - Services (Foreign)</v>
          </cell>
          <cell r="D120">
            <v>-0.06</v>
          </cell>
          <cell r="E120">
            <v>-0.06</v>
          </cell>
        </row>
        <row r="121">
          <cell r="B121">
            <v>3026000</v>
          </cell>
          <cell r="C121" t="str">
            <v>Sundry Creditors-For</v>
          </cell>
          <cell r="D121">
            <v>0.01</v>
          </cell>
          <cell r="E121">
            <v>0.01</v>
          </cell>
        </row>
        <row r="122">
          <cell r="B122">
            <v>3026550</v>
          </cell>
          <cell r="C122" t="str">
            <v>Sundry Creditors Control - Outside SAP</v>
          </cell>
          <cell r="D122">
            <v>-0.18</v>
          </cell>
          <cell r="E122">
            <v>-0.11</v>
          </cell>
        </row>
        <row r="123">
          <cell r="B123">
            <v>3027000</v>
          </cell>
          <cell r="C123" t="str">
            <v>Sundry Creditors - Inter Divisional Purchases</v>
          </cell>
          <cell r="D123">
            <v>0</v>
          </cell>
          <cell r="E123">
            <v>0</v>
          </cell>
        </row>
        <row r="124">
          <cell r="B124">
            <v>3030000</v>
          </cell>
          <cell r="C124" t="str">
            <v>Suppliers' Credit</v>
          </cell>
          <cell r="D124">
            <v>-0.37</v>
          </cell>
          <cell r="E124">
            <v>-0.37</v>
          </cell>
        </row>
        <row r="125">
          <cell r="B125">
            <v>3035000</v>
          </cell>
          <cell r="C125" t="str">
            <v>Sundry Creditors - Buyers' Credit</v>
          </cell>
          <cell r="D125">
            <v>-225.17</v>
          </cell>
          <cell r="E125">
            <v>-224</v>
          </cell>
        </row>
        <row r="126">
          <cell r="B126">
            <v>3035100</v>
          </cell>
          <cell r="C126" t="str">
            <v>Sundry Creditors-Buy</v>
          </cell>
          <cell r="D126">
            <v>0</v>
          </cell>
          <cell r="E126">
            <v>-0.61</v>
          </cell>
        </row>
        <row r="127">
          <cell r="B127">
            <v>3036000</v>
          </cell>
          <cell r="C127" t="str">
            <v>Liability for Bills</v>
          </cell>
          <cell r="D127">
            <v>-5.64</v>
          </cell>
          <cell r="E127">
            <v>-3.93</v>
          </cell>
        </row>
        <row r="128">
          <cell r="B128">
            <v>3036100</v>
          </cell>
          <cell r="C128" t="str">
            <v>Liability for Bills Discounted (Exports)</v>
          </cell>
          <cell r="D128">
            <v>0</v>
          </cell>
          <cell r="E128">
            <v>0</v>
          </cell>
        </row>
        <row r="129">
          <cell r="B129">
            <v>3040000</v>
          </cell>
          <cell r="C129" t="str">
            <v>Prov liab-Raw Matls (other than crude)(GR/IR)</v>
          </cell>
          <cell r="D129">
            <v>-48.45</v>
          </cell>
          <cell r="E129">
            <v>-123.91</v>
          </cell>
        </row>
        <row r="130">
          <cell r="B130">
            <v>3040010</v>
          </cell>
          <cell r="C130" t="str">
            <v>Prov liab-Stores &amp; Spares (GR/IR)</v>
          </cell>
          <cell r="D130">
            <v>-8.4</v>
          </cell>
          <cell r="E130">
            <v>-8.8800000000000008</v>
          </cell>
        </row>
        <row r="131">
          <cell r="B131">
            <v>3040020</v>
          </cell>
          <cell r="C131" t="str">
            <v>Prov liab-Chemicals &amp; Catalysts (GR/IR)</v>
          </cell>
          <cell r="D131">
            <v>-3.01</v>
          </cell>
          <cell r="E131">
            <v>-5.77</v>
          </cell>
        </row>
        <row r="132">
          <cell r="B132">
            <v>3040030</v>
          </cell>
          <cell r="C132" t="str">
            <v>Provisional liability for Packing Materials(GR/IR)</v>
          </cell>
          <cell r="D132">
            <v>-0.72</v>
          </cell>
          <cell r="E132">
            <v>-1.64</v>
          </cell>
        </row>
        <row r="133">
          <cell r="B133">
            <v>3040040</v>
          </cell>
          <cell r="C133" t="str">
            <v>Provisional liability for Capital Goods (GR/IR)</v>
          </cell>
          <cell r="D133">
            <v>-1.34</v>
          </cell>
          <cell r="E133">
            <v>-3.74</v>
          </cell>
        </row>
        <row r="134">
          <cell r="B134">
            <v>3040050</v>
          </cell>
          <cell r="C134" t="str">
            <v>Provisional liability for Traded Goods (GR/IR)</v>
          </cell>
          <cell r="D134">
            <v>-0.43</v>
          </cell>
          <cell r="E134">
            <v>-0.31</v>
          </cell>
        </row>
        <row r="135">
          <cell r="B135">
            <v>3040060</v>
          </cell>
          <cell r="C135" t="str">
            <v>Prov liab-Lab Chem &amp; Consumbl (GR/IR)</v>
          </cell>
          <cell r="D135">
            <v>-0.15</v>
          </cell>
          <cell r="E135">
            <v>-0.15</v>
          </cell>
        </row>
        <row r="136">
          <cell r="B136">
            <v>3040070</v>
          </cell>
          <cell r="C136" t="str">
            <v>Prov liab-Fuel (GR/IR)</v>
          </cell>
          <cell r="D136">
            <v>0</v>
          </cell>
          <cell r="E136">
            <v>-14.43</v>
          </cell>
        </row>
        <row r="137">
          <cell r="B137">
            <v>3040080</v>
          </cell>
          <cell r="C137" t="str">
            <v>Prov liab for Inter Divisional Purchases - (GR/IR)</v>
          </cell>
          <cell r="D137">
            <v>0</v>
          </cell>
          <cell r="E137">
            <v>0</v>
          </cell>
        </row>
        <row r="138">
          <cell r="B138">
            <v>3040090</v>
          </cell>
          <cell r="C138" t="str">
            <v>Prov liab-Emergency Purchases (GR/IR)</v>
          </cell>
          <cell r="D138">
            <v>-36.83</v>
          </cell>
          <cell r="E138">
            <v>-18.37</v>
          </cell>
        </row>
        <row r="139">
          <cell r="B139">
            <v>3040300</v>
          </cell>
          <cell r="C139" t="str">
            <v>Prov liab-Services (SR/IR)</v>
          </cell>
          <cell r="D139">
            <v>-5.38</v>
          </cell>
          <cell r="E139">
            <v>-6.08</v>
          </cell>
        </row>
        <row r="140">
          <cell r="B140">
            <v>3040340</v>
          </cell>
          <cell r="C140" t="str">
            <v>Provisional Liability (GR/IR) -For Upload only</v>
          </cell>
          <cell r="D140">
            <v>-4.43</v>
          </cell>
          <cell r="E140">
            <v>-6.1</v>
          </cell>
        </row>
        <row r="141">
          <cell r="B141">
            <v>3040355</v>
          </cell>
          <cell r="C141" t="str">
            <v>Provisional liability for services-Contra for TDS-</v>
          </cell>
          <cell r="D141">
            <v>0.08</v>
          </cell>
          <cell r="E141">
            <v>7.0000000000000007E-2</v>
          </cell>
        </row>
        <row r="142">
          <cell r="B142">
            <v>3040500</v>
          </cell>
          <cell r="C142" t="str">
            <v>Prov Freight-Raw Mtrls (Oth than crude)</v>
          </cell>
          <cell r="D142">
            <v>-0.01</v>
          </cell>
          <cell r="E142">
            <v>0</v>
          </cell>
        </row>
        <row r="143">
          <cell r="B143">
            <v>3040502</v>
          </cell>
          <cell r="C143" t="str">
            <v>Prov for Duty/Tax-Raw Materials (Other than crude)</v>
          </cell>
          <cell r="D143">
            <v>0</v>
          </cell>
          <cell r="E143">
            <v>0</v>
          </cell>
        </row>
        <row r="144">
          <cell r="B144">
            <v>3040504</v>
          </cell>
          <cell r="C144" t="str">
            <v>Prov Oth Exps-Raw Matls (Oth than crude)</v>
          </cell>
          <cell r="D144">
            <v>-1.1399999999999999</v>
          </cell>
          <cell r="E144">
            <v>-1.68</v>
          </cell>
        </row>
        <row r="145">
          <cell r="B145">
            <v>3040510</v>
          </cell>
          <cell r="C145" t="str">
            <v>Prov Freight - Stores &amp; Spares</v>
          </cell>
          <cell r="D145">
            <v>-0.02</v>
          </cell>
          <cell r="E145">
            <v>-0.02</v>
          </cell>
        </row>
        <row r="146">
          <cell r="B146">
            <v>3040512</v>
          </cell>
          <cell r="C146" t="str">
            <v>Prov-Duty/Tax - Stores &amp; Spares</v>
          </cell>
          <cell r="D146">
            <v>-0.67</v>
          </cell>
          <cell r="E146">
            <v>-0.71</v>
          </cell>
        </row>
        <row r="147">
          <cell r="B147">
            <v>3040513</v>
          </cell>
          <cell r="C147" t="str">
            <v>Prov-Agency/S.Fee -</v>
          </cell>
          <cell r="D147">
            <v>0</v>
          </cell>
          <cell r="E147">
            <v>0</v>
          </cell>
        </row>
        <row r="148">
          <cell r="B148">
            <v>3040514</v>
          </cell>
          <cell r="C148" t="str">
            <v>Prov-Other Expenses - Stores &amp; Spares</v>
          </cell>
          <cell r="D148">
            <v>0</v>
          </cell>
          <cell r="E148">
            <v>-0.01</v>
          </cell>
        </row>
        <row r="149">
          <cell r="B149">
            <v>3040520</v>
          </cell>
          <cell r="C149" t="str">
            <v>Prov-Freight - Chem &amp; Catalysts</v>
          </cell>
          <cell r="D149">
            <v>-0.03</v>
          </cell>
          <cell r="E149">
            <v>-0.05</v>
          </cell>
        </row>
        <row r="150">
          <cell r="B150">
            <v>3040522</v>
          </cell>
          <cell r="C150" t="str">
            <v>Prov-Duty/Tax - Chem &amp; Catalysts</v>
          </cell>
          <cell r="D150">
            <v>-0.61</v>
          </cell>
          <cell r="E150">
            <v>-0.94</v>
          </cell>
        </row>
        <row r="151">
          <cell r="B151">
            <v>3040524</v>
          </cell>
          <cell r="C151" t="str">
            <v>Prov- Other Exp - Chem &amp; Catalysts</v>
          </cell>
          <cell r="D151">
            <v>0</v>
          </cell>
          <cell r="E151">
            <v>0</v>
          </cell>
        </row>
        <row r="152">
          <cell r="B152">
            <v>3040530</v>
          </cell>
          <cell r="C152" t="str">
            <v>Provision for Freight - Packing Materials</v>
          </cell>
          <cell r="D152">
            <v>0</v>
          </cell>
          <cell r="E152">
            <v>0</v>
          </cell>
        </row>
        <row r="153">
          <cell r="B153">
            <v>3040532</v>
          </cell>
          <cell r="C153" t="str">
            <v>Provision for Duty/Tax - Packing Materials</v>
          </cell>
          <cell r="D153">
            <v>0</v>
          </cell>
          <cell r="E153">
            <v>0</v>
          </cell>
        </row>
        <row r="154">
          <cell r="B154">
            <v>3040540</v>
          </cell>
          <cell r="C154" t="str">
            <v>Provision for Freight - Capital Goods</v>
          </cell>
          <cell r="D154">
            <v>0</v>
          </cell>
          <cell r="E154">
            <v>0</v>
          </cell>
        </row>
        <row r="155">
          <cell r="B155">
            <v>3040542</v>
          </cell>
          <cell r="C155" t="str">
            <v>Prov - Duty/Tax-CG</v>
          </cell>
          <cell r="D155">
            <v>0</v>
          </cell>
          <cell r="E155">
            <v>-0.27</v>
          </cell>
        </row>
        <row r="156">
          <cell r="B156">
            <v>3040544</v>
          </cell>
          <cell r="C156" t="str">
            <v>Provision for Other</v>
          </cell>
          <cell r="D156">
            <v>0</v>
          </cell>
          <cell r="E156">
            <v>-0.01</v>
          </cell>
        </row>
        <row r="157">
          <cell r="B157">
            <v>3040560</v>
          </cell>
          <cell r="C157" t="str">
            <v>Provision for Freight - Non Stock</v>
          </cell>
          <cell r="D157">
            <v>0</v>
          </cell>
          <cell r="E157">
            <v>0</v>
          </cell>
        </row>
        <row r="158">
          <cell r="B158">
            <v>3040562</v>
          </cell>
          <cell r="C158" t="str">
            <v>Provision for Duty/Tax - Non Stock</v>
          </cell>
          <cell r="D158">
            <v>0</v>
          </cell>
          <cell r="E158">
            <v>0</v>
          </cell>
        </row>
        <row r="159">
          <cell r="B159">
            <v>3040564</v>
          </cell>
          <cell r="C159" t="str">
            <v>Provision for Other Expenses - Non Stock</v>
          </cell>
          <cell r="D159">
            <v>0</v>
          </cell>
          <cell r="E159">
            <v>0</v>
          </cell>
        </row>
        <row r="160">
          <cell r="B160">
            <v>3040570</v>
          </cell>
          <cell r="C160" t="str">
            <v>Provision for Freight - Fuel</v>
          </cell>
          <cell r="D160">
            <v>0</v>
          </cell>
          <cell r="E160">
            <v>0</v>
          </cell>
        </row>
        <row r="161">
          <cell r="B161">
            <v>3040574</v>
          </cell>
          <cell r="C161" t="str">
            <v>Provision for Other Expenses - Fuel</v>
          </cell>
          <cell r="D161">
            <v>0</v>
          </cell>
          <cell r="E161">
            <v>0</v>
          </cell>
        </row>
        <row r="162">
          <cell r="B162">
            <v>3040950</v>
          </cell>
          <cell r="C162" t="str">
            <v>Prov liab-Supplies-ED Modvatable</v>
          </cell>
          <cell r="D162">
            <v>1.1000000000000001</v>
          </cell>
          <cell r="E162">
            <v>-16.22</v>
          </cell>
        </row>
        <row r="163">
          <cell r="B163">
            <v>3050000</v>
          </cell>
          <cell r="C163" t="str">
            <v>Materials Taken On Loan</v>
          </cell>
          <cell r="D163">
            <v>-6.2</v>
          </cell>
          <cell r="E163">
            <v>-6.22</v>
          </cell>
        </row>
        <row r="164">
          <cell r="B164">
            <v>3050100</v>
          </cell>
          <cell r="C164" t="str">
            <v>Materials Taken On Loan Finished Goods &amp; Intermed</v>
          </cell>
          <cell r="D164">
            <v>0</v>
          </cell>
          <cell r="E164">
            <v>0</v>
          </cell>
        </row>
        <row r="165">
          <cell r="B165">
            <v>3070000</v>
          </cell>
          <cell r="C165" t="str">
            <v>Outstanding Liabilities Against Exp.-Revenue</v>
          </cell>
          <cell r="D165">
            <v>-588.30999999999995</v>
          </cell>
          <cell r="E165">
            <v>-587.29999999999995</v>
          </cell>
        </row>
        <row r="166">
          <cell r="B166">
            <v>3070200</v>
          </cell>
          <cell r="C166" t="str">
            <v>O/s Liabilities - Transporter - Year End</v>
          </cell>
          <cell r="D166">
            <v>-10.47</v>
          </cell>
          <cell r="E166">
            <v>-3.39</v>
          </cell>
        </row>
        <row r="167">
          <cell r="B167">
            <v>3070500</v>
          </cell>
          <cell r="C167" t="str">
            <v>Outstanding Liabilities Against Exp. - Projects</v>
          </cell>
          <cell r="D167">
            <v>-0.17</v>
          </cell>
          <cell r="E167">
            <v>-0.17</v>
          </cell>
        </row>
        <row r="168">
          <cell r="B168">
            <v>3100000</v>
          </cell>
          <cell r="C168" t="str">
            <v>Salaries Payable</v>
          </cell>
          <cell r="D168">
            <v>-1.18</v>
          </cell>
          <cell r="E168">
            <v>0.45</v>
          </cell>
        </row>
        <row r="169">
          <cell r="B169">
            <v>3100010</v>
          </cell>
          <cell r="C169" t="str">
            <v>Bonus Payable</v>
          </cell>
          <cell r="D169">
            <v>-0.05</v>
          </cell>
          <cell r="E169">
            <v>-0.05</v>
          </cell>
        </row>
        <row r="170">
          <cell r="B170">
            <v>3100020</v>
          </cell>
          <cell r="C170" t="str">
            <v>Ex Gratia Payable</v>
          </cell>
          <cell r="D170">
            <v>-9.99</v>
          </cell>
          <cell r="E170">
            <v>-9.99</v>
          </cell>
        </row>
        <row r="171">
          <cell r="B171">
            <v>3100030</v>
          </cell>
          <cell r="C171" t="str">
            <v>Final Settlement Payable</v>
          </cell>
          <cell r="D171">
            <v>-0.67</v>
          </cell>
          <cell r="E171">
            <v>-0.67</v>
          </cell>
        </row>
        <row r="172">
          <cell r="B172">
            <v>3100040</v>
          </cell>
          <cell r="C172" t="str">
            <v>Unclaimed Wages Payable</v>
          </cell>
          <cell r="D172">
            <v>-0.18</v>
          </cell>
          <cell r="E172">
            <v>-0.18</v>
          </cell>
        </row>
        <row r="173">
          <cell r="B173">
            <v>3100070</v>
          </cell>
          <cell r="C173" t="str">
            <v>Employee Reimbursement Payable</v>
          </cell>
          <cell r="D173">
            <v>-0.04</v>
          </cell>
          <cell r="E173">
            <v>-0.35</v>
          </cell>
        </row>
        <row r="174">
          <cell r="B174">
            <v>3110000</v>
          </cell>
          <cell r="C174" t="str">
            <v>Deduction from Payroll - HDFC</v>
          </cell>
          <cell r="D174">
            <v>0</v>
          </cell>
          <cell r="E174">
            <v>-0.5</v>
          </cell>
        </row>
        <row r="175">
          <cell r="B175">
            <v>3110010</v>
          </cell>
          <cell r="C175" t="str">
            <v>Deduction from Payroll - LIC</v>
          </cell>
          <cell r="D175">
            <v>-0.73</v>
          </cell>
          <cell r="E175">
            <v>-0.73</v>
          </cell>
        </row>
        <row r="176">
          <cell r="B176">
            <v>3110020</v>
          </cell>
          <cell r="C176" t="str">
            <v>Deduction from Payroll - Co-Operative Society</v>
          </cell>
          <cell r="D176">
            <v>-1.02</v>
          </cell>
          <cell r="E176">
            <v>-0.18</v>
          </cell>
        </row>
        <row r="177">
          <cell r="B177">
            <v>3110030</v>
          </cell>
          <cell r="C177" t="str">
            <v>Deduction from Payroll - GSLI Scheme</v>
          </cell>
          <cell r="D177">
            <v>-0.14000000000000001</v>
          </cell>
          <cell r="E177">
            <v>-0.14000000000000001</v>
          </cell>
        </row>
        <row r="178">
          <cell r="B178">
            <v>3110040</v>
          </cell>
          <cell r="C178" t="str">
            <v>Deduction from Payroll - Others (Non-statutory)</v>
          </cell>
          <cell r="D178">
            <v>-0.19</v>
          </cell>
          <cell r="E178">
            <v>-0.6</v>
          </cell>
        </row>
        <row r="179">
          <cell r="B179">
            <v>3110100</v>
          </cell>
          <cell r="C179" t="str">
            <v>Deduction from Payroll - Death Benevolent fund</v>
          </cell>
          <cell r="D179">
            <v>-1.29</v>
          </cell>
          <cell r="E179">
            <v>-1.3</v>
          </cell>
        </row>
        <row r="180">
          <cell r="B180">
            <v>3120000</v>
          </cell>
          <cell r="C180" t="str">
            <v>Employees' Contr. - Provident Fund</v>
          </cell>
          <cell r="D180">
            <v>-1.22</v>
          </cell>
          <cell r="E180">
            <v>-1.1299999999999999</v>
          </cell>
        </row>
        <row r="181">
          <cell r="B181">
            <v>3120015</v>
          </cell>
          <cell r="C181" t="str">
            <v>Contractors Salary - Provident Fund</v>
          </cell>
          <cell r="D181">
            <v>0</v>
          </cell>
          <cell r="E181">
            <v>0</v>
          </cell>
        </row>
        <row r="182">
          <cell r="B182">
            <v>3120020</v>
          </cell>
          <cell r="C182" t="str">
            <v>Employees' Contr. - Voluntary Prov. Fund</v>
          </cell>
          <cell r="D182">
            <v>-1.08</v>
          </cell>
          <cell r="E182">
            <v>-1.02</v>
          </cell>
        </row>
        <row r="183">
          <cell r="B183">
            <v>3120030</v>
          </cell>
          <cell r="C183" t="str">
            <v>Employees' Contr. -  Pension Fund</v>
          </cell>
          <cell r="D183">
            <v>-0.61</v>
          </cell>
          <cell r="E183">
            <v>0</v>
          </cell>
        </row>
        <row r="184">
          <cell r="B184">
            <v>3120050</v>
          </cell>
          <cell r="C184" t="str">
            <v>Labour Welfare Fund Payable</v>
          </cell>
          <cell r="D184">
            <v>0</v>
          </cell>
          <cell r="E184">
            <v>0</v>
          </cell>
        </row>
        <row r="185">
          <cell r="B185">
            <v>3120060</v>
          </cell>
          <cell r="C185" t="str">
            <v>Professional Tax Payable</v>
          </cell>
          <cell r="D185">
            <v>-0.13</v>
          </cell>
          <cell r="E185">
            <v>-0.13</v>
          </cell>
        </row>
        <row r="186">
          <cell r="B186">
            <v>3120080</v>
          </cell>
          <cell r="C186" t="str">
            <v>ESI Payable - Contractors</v>
          </cell>
          <cell r="D186">
            <v>0</v>
          </cell>
          <cell r="E186">
            <v>0</v>
          </cell>
        </row>
        <row r="187">
          <cell r="B187">
            <v>3210000</v>
          </cell>
          <cell r="C187" t="str">
            <v>Advances from Customers</v>
          </cell>
          <cell r="D187">
            <v>-39.159999999999997</v>
          </cell>
          <cell r="E187">
            <v>-48.22</v>
          </cell>
        </row>
        <row r="188">
          <cell r="B188">
            <v>3210010</v>
          </cell>
          <cell r="C188" t="str">
            <v>Advances from Customers - Manual Posting</v>
          </cell>
          <cell r="D188">
            <v>-0.93</v>
          </cell>
          <cell r="E188">
            <v>0</v>
          </cell>
        </row>
        <row r="189">
          <cell r="B189">
            <v>3210100</v>
          </cell>
          <cell r="C189" t="str">
            <v>Advances from Custom</v>
          </cell>
          <cell r="D189">
            <v>-2.02</v>
          </cell>
          <cell r="E189">
            <v>-2.11</v>
          </cell>
        </row>
        <row r="190">
          <cell r="B190">
            <v>3210500</v>
          </cell>
          <cell r="C190" t="str">
            <v>Trade Debtors - Credit Balances</v>
          </cell>
          <cell r="D190">
            <v>0</v>
          </cell>
          <cell r="E190">
            <v>0</v>
          </cell>
        </row>
        <row r="191">
          <cell r="B191">
            <v>3220000</v>
          </cell>
          <cell r="C191" t="str">
            <v>Security Deposits From Customers-Dom.</v>
          </cell>
          <cell r="D191">
            <v>-16.399999999999999</v>
          </cell>
          <cell r="E191">
            <v>-16.7</v>
          </cell>
        </row>
        <row r="192">
          <cell r="B192">
            <v>3220400</v>
          </cell>
          <cell r="C192" t="str">
            <v>Security Deposits -C</v>
          </cell>
          <cell r="D192">
            <v>-0.99</v>
          </cell>
          <cell r="E192">
            <v>-1.24</v>
          </cell>
        </row>
        <row r="193">
          <cell r="B193">
            <v>3220500</v>
          </cell>
          <cell r="C193" t="str">
            <v>Security Deposit For Material Given On Loan</v>
          </cell>
          <cell r="D193">
            <v>-4.91</v>
          </cell>
          <cell r="E193">
            <v>-4.9000000000000004</v>
          </cell>
        </row>
        <row r="194">
          <cell r="B194">
            <v>3220600</v>
          </cell>
          <cell r="C194" t="str">
            <v>Security Deposits From Vendors</v>
          </cell>
          <cell r="D194">
            <v>-4.09</v>
          </cell>
          <cell r="E194">
            <v>-4.57</v>
          </cell>
        </row>
        <row r="195">
          <cell r="B195">
            <v>3220710</v>
          </cell>
          <cell r="C195" t="str">
            <v>Deposit from Employees - COC &gt; than 4 years</v>
          </cell>
          <cell r="D195">
            <v>0</v>
          </cell>
          <cell r="E195">
            <v>0</v>
          </cell>
        </row>
        <row r="196">
          <cell r="B196">
            <v>3220900</v>
          </cell>
          <cell r="C196" t="str">
            <v>Security Deposits - Others</v>
          </cell>
          <cell r="D196">
            <v>-2.5099999999999998</v>
          </cell>
          <cell r="E196">
            <v>-2.48</v>
          </cell>
        </row>
        <row r="197">
          <cell r="B197">
            <v>3235100</v>
          </cell>
          <cell r="C197" t="str">
            <v>Provision for Customs Duty - DEPB</v>
          </cell>
          <cell r="D197">
            <v>-4.03</v>
          </cell>
          <cell r="E197">
            <v>-1.02</v>
          </cell>
        </row>
        <row r="198">
          <cell r="B198">
            <v>3235200</v>
          </cell>
          <cell r="C198" t="str">
            <v>Provision for Customs Duty - Advance Licence</v>
          </cell>
          <cell r="D198">
            <v>-3.34</v>
          </cell>
          <cell r="E198">
            <v>-3.35</v>
          </cell>
        </row>
        <row r="199">
          <cell r="B199">
            <v>3235300</v>
          </cell>
          <cell r="C199" t="str">
            <v>Provision for Customs Duty - EPCG Licence</v>
          </cell>
          <cell r="D199">
            <v>0</v>
          </cell>
          <cell r="E199">
            <v>-0.28999999999999998</v>
          </cell>
        </row>
        <row r="200">
          <cell r="B200">
            <v>3240090</v>
          </cell>
          <cell r="C200" t="str">
            <v>CENVAT Payable - IPCL - BC</v>
          </cell>
          <cell r="D200">
            <v>-0.03</v>
          </cell>
          <cell r="E200">
            <v>-38.61</v>
          </cell>
        </row>
        <row r="201">
          <cell r="B201">
            <v>3240092</v>
          </cell>
          <cell r="C201" t="str">
            <v>CENVAT Payable - GC</v>
          </cell>
          <cell r="D201">
            <v>0</v>
          </cell>
          <cell r="E201">
            <v>-39.07</v>
          </cell>
        </row>
        <row r="202">
          <cell r="B202">
            <v>3240093</v>
          </cell>
          <cell r="C202" t="str">
            <v>CENVAT Payable - NC</v>
          </cell>
          <cell r="D202">
            <v>0</v>
          </cell>
          <cell r="E202">
            <v>-23.85</v>
          </cell>
        </row>
        <row r="203">
          <cell r="B203">
            <v>3240094</v>
          </cell>
          <cell r="C203" t="str">
            <v>CENVAT Payable - CC</v>
          </cell>
          <cell r="D203">
            <v>0</v>
          </cell>
          <cell r="E203">
            <v>-0.69</v>
          </cell>
        </row>
        <row r="204">
          <cell r="B204">
            <v>3240192</v>
          </cell>
          <cell r="C204" t="str">
            <v>Special Excise Duty</v>
          </cell>
          <cell r="D204">
            <v>0</v>
          </cell>
          <cell r="E204">
            <v>0</v>
          </cell>
        </row>
        <row r="205">
          <cell r="B205">
            <v>3240290</v>
          </cell>
          <cell r="C205" t="str">
            <v>Additional Excise Duty Payable - IPCL - BC</v>
          </cell>
          <cell r="D205">
            <v>0</v>
          </cell>
          <cell r="E205">
            <v>0</v>
          </cell>
        </row>
        <row r="206">
          <cell r="B206">
            <v>3240292</v>
          </cell>
          <cell r="C206" t="str">
            <v>Additional Excise Du</v>
          </cell>
          <cell r="D206">
            <v>0</v>
          </cell>
          <cell r="E206">
            <v>0</v>
          </cell>
        </row>
        <row r="207">
          <cell r="B207">
            <v>3240500</v>
          </cell>
          <cell r="C207" t="str">
            <v>Provn for Excise Duty on Finished Goods under Bond</v>
          </cell>
          <cell r="D207">
            <v>-48.96</v>
          </cell>
          <cell r="E207">
            <v>-51.08</v>
          </cell>
        </row>
        <row r="208">
          <cell r="B208">
            <v>3245000</v>
          </cell>
          <cell r="C208" t="str">
            <v>Gujarat Sales Tax Payable - Domestic Sales</v>
          </cell>
          <cell r="D208">
            <v>-3.47</v>
          </cell>
          <cell r="E208">
            <v>-3.64</v>
          </cell>
        </row>
        <row r="209">
          <cell r="B209">
            <v>3245010</v>
          </cell>
          <cell r="C209" t="str">
            <v>Additional Tax on GST Payable - Domestic Sales</v>
          </cell>
          <cell r="D209">
            <v>0</v>
          </cell>
          <cell r="E209">
            <v>0</v>
          </cell>
        </row>
        <row r="210">
          <cell r="B210">
            <v>3245100</v>
          </cell>
          <cell r="C210" t="str">
            <v>Central Sales Tax Payable - Domestic Sales</v>
          </cell>
          <cell r="D210">
            <v>0</v>
          </cell>
          <cell r="E210">
            <v>0</v>
          </cell>
        </row>
        <row r="211">
          <cell r="B211">
            <v>3245101</v>
          </cell>
          <cell r="C211" t="str">
            <v>Gujarat CST Payable</v>
          </cell>
          <cell r="D211">
            <v>-8.32</v>
          </cell>
          <cell r="E211">
            <v>-9.27</v>
          </cell>
        </row>
        <row r="212">
          <cell r="B212">
            <v>3245102</v>
          </cell>
          <cell r="C212" t="str">
            <v>Service Tax Payable</v>
          </cell>
          <cell r="D212">
            <v>-0.71</v>
          </cell>
          <cell r="E212">
            <v>-0.7</v>
          </cell>
        </row>
        <row r="213">
          <cell r="B213">
            <v>3245103</v>
          </cell>
          <cell r="C213" t="str">
            <v>Tamil Nadu CST Payable - Domestic Sales</v>
          </cell>
          <cell r="D213">
            <v>0</v>
          </cell>
          <cell r="E213">
            <v>-0.01</v>
          </cell>
        </row>
        <row r="214">
          <cell r="B214">
            <v>3245104</v>
          </cell>
          <cell r="C214" t="str">
            <v>Haryana CST Payable</v>
          </cell>
          <cell r="D214">
            <v>-0.01</v>
          </cell>
          <cell r="E214">
            <v>0</v>
          </cell>
        </row>
        <row r="215">
          <cell r="B215">
            <v>3245105</v>
          </cell>
          <cell r="C215" t="str">
            <v>Uttar Pradesh CST Pa</v>
          </cell>
          <cell r="D215">
            <v>0</v>
          </cell>
          <cell r="E215">
            <v>-0.01</v>
          </cell>
        </row>
        <row r="216">
          <cell r="B216">
            <v>3245106</v>
          </cell>
          <cell r="C216" t="str">
            <v>Karnataka CST Payabl</v>
          </cell>
          <cell r="D216">
            <v>-0.03</v>
          </cell>
          <cell r="E216">
            <v>-0.03</v>
          </cell>
        </row>
        <row r="217">
          <cell r="B217">
            <v>3245108</v>
          </cell>
          <cell r="C217" t="str">
            <v>Silvassa CST Payable</v>
          </cell>
          <cell r="D217">
            <v>-0.01</v>
          </cell>
          <cell r="E217">
            <v>0</v>
          </cell>
        </row>
        <row r="218">
          <cell r="B218">
            <v>3245109</v>
          </cell>
          <cell r="C218" t="str">
            <v>Daman CST Payable -</v>
          </cell>
          <cell r="D218">
            <v>-0.01</v>
          </cell>
          <cell r="E218">
            <v>-0.03</v>
          </cell>
        </row>
        <row r="219">
          <cell r="B219">
            <v>3245110</v>
          </cell>
          <cell r="C219" t="str">
            <v>West Bengal CST Paya</v>
          </cell>
          <cell r="D219">
            <v>-0.01</v>
          </cell>
          <cell r="E219">
            <v>0</v>
          </cell>
        </row>
        <row r="220">
          <cell r="B220">
            <v>3245111</v>
          </cell>
          <cell r="C220" t="str">
            <v>Delhi CST Payable -</v>
          </cell>
          <cell r="D220">
            <v>-0.02</v>
          </cell>
          <cell r="E220">
            <v>-0.02</v>
          </cell>
        </row>
        <row r="221">
          <cell r="B221">
            <v>3245112</v>
          </cell>
          <cell r="C221" t="str">
            <v>Andra Pradesh CST Pa</v>
          </cell>
          <cell r="D221">
            <v>-7.0000000000000007E-2</v>
          </cell>
          <cell r="E221">
            <v>-0.06</v>
          </cell>
        </row>
        <row r="222">
          <cell r="B222">
            <v>3245113</v>
          </cell>
          <cell r="C222" t="str">
            <v>Punjab CST Payable -</v>
          </cell>
          <cell r="D222">
            <v>0</v>
          </cell>
          <cell r="E222">
            <v>0</v>
          </cell>
        </row>
        <row r="223">
          <cell r="B223">
            <v>3245117</v>
          </cell>
          <cell r="C223" t="str">
            <v>Madhya Pradesh CST P</v>
          </cell>
          <cell r="D223">
            <v>0</v>
          </cell>
          <cell r="E223">
            <v>0</v>
          </cell>
        </row>
        <row r="224">
          <cell r="B224">
            <v>3245200</v>
          </cell>
          <cell r="C224" t="str">
            <v>Maharashtra Sales Tax Payable - Domestic Sales</v>
          </cell>
          <cell r="D224">
            <v>-1.37</v>
          </cell>
          <cell r="E224">
            <v>-1.81</v>
          </cell>
        </row>
        <row r="225">
          <cell r="B225">
            <v>3245300</v>
          </cell>
          <cell r="C225" t="str">
            <v>Purchase Tax Payable</v>
          </cell>
          <cell r="D225">
            <v>-4.2300000000000004</v>
          </cell>
          <cell r="E225">
            <v>-3.76</v>
          </cell>
        </row>
        <row r="226">
          <cell r="B226">
            <v>3245400</v>
          </cell>
          <cell r="C226" t="str">
            <v>Turnover Tax Payable</v>
          </cell>
          <cell r="D226">
            <v>-1.38</v>
          </cell>
          <cell r="E226">
            <v>-0.7</v>
          </cell>
        </row>
        <row r="227">
          <cell r="B227">
            <v>3245500</v>
          </cell>
          <cell r="C227" t="str">
            <v>Tamil Nadu Sales Tax Payable - Domestic Sales</v>
          </cell>
          <cell r="D227">
            <v>-0.28000000000000003</v>
          </cell>
          <cell r="E227">
            <v>-0.64</v>
          </cell>
        </row>
        <row r="228">
          <cell r="B228">
            <v>3245510</v>
          </cell>
          <cell r="C228" t="str">
            <v>Haryana Sales Tax Payable - Domestic Sales</v>
          </cell>
          <cell r="D228">
            <v>-0.43</v>
          </cell>
          <cell r="E228">
            <v>-0.46</v>
          </cell>
        </row>
        <row r="229">
          <cell r="B229">
            <v>3245520</v>
          </cell>
          <cell r="C229" t="str">
            <v>Uttar Pradesh Sales Tax Payable - Domestic Sales</v>
          </cell>
          <cell r="D229">
            <v>-0.19</v>
          </cell>
          <cell r="E229">
            <v>-0.3</v>
          </cell>
        </row>
        <row r="230">
          <cell r="B230">
            <v>3245530</v>
          </cell>
          <cell r="C230" t="str">
            <v>Karnataka Sales Tax Payable - Domestic Sales</v>
          </cell>
          <cell r="D230">
            <v>-0.65</v>
          </cell>
          <cell r="E230">
            <v>-0.46</v>
          </cell>
        </row>
        <row r="231">
          <cell r="B231">
            <v>3245550</v>
          </cell>
          <cell r="C231" t="str">
            <v>Silvassa Sales Tax Payable - Domestic Sales</v>
          </cell>
          <cell r="D231">
            <v>-0.11</v>
          </cell>
          <cell r="E231">
            <v>-0.08</v>
          </cell>
        </row>
        <row r="232">
          <cell r="B232">
            <v>3245560</v>
          </cell>
          <cell r="C232" t="str">
            <v>Daman Sales Tax Payable - Domestic Sales</v>
          </cell>
          <cell r="D232">
            <v>-0.28000000000000003</v>
          </cell>
          <cell r="E232">
            <v>-0.27</v>
          </cell>
        </row>
        <row r="233">
          <cell r="B233">
            <v>3245570</v>
          </cell>
          <cell r="C233" t="str">
            <v>West Bengal Sales Tax Payable - Domestic Sales</v>
          </cell>
          <cell r="D233">
            <v>-0.04</v>
          </cell>
          <cell r="E233">
            <v>-0.12</v>
          </cell>
        </row>
        <row r="234">
          <cell r="B234">
            <v>3245580</v>
          </cell>
          <cell r="C234" t="str">
            <v>Delhi Sales Tax Payable - Domestic Sales</v>
          </cell>
          <cell r="D234">
            <v>-0.01</v>
          </cell>
          <cell r="E234">
            <v>-0.01</v>
          </cell>
        </row>
        <row r="235">
          <cell r="B235">
            <v>3245590</v>
          </cell>
          <cell r="C235" t="str">
            <v>Andra Pradesh Sales Tax Payable - Domestic Sales</v>
          </cell>
          <cell r="D235">
            <v>-1.34</v>
          </cell>
          <cell r="E235">
            <v>-1.57</v>
          </cell>
        </row>
        <row r="236">
          <cell r="B236">
            <v>3245600</v>
          </cell>
          <cell r="C236" t="str">
            <v>Punjab Sales Tax Payable - Domestic Sales</v>
          </cell>
          <cell r="D236">
            <v>0</v>
          </cell>
          <cell r="E236">
            <v>0</v>
          </cell>
        </row>
        <row r="237">
          <cell r="B237">
            <v>3245640</v>
          </cell>
          <cell r="C237" t="str">
            <v>Madhya Pradesh Sales Tax Payable - Domestic Sales</v>
          </cell>
          <cell r="D237">
            <v>-0.05</v>
          </cell>
          <cell r="E237">
            <v>-7.0000000000000007E-2</v>
          </cell>
        </row>
        <row r="238">
          <cell r="B238">
            <v>3246000</v>
          </cell>
          <cell r="C238" t="str">
            <v>Service Tax Payable</v>
          </cell>
          <cell r="D238">
            <v>0</v>
          </cell>
          <cell r="E238">
            <v>0</v>
          </cell>
        </row>
        <row r="239">
          <cell r="B239">
            <v>3255000</v>
          </cell>
          <cell r="C239" t="str">
            <v>TDS - Employees</v>
          </cell>
          <cell r="D239">
            <v>-2.65</v>
          </cell>
          <cell r="E239">
            <v>-2.2200000000000002</v>
          </cell>
        </row>
        <row r="240">
          <cell r="B240">
            <v>3255015</v>
          </cell>
          <cell r="C240" t="str">
            <v>TDS - Payments to Contractors</v>
          </cell>
          <cell r="D240">
            <v>-0.42</v>
          </cell>
          <cell r="E240">
            <v>-0.46</v>
          </cell>
        </row>
        <row r="241">
          <cell r="B241">
            <v>3255020</v>
          </cell>
          <cell r="C241" t="str">
            <v>TDS - Interest on Securities</v>
          </cell>
          <cell r="D241">
            <v>0</v>
          </cell>
          <cell r="E241">
            <v>-0.03</v>
          </cell>
        </row>
        <row r="242">
          <cell r="B242">
            <v>3255025</v>
          </cell>
          <cell r="C242" t="str">
            <v>TDS - Other Interest</v>
          </cell>
          <cell r="D242">
            <v>-0.06</v>
          </cell>
          <cell r="E242">
            <v>-0.14000000000000001</v>
          </cell>
        </row>
        <row r="243">
          <cell r="B243">
            <v>3255033</v>
          </cell>
          <cell r="C243" t="str">
            <v>TDS - Works Contract  Tax - Head Office</v>
          </cell>
          <cell r="D243">
            <v>-0.05</v>
          </cell>
          <cell r="E243">
            <v>-0.06</v>
          </cell>
        </row>
        <row r="244">
          <cell r="B244">
            <v>3255040</v>
          </cell>
          <cell r="C244" t="str">
            <v>TDS - Technical Know How (DTA)</v>
          </cell>
          <cell r="D244">
            <v>0.01</v>
          </cell>
          <cell r="E244">
            <v>0.03</v>
          </cell>
        </row>
        <row r="245">
          <cell r="B245">
            <v>3255045</v>
          </cell>
          <cell r="C245" t="str">
            <v>TDS - Other Payments (NR)</v>
          </cell>
          <cell r="D245">
            <v>0</v>
          </cell>
          <cell r="E245">
            <v>0</v>
          </cell>
        </row>
        <row r="246">
          <cell r="B246">
            <v>3255055</v>
          </cell>
          <cell r="C246" t="str">
            <v>TDS - Rent</v>
          </cell>
          <cell r="D246">
            <v>-0.16</v>
          </cell>
          <cell r="E246">
            <v>-0.11</v>
          </cell>
        </row>
        <row r="247">
          <cell r="B247">
            <v>3255065</v>
          </cell>
          <cell r="C247" t="str">
            <v>TDS - Professional Fees</v>
          </cell>
          <cell r="D247">
            <v>-0.1</v>
          </cell>
          <cell r="E247">
            <v>-0.08</v>
          </cell>
        </row>
        <row r="248">
          <cell r="B248">
            <v>3255075</v>
          </cell>
          <cell r="C248" t="str">
            <v>TDS - Brokerage &amp; Commission</v>
          </cell>
          <cell r="D248">
            <v>-0.16</v>
          </cell>
          <cell r="E248">
            <v>0</v>
          </cell>
        </row>
        <row r="249">
          <cell r="B249">
            <v>3255500</v>
          </cell>
          <cell r="C249" t="str">
            <v>Collection of Tax at Source on Specified Goods</v>
          </cell>
          <cell r="D249">
            <v>0</v>
          </cell>
          <cell r="E249">
            <v>0</v>
          </cell>
        </row>
        <row r="250">
          <cell r="B250">
            <v>3257500</v>
          </cell>
          <cell r="C250" t="str">
            <v>Entry Tax Payable</v>
          </cell>
          <cell r="D250">
            <v>0</v>
          </cell>
          <cell r="E250">
            <v>0.25</v>
          </cell>
        </row>
        <row r="251">
          <cell r="B251">
            <v>3257600</v>
          </cell>
          <cell r="C251" t="str">
            <v>Cess Payable</v>
          </cell>
          <cell r="D251">
            <v>-0.01</v>
          </cell>
          <cell r="E251">
            <v>-0.01</v>
          </cell>
        </row>
        <row r="252">
          <cell r="B252">
            <v>3270010</v>
          </cell>
          <cell r="C252" t="str">
            <v>Unclaimed Dividend On Equity Shares - MP</v>
          </cell>
          <cell r="D252">
            <v>-2.81</v>
          </cell>
          <cell r="E252">
            <v>-2.8</v>
          </cell>
        </row>
        <row r="253">
          <cell r="B253">
            <v>3275010</v>
          </cell>
          <cell r="C253" t="str">
            <v>Interest Payable - Accrued But Not Due (Non TRTM)</v>
          </cell>
          <cell r="D253">
            <v>-32.92</v>
          </cell>
          <cell r="E253">
            <v>-36.6</v>
          </cell>
        </row>
        <row r="254">
          <cell r="B254">
            <v>3275050</v>
          </cell>
          <cell r="C254" t="str">
            <v>Interest Payable - Accrued And Due (Non TRTM)</v>
          </cell>
          <cell r="D254">
            <v>0</v>
          </cell>
          <cell r="E254">
            <v>0</v>
          </cell>
        </row>
        <row r="255">
          <cell r="B255">
            <v>3275100</v>
          </cell>
          <cell r="C255" t="str">
            <v>Interest Payable on Debentures</v>
          </cell>
          <cell r="D255">
            <v>-0.45</v>
          </cell>
          <cell r="E255">
            <v>-0.4</v>
          </cell>
        </row>
        <row r="256">
          <cell r="B256">
            <v>3275110</v>
          </cell>
          <cell r="C256" t="str">
            <v>Interest Payable on Public Deposits</v>
          </cell>
          <cell r="D256">
            <v>-7.0000000000000007E-2</v>
          </cell>
          <cell r="E256">
            <v>-7.0000000000000007E-2</v>
          </cell>
        </row>
        <row r="257">
          <cell r="B257">
            <v>3290200</v>
          </cell>
          <cell r="C257" t="str">
            <v>Unclaimed Instalements - Non Convertible Debenture</v>
          </cell>
          <cell r="D257">
            <v>-1.43</v>
          </cell>
          <cell r="E257">
            <v>-1.42</v>
          </cell>
        </row>
        <row r="258">
          <cell r="B258">
            <v>3290210</v>
          </cell>
          <cell r="C258" t="str">
            <v>Unclaimed Instalments - Bonds/Deposits</v>
          </cell>
          <cell r="D258">
            <v>-0.02</v>
          </cell>
          <cell r="E258">
            <v>-0.02</v>
          </cell>
        </row>
        <row r="259">
          <cell r="B259">
            <v>3290570</v>
          </cell>
          <cell r="C259" t="str">
            <v>Liability for Financial Lease</v>
          </cell>
          <cell r="D259">
            <v>-527.91</v>
          </cell>
          <cell r="E259">
            <v>-524.88</v>
          </cell>
        </row>
        <row r="260">
          <cell r="B260">
            <v>3290800</v>
          </cell>
          <cell r="C260" t="str">
            <v>Unencashed/Stale Cheques</v>
          </cell>
          <cell r="D260">
            <v>0</v>
          </cell>
          <cell r="E260">
            <v>0</v>
          </cell>
        </row>
        <row r="261">
          <cell r="B261">
            <v>3290900</v>
          </cell>
          <cell r="C261" t="str">
            <v>Current Liabilities-Others</v>
          </cell>
          <cell r="D261">
            <v>-0.01</v>
          </cell>
          <cell r="E261">
            <v>-0.01</v>
          </cell>
        </row>
        <row r="262">
          <cell r="B262">
            <v>3601000</v>
          </cell>
          <cell r="C262" t="str">
            <v>Cum.Depn - Leasehold</v>
          </cell>
          <cell r="D262">
            <v>-7.05</v>
          </cell>
          <cell r="E262">
            <v>-7.05</v>
          </cell>
        </row>
        <row r="263">
          <cell r="B263">
            <v>3601100</v>
          </cell>
          <cell r="C263" t="str">
            <v>Cum.Depn - Leasehold Land - Manual Posting</v>
          </cell>
          <cell r="D263">
            <v>0</v>
          </cell>
          <cell r="E263">
            <v>0</v>
          </cell>
        </row>
        <row r="264">
          <cell r="B264">
            <v>3603000</v>
          </cell>
          <cell r="C264" t="str">
            <v>Cum.Depn - Railway S</v>
          </cell>
          <cell r="D264">
            <v>-2.2599999999999998</v>
          </cell>
          <cell r="E264">
            <v>-2.2599999999999998</v>
          </cell>
        </row>
        <row r="265">
          <cell r="B265">
            <v>3603100</v>
          </cell>
          <cell r="C265" t="str">
            <v>Cum.Depn - Railway Sidings Manual Posting</v>
          </cell>
          <cell r="D265">
            <v>0</v>
          </cell>
          <cell r="E265">
            <v>0</v>
          </cell>
        </row>
        <row r="266">
          <cell r="B266">
            <v>3605000</v>
          </cell>
          <cell r="C266" t="str">
            <v>Cum.Depn - Buildings</v>
          </cell>
          <cell r="D266">
            <v>-125.28</v>
          </cell>
          <cell r="E266">
            <v>-125.28</v>
          </cell>
        </row>
        <row r="267">
          <cell r="B267">
            <v>3605100</v>
          </cell>
          <cell r="C267" t="str">
            <v>Cum.Depn - Buildings manual posting</v>
          </cell>
          <cell r="D267">
            <v>0</v>
          </cell>
          <cell r="E267">
            <v>0</v>
          </cell>
        </row>
        <row r="268">
          <cell r="B268">
            <v>3606000</v>
          </cell>
          <cell r="C268" t="str">
            <v>Cum.Depn - Plant &amp; M</v>
          </cell>
          <cell r="D268">
            <v>-3973.49</v>
          </cell>
          <cell r="E268">
            <v>-3973.49</v>
          </cell>
        </row>
        <row r="269">
          <cell r="B269">
            <v>3606100</v>
          </cell>
          <cell r="C269" t="str">
            <v>Cum.Depn - Plant &amp; Machinery - Manual Posting</v>
          </cell>
          <cell r="D269">
            <v>0</v>
          </cell>
          <cell r="E269">
            <v>0</v>
          </cell>
        </row>
        <row r="270">
          <cell r="B270">
            <v>3607000</v>
          </cell>
          <cell r="C270" t="str">
            <v>Cum.Depn - Electrica</v>
          </cell>
          <cell r="D270">
            <v>-0.54</v>
          </cell>
          <cell r="E270">
            <v>-0.54</v>
          </cell>
        </row>
        <row r="271">
          <cell r="B271">
            <v>3607100</v>
          </cell>
          <cell r="C271" t="str">
            <v>Cum.Depn - Electrica</v>
          </cell>
          <cell r="D271">
            <v>0</v>
          </cell>
          <cell r="E271">
            <v>0</v>
          </cell>
        </row>
        <row r="272">
          <cell r="B272">
            <v>3608000</v>
          </cell>
          <cell r="C272" t="str">
            <v>Cum.Depn - Equipment</v>
          </cell>
          <cell r="D272">
            <v>-8.9700000000000006</v>
          </cell>
          <cell r="E272">
            <v>-8.9700000000000006</v>
          </cell>
        </row>
        <row r="273">
          <cell r="B273">
            <v>3608100</v>
          </cell>
          <cell r="C273" t="str">
            <v>Cum.Depn - Equipments - Manual Posting</v>
          </cell>
          <cell r="D273">
            <v>0</v>
          </cell>
          <cell r="E273">
            <v>0</v>
          </cell>
        </row>
        <row r="274">
          <cell r="B274">
            <v>3609000</v>
          </cell>
          <cell r="C274" t="str">
            <v>Cum.Depn - Furniture</v>
          </cell>
          <cell r="D274">
            <v>-83.13</v>
          </cell>
          <cell r="E274">
            <v>-83.13</v>
          </cell>
        </row>
        <row r="275">
          <cell r="B275">
            <v>3609100</v>
          </cell>
          <cell r="C275" t="str">
            <v>Cum.Depn - Furniture &amp; Fixtures - Manual Posting</v>
          </cell>
          <cell r="D275">
            <v>0</v>
          </cell>
          <cell r="E275">
            <v>0</v>
          </cell>
        </row>
        <row r="276">
          <cell r="B276">
            <v>3610000</v>
          </cell>
          <cell r="C276" t="str">
            <v>Cum.Depn - Vehicles</v>
          </cell>
          <cell r="D276">
            <v>-14.58</v>
          </cell>
          <cell r="E276">
            <v>-14.58</v>
          </cell>
        </row>
        <row r="277">
          <cell r="B277">
            <v>3610100</v>
          </cell>
          <cell r="C277" t="str">
            <v>Cum.Depn - Vehicles - Manual Posting</v>
          </cell>
          <cell r="D277">
            <v>0</v>
          </cell>
          <cell r="E277">
            <v>0</v>
          </cell>
        </row>
        <row r="278">
          <cell r="B278">
            <v>3613000</v>
          </cell>
          <cell r="C278" t="str">
            <v>Cum.Depn - Jetties</v>
          </cell>
          <cell r="D278">
            <v>-45.66</v>
          </cell>
          <cell r="E278">
            <v>-45.66</v>
          </cell>
        </row>
        <row r="279">
          <cell r="B279">
            <v>3613100</v>
          </cell>
          <cell r="C279" t="str">
            <v>Cum.Depn - Jetties - Manual Posting</v>
          </cell>
          <cell r="D279">
            <v>0</v>
          </cell>
          <cell r="E279">
            <v>0</v>
          </cell>
        </row>
        <row r="280">
          <cell r="B280">
            <v>3700000</v>
          </cell>
          <cell r="C280" t="str">
            <v>Provision For Wealth Tax</v>
          </cell>
          <cell r="D280">
            <v>-0.24</v>
          </cell>
          <cell r="E280">
            <v>-0.24</v>
          </cell>
        </row>
        <row r="281">
          <cell r="B281">
            <v>3705000</v>
          </cell>
          <cell r="C281" t="str">
            <v>Provision For Income</v>
          </cell>
          <cell r="D281">
            <v>-474.29</v>
          </cell>
          <cell r="E281">
            <v>-474.29</v>
          </cell>
        </row>
        <row r="282">
          <cell r="B282">
            <v>3705100</v>
          </cell>
          <cell r="C282" t="str">
            <v>Provision For Deferred Tax</v>
          </cell>
          <cell r="D282">
            <v>-1081.1600000000001</v>
          </cell>
          <cell r="E282">
            <v>-1081.1600000000001</v>
          </cell>
        </row>
        <row r="283">
          <cell r="B283">
            <v>3720000</v>
          </cell>
          <cell r="C283" t="str">
            <v>Provision For Leave Encashment</v>
          </cell>
          <cell r="D283">
            <v>-58.68</v>
          </cell>
          <cell r="E283">
            <v>-60.18</v>
          </cell>
        </row>
        <row r="284">
          <cell r="B284">
            <v>3725000</v>
          </cell>
          <cell r="C284" t="str">
            <v>Proposed Dividend - Equity  Shares</v>
          </cell>
          <cell r="D284">
            <v>-62.05</v>
          </cell>
          <cell r="E284">
            <v>0</v>
          </cell>
        </row>
        <row r="285">
          <cell r="B285">
            <v>3730000</v>
          </cell>
          <cell r="C285" t="str">
            <v>Provision for Tax On Dividend</v>
          </cell>
          <cell r="D285">
            <v>-7.95</v>
          </cell>
          <cell r="E285">
            <v>0</v>
          </cell>
        </row>
        <row r="286">
          <cell r="B286">
            <v>4001000</v>
          </cell>
          <cell r="C286" t="str">
            <v>Gross Block-Leasehol</v>
          </cell>
          <cell r="D286">
            <v>47.25</v>
          </cell>
          <cell r="E286">
            <v>47.25</v>
          </cell>
        </row>
        <row r="287">
          <cell r="B287">
            <v>4001100</v>
          </cell>
          <cell r="C287" t="str">
            <v>Gross Block-Leasehold Land - Manual Posting</v>
          </cell>
          <cell r="D287">
            <v>0</v>
          </cell>
          <cell r="E287">
            <v>0</v>
          </cell>
        </row>
        <row r="288">
          <cell r="B288">
            <v>4002000</v>
          </cell>
          <cell r="C288" t="str">
            <v>Gross Block-Freehold</v>
          </cell>
          <cell r="D288">
            <v>43.92</v>
          </cell>
          <cell r="E288">
            <v>43.92</v>
          </cell>
        </row>
        <row r="289">
          <cell r="B289">
            <v>4002100</v>
          </cell>
          <cell r="C289" t="str">
            <v>Gross Block-Freehold Land - Manual Posting</v>
          </cell>
          <cell r="D289">
            <v>0</v>
          </cell>
          <cell r="E289">
            <v>0</v>
          </cell>
        </row>
        <row r="290">
          <cell r="B290">
            <v>4003000</v>
          </cell>
          <cell r="C290" t="str">
            <v>Gross Block-Railway</v>
          </cell>
          <cell r="D290">
            <v>3.07</v>
          </cell>
          <cell r="E290">
            <v>3.07</v>
          </cell>
        </row>
        <row r="291">
          <cell r="B291">
            <v>4003100</v>
          </cell>
          <cell r="C291" t="str">
            <v>Gross Block-Railway Sidings Manual Posting</v>
          </cell>
          <cell r="D291">
            <v>0</v>
          </cell>
          <cell r="E291">
            <v>0</v>
          </cell>
        </row>
        <row r="292">
          <cell r="B292">
            <v>4005000</v>
          </cell>
          <cell r="C292" t="str">
            <v>Gross Block-Building</v>
          </cell>
          <cell r="D292">
            <v>555.23</v>
          </cell>
          <cell r="E292">
            <v>555.23</v>
          </cell>
        </row>
        <row r="293">
          <cell r="B293">
            <v>4005100</v>
          </cell>
          <cell r="C293" t="str">
            <v>Gross Block-Buildings - Manual Posting</v>
          </cell>
          <cell r="D293">
            <v>0</v>
          </cell>
          <cell r="E293">
            <v>0</v>
          </cell>
        </row>
        <row r="294">
          <cell r="B294">
            <v>4006000</v>
          </cell>
          <cell r="C294" t="str">
            <v>Gross Block-Plant &amp; Machinery</v>
          </cell>
          <cell r="D294">
            <v>8791.44</v>
          </cell>
          <cell r="E294">
            <v>8791.7900000000009</v>
          </cell>
        </row>
        <row r="295">
          <cell r="B295">
            <v>4006100</v>
          </cell>
          <cell r="C295" t="str">
            <v>Gross Block-Plant &amp; Machinery - Manual Posting</v>
          </cell>
          <cell r="D295">
            <v>0</v>
          </cell>
          <cell r="E295">
            <v>-0.43</v>
          </cell>
        </row>
        <row r="296">
          <cell r="B296">
            <v>4007000</v>
          </cell>
          <cell r="C296" t="str">
            <v>Gross Block-Electrical Installations</v>
          </cell>
          <cell r="D296">
            <v>0.88</v>
          </cell>
          <cell r="E296">
            <v>0.88</v>
          </cell>
        </row>
        <row r="297">
          <cell r="B297">
            <v>4007100</v>
          </cell>
          <cell r="C297" t="str">
            <v>Gross Block-Electrical Instns.- Manual Posting</v>
          </cell>
          <cell r="D297">
            <v>0</v>
          </cell>
          <cell r="E297">
            <v>0</v>
          </cell>
        </row>
        <row r="298">
          <cell r="B298">
            <v>4008000</v>
          </cell>
          <cell r="C298" t="str">
            <v>Gross Block-Equipments</v>
          </cell>
          <cell r="D298">
            <v>28.34</v>
          </cell>
          <cell r="E298">
            <v>28.52</v>
          </cell>
        </row>
        <row r="299">
          <cell r="B299">
            <v>4008100</v>
          </cell>
          <cell r="C299" t="str">
            <v>Gross Block-Equipments - Manual Posting</v>
          </cell>
          <cell r="D299">
            <v>0</v>
          </cell>
          <cell r="E299">
            <v>0</v>
          </cell>
        </row>
        <row r="300">
          <cell r="B300">
            <v>4009000</v>
          </cell>
          <cell r="C300" t="str">
            <v>Gross Block-Furniture &amp; Fixtures</v>
          </cell>
          <cell r="D300">
            <v>109.62</v>
          </cell>
          <cell r="E300">
            <v>109.66</v>
          </cell>
        </row>
        <row r="301">
          <cell r="B301">
            <v>4009100</v>
          </cell>
          <cell r="C301" t="str">
            <v>Gross Block-Furniture &amp; Fixtures - Manual Posting</v>
          </cell>
          <cell r="D301">
            <v>0</v>
          </cell>
          <cell r="E301">
            <v>0</v>
          </cell>
        </row>
        <row r="302">
          <cell r="B302">
            <v>4010000</v>
          </cell>
          <cell r="C302" t="str">
            <v>Gross Block-Vehicles</v>
          </cell>
          <cell r="D302">
            <v>17.579999999999998</v>
          </cell>
          <cell r="E302">
            <v>17.579999999999998</v>
          </cell>
        </row>
        <row r="303">
          <cell r="B303">
            <v>4010100</v>
          </cell>
          <cell r="C303" t="str">
            <v>Gross Block - Vehicles - Manual Posting</v>
          </cell>
          <cell r="D303">
            <v>0</v>
          </cell>
          <cell r="E303">
            <v>0</v>
          </cell>
        </row>
        <row r="304">
          <cell r="B304">
            <v>4013000</v>
          </cell>
          <cell r="C304" t="str">
            <v>Gross Block-Jetties</v>
          </cell>
          <cell r="D304">
            <v>49.56</v>
          </cell>
          <cell r="E304">
            <v>49.56</v>
          </cell>
        </row>
        <row r="305">
          <cell r="B305">
            <v>4013100</v>
          </cell>
          <cell r="C305" t="str">
            <v>Gross Block-Jetties -Manual Posting</v>
          </cell>
          <cell r="D305">
            <v>0</v>
          </cell>
          <cell r="E305">
            <v>0</v>
          </cell>
        </row>
        <row r="306">
          <cell r="B306">
            <v>4200000</v>
          </cell>
          <cell r="C306" t="str">
            <v>Capital Work In Prog</v>
          </cell>
          <cell r="D306">
            <v>32.42</v>
          </cell>
          <cell r="E306">
            <v>39.65</v>
          </cell>
        </row>
        <row r="307">
          <cell r="B307">
            <v>4200010</v>
          </cell>
          <cell r="C307" t="str">
            <v>Capital Work In Progress - Manual Posting</v>
          </cell>
          <cell r="D307">
            <v>26.18</v>
          </cell>
          <cell r="E307">
            <v>24.9</v>
          </cell>
        </row>
        <row r="308">
          <cell r="B308">
            <v>4205000</v>
          </cell>
          <cell r="C308" t="str">
            <v>Capital Goods Inventory</v>
          </cell>
          <cell r="D308">
            <v>7.92</v>
          </cell>
          <cell r="E308">
            <v>9.75</v>
          </cell>
        </row>
        <row r="309">
          <cell r="B309">
            <v>4210100</v>
          </cell>
          <cell r="C309" t="str">
            <v>Other Preoperative Expenses</v>
          </cell>
          <cell r="D309">
            <v>1.61</v>
          </cell>
          <cell r="E309">
            <v>1.61</v>
          </cell>
        </row>
        <row r="310">
          <cell r="B310">
            <v>4210150</v>
          </cell>
          <cell r="C310" t="str">
            <v>Technical Knowhow Fees</v>
          </cell>
          <cell r="D310">
            <v>12.53</v>
          </cell>
          <cell r="E310">
            <v>12.53</v>
          </cell>
        </row>
        <row r="311">
          <cell r="B311">
            <v>4500300</v>
          </cell>
          <cell r="C311" t="str">
            <v>LT-INS-Govt Sec &amp; Govt Guarnateed (Incld T bills)</v>
          </cell>
          <cell r="D311">
            <v>0</v>
          </cell>
          <cell r="E311">
            <v>0</v>
          </cell>
        </row>
        <row r="312">
          <cell r="B312">
            <v>4500400</v>
          </cell>
          <cell r="C312" t="str">
            <v>LT-INS-Other approved securities</v>
          </cell>
          <cell r="D312">
            <v>62.72</v>
          </cell>
          <cell r="E312">
            <v>60.66</v>
          </cell>
        </row>
        <row r="313">
          <cell r="B313">
            <v>4510110</v>
          </cell>
          <cell r="C313" t="str">
            <v>LT Trade Invt-Equity Shares-Unqtd-Fully Paid</v>
          </cell>
          <cell r="D313">
            <v>0</v>
          </cell>
          <cell r="E313">
            <v>0</v>
          </cell>
        </row>
        <row r="314">
          <cell r="B314">
            <v>4510200</v>
          </cell>
          <cell r="C314" t="str">
            <v>LT Invt-Others-Equity Shares-Quoted-Fully Paid</v>
          </cell>
          <cell r="D314">
            <v>0</v>
          </cell>
          <cell r="E314">
            <v>0</v>
          </cell>
        </row>
        <row r="315">
          <cell r="B315">
            <v>4510210</v>
          </cell>
          <cell r="C315" t="str">
            <v>LT Invt-Others-Equity Shares-Unqtd-Fully Paid</v>
          </cell>
          <cell r="D315">
            <v>90.66</v>
          </cell>
          <cell r="E315">
            <v>90.66</v>
          </cell>
        </row>
        <row r="316">
          <cell r="B316">
            <v>4900000</v>
          </cell>
          <cell r="C316" t="str">
            <v>Provision in Dimunition in Value - Investments</v>
          </cell>
          <cell r="D316">
            <v>-2.16</v>
          </cell>
          <cell r="E316">
            <v>-2.16</v>
          </cell>
        </row>
        <row r="317">
          <cell r="B317">
            <v>5000000</v>
          </cell>
          <cell r="C317" t="str">
            <v>Interest Accrued On Investment-Due</v>
          </cell>
          <cell r="D317">
            <v>0</v>
          </cell>
          <cell r="E317">
            <v>0</v>
          </cell>
        </row>
        <row r="318">
          <cell r="B318">
            <v>5100000</v>
          </cell>
          <cell r="C318" t="str">
            <v>Inventories - Stores &amp; Spares - Mech.</v>
          </cell>
          <cell r="D318">
            <v>206.75</v>
          </cell>
          <cell r="E318">
            <v>210.08</v>
          </cell>
        </row>
        <row r="319">
          <cell r="B319">
            <v>5100100</v>
          </cell>
          <cell r="C319" t="str">
            <v>Inventories - Stores &amp; Spares - Elect.</v>
          </cell>
          <cell r="D319">
            <v>30.92</v>
          </cell>
          <cell r="E319">
            <v>30.91</v>
          </cell>
        </row>
        <row r="320">
          <cell r="B320">
            <v>5100200</v>
          </cell>
          <cell r="C320" t="str">
            <v>Inventories - Stores &amp; Spares - Inst.</v>
          </cell>
          <cell r="D320">
            <v>48.92</v>
          </cell>
          <cell r="E320">
            <v>51.32</v>
          </cell>
        </row>
        <row r="321">
          <cell r="B321">
            <v>5100300</v>
          </cell>
          <cell r="C321" t="str">
            <v>Inventories - Stores &amp; Spares - Civil</v>
          </cell>
          <cell r="D321">
            <v>0</v>
          </cell>
          <cell r="E321">
            <v>0</v>
          </cell>
        </row>
        <row r="322">
          <cell r="B322">
            <v>5100350</v>
          </cell>
          <cell r="C322" t="str">
            <v>Stores &amp; Spares Material with Third Parties</v>
          </cell>
          <cell r="D322">
            <v>0</v>
          </cell>
          <cell r="E322">
            <v>0</v>
          </cell>
        </row>
        <row r="323">
          <cell r="B323">
            <v>5100400</v>
          </cell>
          <cell r="C323" t="str">
            <v>Inventories - Lubes, Oils and Greases</v>
          </cell>
          <cell r="D323">
            <v>1.51</v>
          </cell>
          <cell r="E323">
            <v>1.7</v>
          </cell>
        </row>
        <row r="324">
          <cell r="B324">
            <v>5100500</v>
          </cell>
          <cell r="C324" t="str">
            <v>Inventories - Other consumables</v>
          </cell>
          <cell r="D324">
            <v>102.04</v>
          </cell>
          <cell r="E324">
            <v>102.8</v>
          </cell>
        </row>
        <row r="325">
          <cell r="B325">
            <v>5100510</v>
          </cell>
          <cell r="C325" t="str">
            <v>Inventories - Other consumables - Manual Posting</v>
          </cell>
          <cell r="D325">
            <v>28.01</v>
          </cell>
          <cell r="E325">
            <v>28.45</v>
          </cell>
        </row>
        <row r="326">
          <cell r="B326">
            <v>5100600</v>
          </cell>
          <cell r="C326" t="str">
            <v>Provision in Dimunition in Value - Stores &amp; Spares</v>
          </cell>
          <cell r="D326">
            <v>-128.47999999999999</v>
          </cell>
          <cell r="E326">
            <v>-128.63</v>
          </cell>
        </row>
        <row r="327">
          <cell r="B327">
            <v>5100700</v>
          </cell>
          <cell r="C327" t="str">
            <v>Contra for reval of inven-Stores &amp; Sp.</v>
          </cell>
          <cell r="D327">
            <v>-111.92</v>
          </cell>
          <cell r="E327">
            <v>-115.18</v>
          </cell>
        </row>
        <row r="328">
          <cell r="B328">
            <v>5100850</v>
          </cell>
          <cell r="C328" t="str">
            <v>Inventories - Stores &amp; Spares - Adjustment</v>
          </cell>
          <cell r="D328">
            <v>3.1</v>
          </cell>
          <cell r="E328">
            <v>3.1</v>
          </cell>
        </row>
        <row r="329">
          <cell r="B329">
            <v>5100900</v>
          </cell>
          <cell r="C329" t="str">
            <v>Material in Transit - Stores &amp; Spares</v>
          </cell>
          <cell r="D329">
            <v>2.88</v>
          </cell>
          <cell r="E329">
            <v>4.79</v>
          </cell>
        </row>
        <row r="330">
          <cell r="B330">
            <v>5100950</v>
          </cell>
          <cell r="C330" t="str">
            <v>Inventories - Stores &amp; Spares - Electronics</v>
          </cell>
          <cell r="D330">
            <v>1.4</v>
          </cell>
          <cell r="E330">
            <v>1.19</v>
          </cell>
        </row>
        <row r="331">
          <cell r="B331">
            <v>5110000</v>
          </cell>
          <cell r="C331" t="str">
            <v>Inventories - Chemicals &amp; Catalysts</v>
          </cell>
          <cell r="D331">
            <v>54.52</v>
          </cell>
          <cell r="E331">
            <v>52.93</v>
          </cell>
        </row>
        <row r="332">
          <cell r="B332">
            <v>5110010</v>
          </cell>
          <cell r="C332" t="str">
            <v>Inventories - Chemicals &amp; Catalysts - Manual Post.</v>
          </cell>
          <cell r="D332">
            <v>0.19</v>
          </cell>
          <cell r="E332">
            <v>1.39</v>
          </cell>
        </row>
        <row r="333">
          <cell r="B333">
            <v>5110600</v>
          </cell>
          <cell r="C333" t="str">
            <v>Prov. in Dimunition in Value - Chemical &amp; Catalyst</v>
          </cell>
          <cell r="D333">
            <v>-3.68</v>
          </cell>
          <cell r="E333">
            <v>-3.68</v>
          </cell>
        </row>
        <row r="334">
          <cell r="B334">
            <v>5110900</v>
          </cell>
          <cell r="C334" t="str">
            <v>Material in Transit</v>
          </cell>
          <cell r="D334">
            <v>1.69</v>
          </cell>
          <cell r="E334">
            <v>0</v>
          </cell>
        </row>
        <row r="335">
          <cell r="B335">
            <v>5115000</v>
          </cell>
          <cell r="C335" t="str">
            <v>Inventories - Fuels</v>
          </cell>
          <cell r="D335">
            <v>28.82</v>
          </cell>
          <cell r="E335">
            <v>24.61</v>
          </cell>
        </row>
        <row r="336">
          <cell r="B336">
            <v>5115800</v>
          </cell>
          <cell r="C336" t="str">
            <v>Inventories - Fuels - Manual Posting</v>
          </cell>
          <cell r="D336">
            <v>-0.05</v>
          </cell>
          <cell r="E336">
            <v>0</v>
          </cell>
        </row>
        <row r="337">
          <cell r="B337">
            <v>5120000</v>
          </cell>
          <cell r="C337" t="str">
            <v>Inventories - Packing Materials</v>
          </cell>
          <cell r="D337">
            <v>3.63</v>
          </cell>
          <cell r="E337">
            <v>3.91</v>
          </cell>
        </row>
        <row r="338">
          <cell r="B338">
            <v>5120600</v>
          </cell>
          <cell r="C338" t="str">
            <v>Prov. in Dimunition in Value - Packing Material</v>
          </cell>
          <cell r="D338">
            <v>-0.05</v>
          </cell>
          <cell r="E338">
            <v>-0.05</v>
          </cell>
        </row>
        <row r="339">
          <cell r="B339">
            <v>5120800</v>
          </cell>
          <cell r="C339" t="str">
            <v>Inventories - Packing Materials - Manual Posting</v>
          </cell>
          <cell r="D339">
            <v>-0.19</v>
          </cell>
          <cell r="E339">
            <v>-0.19</v>
          </cell>
        </row>
        <row r="340">
          <cell r="B340">
            <v>5130000</v>
          </cell>
          <cell r="C340" t="str">
            <v>Inventories-Raw Matls (Other than Crude)</v>
          </cell>
          <cell r="D340">
            <v>155.53</v>
          </cell>
          <cell r="E340">
            <v>167.62</v>
          </cell>
        </row>
        <row r="341">
          <cell r="B341">
            <v>5130100</v>
          </cell>
          <cell r="C341" t="str">
            <v>Inventories - RM/CC - Third Party</v>
          </cell>
          <cell r="D341">
            <v>17.309999999999999</v>
          </cell>
          <cell r="E341">
            <v>0</v>
          </cell>
        </row>
        <row r="342">
          <cell r="B342">
            <v>5130850</v>
          </cell>
          <cell r="C342" t="str">
            <v>Inventories - Raw Materials (Other than Crude)-Adj</v>
          </cell>
          <cell r="D342">
            <v>-9.16</v>
          </cell>
          <cell r="E342">
            <v>5.56</v>
          </cell>
        </row>
        <row r="343">
          <cell r="B343">
            <v>5130900</v>
          </cell>
          <cell r="C343" t="str">
            <v>Material in Transit-Raw Material(Other than Crude)</v>
          </cell>
          <cell r="D343">
            <v>0</v>
          </cell>
          <cell r="E343">
            <v>0</v>
          </cell>
        </row>
        <row r="344">
          <cell r="B344">
            <v>5140000</v>
          </cell>
          <cell r="C344" t="str">
            <v>Inventories - Stock In Process (Autopost)</v>
          </cell>
          <cell r="D344">
            <v>25.51</v>
          </cell>
          <cell r="E344">
            <v>30.58</v>
          </cell>
        </row>
        <row r="345">
          <cell r="B345">
            <v>5140100</v>
          </cell>
          <cell r="C345" t="str">
            <v>Inventories - Stock In Process-Others</v>
          </cell>
          <cell r="D345">
            <v>0</v>
          </cell>
          <cell r="E345">
            <v>0</v>
          </cell>
        </row>
        <row r="346">
          <cell r="B346">
            <v>5140120</v>
          </cell>
          <cell r="C346" t="str">
            <v>Inventories - Stock In Process-Autopost from CO</v>
          </cell>
          <cell r="D346">
            <v>0</v>
          </cell>
          <cell r="E346">
            <v>0</v>
          </cell>
        </row>
        <row r="347">
          <cell r="B347">
            <v>5140130</v>
          </cell>
          <cell r="C347" t="str">
            <v>Inventories - Stock In Process-Others (MP)</v>
          </cell>
          <cell r="D347">
            <v>0</v>
          </cell>
          <cell r="E347">
            <v>0</v>
          </cell>
        </row>
        <row r="348">
          <cell r="B348">
            <v>5150000</v>
          </cell>
          <cell r="C348" t="str">
            <v>Inventories - Finished Goods</v>
          </cell>
          <cell r="D348">
            <v>253.26</v>
          </cell>
          <cell r="E348">
            <v>248.07</v>
          </cell>
        </row>
        <row r="349">
          <cell r="B349">
            <v>5150010</v>
          </cell>
          <cell r="C349" t="str">
            <v>Inventories - Finished Goods - Manual Posting</v>
          </cell>
          <cell r="D349">
            <v>-14.57</v>
          </cell>
          <cell r="E349">
            <v>9.39</v>
          </cell>
        </row>
        <row r="350">
          <cell r="B350">
            <v>5150100</v>
          </cell>
          <cell r="C350" t="str">
            <v>Excise Duty on Finished Goods under Bond</v>
          </cell>
          <cell r="D350">
            <v>49.03</v>
          </cell>
          <cell r="E350">
            <v>51.64</v>
          </cell>
        </row>
        <row r="351">
          <cell r="B351">
            <v>5150200</v>
          </cell>
          <cell r="C351" t="str">
            <v>Inventories - By Products</v>
          </cell>
          <cell r="D351">
            <v>14.68</v>
          </cell>
          <cell r="E351">
            <v>15.12</v>
          </cell>
        </row>
        <row r="352">
          <cell r="B352">
            <v>5160000</v>
          </cell>
          <cell r="C352" t="str">
            <v>Inventories - Traded</v>
          </cell>
          <cell r="D352">
            <v>2.37</v>
          </cell>
          <cell r="E352">
            <v>18.079999999999998</v>
          </cell>
        </row>
        <row r="353">
          <cell r="B353">
            <v>5190000</v>
          </cell>
          <cell r="C353" t="str">
            <v>Material in Transit</v>
          </cell>
          <cell r="D353">
            <v>18.03</v>
          </cell>
          <cell r="E353">
            <v>2.2000000000000002</v>
          </cell>
        </row>
        <row r="354">
          <cell r="B354">
            <v>5190010</v>
          </cell>
          <cell r="C354" t="str">
            <v>Material in Transit - Manual Posting</v>
          </cell>
          <cell r="D354">
            <v>0</v>
          </cell>
          <cell r="E354">
            <v>0</v>
          </cell>
        </row>
        <row r="355">
          <cell r="B355">
            <v>5300000</v>
          </cell>
          <cell r="C355" t="str">
            <v>Sundry Debtors-Domestic</v>
          </cell>
          <cell r="D355">
            <v>272.55</v>
          </cell>
          <cell r="E355">
            <v>255.99</v>
          </cell>
        </row>
        <row r="356">
          <cell r="B356">
            <v>5300999</v>
          </cell>
          <cell r="C356" t="str">
            <v>Sundry Debtors - Manual Posting</v>
          </cell>
          <cell r="D356">
            <v>-8.68</v>
          </cell>
          <cell r="E356">
            <v>-2.63</v>
          </cell>
        </row>
        <row r="357">
          <cell r="B357">
            <v>5305000</v>
          </cell>
          <cell r="C357" t="str">
            <v>Sundry Debtors-Foreign</v>
          </cell>
          <cell r="D357">
            <v>4.67</v>
          </cell>
          <cell r="E357">
            <v>0.72</v>
          </cell>
        </row>
        <row r="358">
          <cell r="B358">
            <v>5310000</v>
          </cell>
          <cell r="C358" t="str">
            <v>Sundry Debtors-Inter Divisional Sales</v>
          </cell>
          <cell r="D358">
            <v>0</v>
          </cell>
          <cell r="E358">
            <v>0</v>
          </cell>
        </row>
        <row r="359">
          <cell r="B359">
            <v>5330900</v>
          </cell>
          <cell r="C359" t="str">
            <v>Sundry Debtors-Others</v>
          </cell>
          <cell r="D359">
            <v>-0.18</v>
          </cell>
          <cell r="E359">
            <v>-0.19</v>
          </cell>
        </row>
        <row r="360">
          <cell r="B360">
            <v>5390010</v>
          </cell>
          <cell r="C360" t="str">
            <v>Provision For Doubtful Debts - Manual Posting</v>
          </cell>
          <cell r="D360">
            <v>-93.47</v>
          </cell>
          <cell r="E360">
            <v>-93.47</v>
          </cell>
        </row>
        <row r="361">
          <cell r="B361">
            <v>5391000</v>
          </cell>
          <cell r="C361" t="str">
            <v>Prov. For Rate Diff.</v>
          </cell>
          <cell r="D361">
            <v>-25.05</v>
          </cell>
          <cell r="E361">
            <v>-20.73</v>
          </cell>
        </row>
        <row r="362">
          <cell r="B362">
            <v>5395000</v>
          </cell>
          <cell r="C362" t="str">
            <v>Bills Receivable - Customers - Domestic</v>
          </cell>
          <cell r="D362">
            <v>24.22</v>
          </cell>
          <cell r="E362">
            <v>28.53</v>
          </cell>
        </row>
        <row r="363">
          <cell r="B363">
            <v>5395100</v>
          </cell>
          <cell r="C363" t="str">
            <v>Bills Receivable - Customers - Foreign</v>
          </cell>
          <cell r="D363">
            <v>253.92</v>
          </cell>
          <cell r="E363">
            <v>69.13</v>
          </cell>
        </row>
        <row r="364">
          <cell r="B364">
            <v>5400810</v>
          </cell>
          <cell r="C364" t="str">
            <v>Cash In Hand - Vadodara</v>
          </cell>
          <cell r="D364">
            <v>0.02</v>
          </cell>
          <cell r="E364">
            <v>0</v>
          </cell>
        </row>
        <row r="365">
          <cell r="B365">
            <v>5400820</v>
          </cell>
          <cell r="C365" t="str">
            <v>Cash in Hand - Gandhar</v>
          </cell>
          <cell r="D365">
            <v>0</v>
          </cell>
          <cell r="E365">
            <v>0</v>
          </cell>
        </row>
        <row r="366">
          <cell r="B366">
            <v>5400830</v>
          </cell>
          <cell r="C366" t="str">
            <v>Cash In Hand - Nagothane</v>
          </cell>
          <cell r="D366">
            <v>0.03</v>
          </cell>
          <cell r="E366">
            <v>0.01</v>
          </cell>
        </row>
        <row r="367">
          <cell r="B367">
            <v>5400840</v>
          </cell>
          <cell r="C367" t="str">
            <v>Cash in Hand - Catad</v>
          </cell>
          <cell r="D367">
            <v>0</v>
          </cell>
          <cell r="E367">
            <v>0</v>
          </cell>
        </row>
        <row r="368">
          <cell r="B368">
            <v>5401050</v>
          </cell>
          <cell r="C368" t="str">
            <v>Cash In Hand-Mumbai City</v>
          </cell>
          <cell r="D368">
            <v>0</v>
          </cell>
          <cell r="E368">
            <v>0.01</v>
          </cell>
        </row>
        <row r="369">
          <cell r="B369">
            <v>5402010</v>
          </cell>
          <cell r="C369" t="str">
            <v>Cash In Hand - RO - Polymer - Ahmedabad</v>
          </cell>
          <cell r="D369">
            <v>0</v>
          </cell>
          <cell r="E369">
            <v>0</v>
          </cell>
        </row>
        <row r="370">
          <cell r="B370">
            <v>5402011</v>
          </cell>
          <cell r="C370" t="str">
            <v>Cash In Hand - RO - Polymer - Bombay</v>
          </cell>
          <cell r="D370">
            <v>0</v>
          </cell>
          <cell r="E370">
            <v>0</v>
          </cell>
        </row>
        <row r="371">
          <cell r="B371">
            <v>5402012</v>
          </cell>
          <cell r="C371" t="str">
            <v>Cash In Hand - RO - Polymer - Calcutta</v>
          </cell>
          <cell r="D371">
            <v>0</v>
          </cell>
          <cell r="E371">
            <v>0</v>
          </cell>
        </row>
        <row r="372">
          <cell r="B372">
            <v>5402013</v>
          </cell>
          <cell r="C372" t="str">
            <v>Cash In Hand - RO - Polymer - Delhi</v>
          </cell>
          <cell r="D372">
            <v>0</v>
          </cell>
          <cell r="E372">
            <v>0</v>
          </cell>
        </row>
        <row r="373">
          <cell r="B373">
            <v>5402014</v>
          </cell>
          <cell r="C373" t="str">
            <v>Cash In Hand - RO - Polymer - Madras</v>
          </cell>
          <cell r="D373">
            <v>0</v>
          </cell>
          <cell r="E373">
            <v>0</v>
          </cell>
        </row>
        <row r="374">
          <cell r="B374">
            <v>5403000</v>
          </cell>
          <cell r="C374" t="str">
            <v>Cash In Hand - Delhi</v>
          </cell>
          <cell r="D374">
            <v>0</v>
          </cell>
          <cell r="E374">
            <v>0</v>
          </cell>
        </row>
        <row r="375">
          <cell r="B375">
            <v>5403100</v>
          </cell>
          <cell r="C375" t="str">
            <v>Cash In Hand - Banglore</v>
          </cell>
          <cell r="D375">
            <v>0</v>
          </cell>
          <cell r="E375">
            <v>0</v>
          </cell>
        </row>
        <row r="376">
          <cell r="B376">
            <v>5403500</v>
          </cell>
          <cell r="C376" t="str">
            <v>Cash In Hand-Baroda</v>
          </cell>
          <cell r="D376">
            <v>0</v>
          </cell>
          <cell r="E376">
            <v>0</v>
          </cell>
        </row>
        <row r="377">
          <cell r="B377">
            <v>5403800</v>
          </cell>
          <cell r="C377" t="str">
            <v>Cash In Hd -Ludhiana</v>
          </cell>
          <cell r="D377">
            <v>0</v>
          </cell>
          <cell r="E377">
            <v>0</v>
          </cell>
        </row>
        <row r="378">
          <cell r="B378">
            <v>5404250</v>
          </cell>
          <cell r="C378" t="str">
            <v>Cash In Hand - Jebel</v>
          </cell>
          <cell r="D378">
            <v>0</v>
          </cell>
          <cell r="E378">
            <v>0</v>
          </cell>
        </row>
        <row r="379">
          <cell r="B379">
            <v>5450000</v>
          </cell>
          <cell r="C379" t="str">
            <v>Stamps in Hand</v>
          </cell>
          <cell r="D379">
            <v>0</v>
          </cell>
          <cell r="E379">
            <v>0</v>
          </cell>
        </row>
        <row r="380">
          <cell r="B380">
            <v>5505820</v>
          </cell>
          <cell r="C380" t="str">
            <v>State Bank of India -  A/c 1000050239 - Main</v>
          </cell>
          <cell r="D380">
            <v>0</v>
          </cell>
          <cell r="E380">
            <v>0</v>
          </cell>
        </row>
        <row r="381">
          <cell r="B381">
            <v>5505821</v>
          </cell>
          <cell r="C381" t="str">
            <v>State Bank of India -  A/c 1000050239 - Payments</v>
          </cell>
          <cell r="D381">
            <v>0</v>
          </cell>
          <cell r="E381">
            <v>0</v>
          </cell>
        </row>
        <row r="382">
          <cell r="B382">
            <v>5505822</v>
          </cell>
          <cell r="C382" t="str">
            <v>State Bank of India -  A/c 1000050239 - Receipts</v>
          </cell>
          <cell r="D382">
            <v>0</v>
          </cell>
          <cell r="E382">
            <v>0</v>
          </cell>
        </row>
        <row r="383">
          <cell r="B383">
            <v>5505830</v>
          </cell>
          <cell r="C383" t="str">
            <v>State Bank of India -  A/c 10000050072- Main</v>
          </cell>
          <cell r="D383">
            <v>0</v>
          </cell>
          <cell r="E383">
            <v>0</v>
          </cell>
        </row>
        <row r="384">
          <cell r="B384">
            <v>5505831</v>
          </cell>
          <cell r="C384" t="str">
            <v>State Bank of India -  A/c 10000050072- Payments</v>
          </cell>
          <cell r="D384">
            <v>0</v>
          </cell>
          <cell r="E384">
            <v>0</v>
          </cell>
        </row>
        <row r="385">
          <cell r="B385">
            <v>5505832</v>
          </cell>
          <cell r="C385" t="str">
            <v>State Bank of India -  A/c 10000050072- Receipts</v>
          </cell>
          <cell r="D385">
            <v>0</v>
          </cell>
          <cell r="E385">
            <v>0</v>
          </cell>
        </row>
        <row r="386">
          <cell r="B386">
            <v>5505840</v>
          </cell>
          <cell r="C386" t="str">
            <v>State Bank of India -  A/c 10000029- Main</v>
          </cell>
          <cell r="D386">
            <v>0</v>
          </cell>
          <cell r="E386">
            <v>0</v>
          </cell>
        </row>
        <row r="387">
          <cell r="B387">
            <v>5505841</v>
          </cell>
          <cell r="C387" t="str">
            <v>State Bank of India -  A/c 10000029- Payments</v>
          </cell>
          <cell r="D387">
            <v>0</v>
          </cell>
          <cell r="E387">
            <v>0</v>
          </cell>
        </row>
        <row r="388">
          <cell r="B388">
            <v>5505842</v>
          </cell>
          <cell r="C388" t="str">
            <v>State Bank of India -  A/c 10000029- Receipts</v>
          </cell>
          <cell r="D388">
            <v>0</v>
          </cell>
          <cell r="E388">
            <v>0</v>
          </cell>
        </row>
        <row r="389">
          <cell r="B389">
            <v>5505850</v>
          </cell>
          <cell r="C389" t="str">
            <v>State Bank of India -  A/c 10000030- Main</v>
          </cell>
          <cell r="D389">
            <v>0</v>
          </cell>
          <cell r="E389">
            <v>0</v>
          </cell>
        </row>
        <row r="390">
          <cell r="B390">
            <v>5505851</v>
          </cell>
          <cell r="C390" t="str">
            <v>State Bank of India -  A/c 10000030- Payments</v>
          </cell>
          <cell r="D390">
            <v>0</v>
          </cell>
          <cell r="E390">
            <v>0</v>
          </cell>
        </row>
        <row r="391">
          <cell r="B391">
            <v>5505852</v>
          </cell>
          <cell r="C391" t="str">
            <v>State Bank of India -  A/c 10000030- Receipts</v>
          </cell>
          <cell r="D391">
            <v>0</v>
          </cell>
          <cell r="E391">
            <v>0</v>
          </cell>
        </row>
        <row r="392">
          <cell r="B392">
            <v>5506350</v>
          </cell>
          <cell r="C392" t="str">
            <v>SBI Bank - Col /00/050017 - Main</v>
          </cell>
          <cell r="D392">
            <v>0.41</v>
          </cell>
          <cell r="E392">
            <v>0</v>
          </cell>
        </row>
        <row r="393">
          <cell r="B393">
            <v>5506351</v>
          </cell>
          <cell r="C393" t="str">
            <v>SBI Bank - Col /00/050017 - Payments</v>
          </cell>
          <cell r="D393">
            <v>0</v>
          </cell>
          <cell r="E393">
            <v>0</v>
          </cell>
        </row>
        <row r="394">
          <cell r="B394">
            <v>5506352</v>
          </cell>
          <cell r="C394" t="str">
            <v>SBI Bank - Col /00/050017 - Receipts</v>
          </cell>
          <cell r="D394">
            <v>2.83</v>
          </cell>
          <cell r="E394">
            <v>1.89</v>
          </cell>
        </row>
        <row r="395">
          <cell r="B395">
            <v>5506360</v>
          </cell>
          <cell r="C395" t="str">
            <v>SBI  Bank -Mandvi  - 4086005839 - Main</v>
          </cell>
          <cell r="D395">
            <v>0</v>
          </cell>
          <cell r="E395">
            <v>0</v>
          </cell>
        </row>
        <row r="396">
          <cell r="B396">
            <v>5506361</v>
          </cell>
          <cell r="C396" t="str">
            <v>SBI Mandvi Bank - 4086005839- Payments</v>
          </cell>
          <cell r="D396">
            <v>0</v>
          </cell>
          <cell r="E396">
            <v>0</v>
          </cell>
        </row>
        <row r="397">
          <cell r="B397">
            <v>5506362</v>
          </cell>
          <cell r="C397" t="str">
            <v>SBI  Bank - Mandvi - 4086005839- Receipts</v>
          </cell>
          <cell r="D397">
            <v>0.38</v>
          </cell>
          <cell r="E397">
            <v>0</v>
          </cell>
        </row>
        <row r="398">
          <cell r="B398">
            <v>5506370</v>
          </cell>
          <cell r="C398" t="str">
            <v>Corp Bank - IPV2294 - Dandia Bazar - Main</v>
          </cell>
          <cell r="D398">
            <v>0</v>
          </cell>
          <cell r="E398">
            <v>0</v>
          </cell>
        </row>
        <row r="399">
          <cell r="B399">
            <v>5506371</v>
          </cell>
          <cell r="C399" t="str">
            <v>Corp Bank - IPV2294 - Dandia Bazar - Payments</v>
          </cell>
          <cell r="D399">
            <v>-0.02</v>
          </cell>
          <cell r="E399">
            <v>0</v>
          </cell>
        </row>
        <row r="400">
          <cell r="B400">
            <v>5506372</v>
          </cell>
          <cell r="C400" t="str">
            <v>Corp Bank - IPV2294 - Dandia Bazar - Receipts</v>
          </cell>
          <cell r="D400">
            <v>11.79</v>
          </cell>
          <cell r="E400">
            <v>7.24</v>
          </cell>
        </row>
        <row r="401">
          <cell r="B401">
            <v>5506530</v>
          </cell>
          <cell r="C401" t="str">
            <v>State Bank of India - Backbay - A/C- 200  -   Main</v>
          </cell>
          <cell r="D401">
            <v>0</v>
          </cell>
          <cell r="E401">
            <v>0</v>
          </cell>
        </row>
        <row r="402">
          <cell r="B402">
            <v>5506531</v>
          </cell>
          <cell r="C402" t="str">
            <v>State Bank of India - Backbay - A/C- 200 - Payment</v>
          </cell>
          <cell r="D402">
            <v>0</v>
          </cell>
          <cell r="E402">
            <v>0</v>
          </cell>
        </row>
        <row r="403">
          <cell r="B403">
            <v>5506532</v>
          </cell>
          <cell r="C403" t="str">
            <v>State Bank of India - Backbay - A/C- 200 - Receipt</v>
          </cell>
          <cell r="D403">
            <v>0</v>
          </cell>
          <cell r="E403">
            <v>0</v>
          </cell>
        </row>
        <row r="404">
          <cell r="B404">
            <v>5506540</v>
          </cell>
          <cell r="C404" t="str">
            <v>State Bank of India -  A/c 160000000202 - Main</v>
          </cell>
          <cell r="D404">
            <v>0</v>
          </cell>
          <cell r="E404">
            <v>0</v>
          </cell>
        </row>
        <row r="405">
          <cell r="B405">
            <v>5506541</v>
          </cell>
          <cell r="C405" t="str">
            <v>State Bank of India -  A/c 160000000202-Payments</v>
          </cell>
          <cell r="D405">
            <v>0</v>
          </cell>
          <cell r="E405">
            <v>-0.1</v>
          </cell>
        </row>
        <row r="406">
          <cell r="B406">
            <v>5506542</v>
          </cell>
          <cell r="C406" t="str">
            <v>State Bank of India -  A/c 160000000202-Receipts</v>
          </cell>
          <cell r="D406">
            <v>0</v>
          </cell>
          <cell r="E406">
            <v>0.1</v>
          </cell>
        </row>
        <row r="407">
          <cell r="B407">
            <v>5509360</v>
          </cell>
          <cell r="C407" t="str">
            <v>(IPCL) HDFC - 033011</v>
          </cell>
          <cell r="D407">
            <v>0</v>
          </cell>
          <cell r="E407">
            <v>0</v>
          </cell>
        </row>
        <row r="408">
          <cell r="B408">
            <v>5509361</v>
          </cell>
          <cell r="C408" t="str">
            <v>(IPCL) HDFC - 033011</v>
          </cell>
          <cell r="D408">
            <v>0</v>
          </cell>
          <cell r="E408">
            <v>0</v>
          </cell>
        </row>
        <row r="409">
          <cell r="B409">
            <v>5509362</v>
          </cell>
          <cell r="C409" t="str">
            <v>(IPCL) HDFC - 033011</v>
          </cell>
          <cell r="D409">
            <v>31.3</v>
          </cell>
          <cell r="E409">
            <v>0.21</v>
          </cell>
        </row>
        <row r="410">
          <cell r="B410">
            <v>5509370</v>
          </cell>
          <cell r="C410" t="str">
            <v>(IPCL) Citi - 000050</v>
          </cell>
          <cell r="D410">
            <v>-0.04</v>
          </cell>
          <cell r="E410">
            <v>-1.1399999999999999</v>
          </cell>
        </row>
        <row r="411">
          <cell r="B411">
            <v>5509371</v>
          </cell>
          <cell r="C411" t="str">
            <v>(IPCL) Citi - 000050</v>
          </cell>
          <cell r="D411">
            <v>0</v>
          </cell>
          <cell r="E411">
            <v>0</v>
          </cell>
        </row>
        <row r="412">
          <cell r="B412">
            <v>5509372</v>
          </cell>
          <cell r="C412" t="str">
            <v>(IPCL) Citi - 000050</v>
          </cell>
          <cell r="D412">
            <v>0</v>
          </cell>
          <cell r="E412">
            <v>0</v>
          </cell>
        </row>
        <row r="413">
          <cell r="B413">
            <v>5509380</v>
          </cell>
          <cell r="C413" t="str">
            <v>(IPCL) ICICI - 00030</v>
          </cell>
          <cell r="D413">
            <v>0.38</v>
          </cell>
          <cell r="E413">
            <v>1.68</v>
          </cell>
        </row>
        <row r="414">
          <cell r="B414">
            <v>5509381</v>
          </cell>
          <cell r="C414" t="str">
            <v>(IPCL) ICICI - 00030</v>
          </cell>
          <cell r="D414">
            <v>0</v>
          </cell>
          <cell r="E414">
            <v>0</v>
          </cell>
        </row>
        <row r="415">
          <cell r="B415">
            <v>5509382</v>
          </cell>
          <cell r="C415" t="str">
            <v>(IPCL) ICICI - 00030</v>
          </cell>
          <cell r="D415">
            <v>0</v>
          </cell>
          <cell r="E415">
            <v>-0.06</v>
          </cell>
        </row>
        <row r="416">
          <cell r="B416">
            <v>5509450</v>
          </cell>
          <cell r="D416">
            <v>0</v>
          </cell>
          <cell r="E416">
            <v>0</v>
          </cell>
        </row>
        <row r="417">
          <cell r="B417">
            <v>5509451</v>
          </cell>
          <cell r="C417" t="str">
            <v>(IPCL) HDF - 5400110</v>
          </cell>
          <cell r="D417">
            <v>0</v>
          </cell>
          <cell r="E417">
            <v>0</v>
          </cell>
        </row>
        <row r="418">
          <cell r="B418">
            <v>5509452</v>
          </cell>
          <cell r="C418" t="str">
            <v>(IPCL) HDF - 5400110</v>
          </cell>
          <cell r="D418">
            <v>0</v>
          </cell>
          <cell r="E418">
            <v>0</v>
          </cell>
        </row>
        <row r="419">
          <cell r="B419">
            <v>5509620</v>
          </cell>
          <cell r="C419" t="str">
            <v>(IPCL) HDF 060031000</v>
          </cell>
          <cell r="D419">
            <v>0</v>
          </cell>
          <cell r="E419">
            <v>0</v>
          </cell>
        </row>
        <row r="420">
          <cell r="B420">
            <v>5509621</v>
          </cell>
          <cell r="C420" t="str">
            <v>(IPCL) HDF 060031000</v>
          </cell>
          <cell r="D420">
            <v>0</v>
          </cell>
          <cell r="E420">
            <v>0</v>
          </cell>
        </row>
        <row r="421">
          <cell r="B421">
            <v>5509622</v>
          </cell>
          <cell r="C421" t="str">
            <v>(IPCL) HDF 060031000</v>
          </cell>
          <cell r="D421">
            <v>0</v>
          </cell>
          <cell r="E421">
            <v>0</v>
          </cell>
        </row>
        <row r="422">
          <cell r="B422">
            <v>5509660</v>
          </cell>
          <cell r="C422" t="str">
            <v>(IPCL) ABN AMRO - 2.</v>
          </cell>
          <cell r="D422">
            <v>0.26</v>
          </cell>
          <cell r="E422">
            <v>0.08</v>
          </cell>
        </row>
        <row r="423">
          <cell r="B423">
            <v>5509661</v>
          </cell>
          <cell r="C423" t="str">
            <v>(IPCL) ABN AMRO - 2.</v>
          </cell>
          <cell r="D423">
            <v>-0.25</v>
          </cell>
          <cell r="E423">
            <v>-0.06</v>
          </cell>
        </row>
        <row r="424">
          <cell r="B424">
            <v>5509662</v>
          </cell>
          <cell r="C424" t="str">
            <v>(IPCL) ABN AMRO - 2.</v>
          </cell>
          <cell r="D424">
            <v>0.12</v>
          </cell>
          <cell r="E424">
            <v>0</v>
          </cell>
        </row>
        <row r="425">
          <cell r="B425">
            <v>5510430</v>
          </cell>
          <cell r="C425" t="str">
            <v>(IPCL)  HDF - 330310</v>
          </cell>
          <cell r="D425">
            <v>0</v>
          </cell>
          <cell r="E425">
            <v>0</v>
          </cell>
        </row>
        <row r="426">
          <cell r="B426">
            <v>5510431</v>
          </cell>
          <cell r="C426" t="str">
            <v>(IPCL)  HDF - 330310</v>
          </cell>
          <cell r="D426">
            <v>0</v>
          </cell>
          <cell r="E426">
            <v>0</v>
          </cell>
        </row>
        <row r="427">
          <cell r="B427">
            <v>5510432</v>
          </cell>
          <cell r="C427" t="str">
            <v>(IPCL)  HDF - 330310</v>
          </cell>
          <cell r="D427">
            <v>0</v>
          </cell>
          <cell r="E427">
            <v>0</v>
          </cell>
        </row>
        <row r="428">
          <cell r="B428">
            <v>5510481</v>
          </cell>
          <cell r="C428" t="str">
            <v>(IPCL) ICI - 0003050</v>
          </cell>
          <cell r="D428">
            <v>0</v>
          </cell>
          <cell r="E428">
            <v>0</v>
          </cell>
        </row>
        <row r="429">
          <cell r="B429">
            <v>5510790</v>
          </cell>
          <cell r="C429" t="str">
            <v>(IPCL) SBI - 5363/01</v>
          </cell>
          <cell r="D429">
            <v>0</v>
          </cell>
          <cell r="E429">
            <v>0</v>
          </cell>
        </row>
        <row r="430">
          <cell r="B430">
            <v>5510791</v>
          </cell>
          <cell r="C430" t="str">
            <v>(IPCL) SBI - 5363/01</v>
          </cell>
          <cell r="D430">
            <v>-6.7</v>
          </cell>
          <cell r="E430">
            <v>-0.03</v>
          </cell>
        </row>
        <row r="431">
          <cell r="B431">
            <v>5510792</v>
          </cell>
          <cell r="C431" t="str">
            <v>(IPCL) SBI - 5363/01</v>
          </cell>
          <cell r="D431">
            <v>6.7</v>
          </cell>
          <cell r="E431">
            <v>0</v>
          </cell>
        </row>
        <row r="432">
          <cell r="B432">
            <v>5510800</v>
          </cell>
          <cell r="C432" t="str">
            <v>(IPCL) SBI - 5363/02</v>
          </cell>
          <cell r="D432">
            <v>0</v>
          </cell>
          <cell r="E432">
            <v>0</v>
          </cell>
        </row>
        <row r="433">
          <cell r="B433">
            <v>5510801</v>
          </cell>
          <cell r="C433" t="str">
            <v>(IPCL) SBI - 5363/02</v>
          </cell>
          <cell r="D433">
            <v>0</v>
          </cell>
          <cell r="E433">
            <v>0</v>
          </cell>
        </row>
        <row r="434">
          <cell r="B434">
            <v>5510802</v>
          </cell>
          <cell r="C434" t="str">
            <v>(IPCL) SBI - 5363/02</v>
          </cell>
          <cell r="D434">
            <v>0</v>
          </cell>
          <cell r="E434">
            <v>0</v>
          </cell>
        </row>
        <row r="435">
          <cell r="B435">
            <v>5510810</v>
          </cell>
          <cell r="C435" t="str">
            <v>(IPCL) SBI - 50017/0</v>
          </cell>
          <cell r="D435">
            <v>0</v>
          </cell>
          <cell r="E435">
            <v>0</v>
          </cell>
        </row>
        <row r="436">
          <cell r="B436">
            <v>5510811</v>
          </cell>
          <cell r="C436" t="str">
            <v>(IPCL) SBI - 50017/0</v>
          </cell>
          <cell r="D436">
            <v>-2.5499999999999998</v>
          </cell>
          <cell r="E436">
            <v>-0.73</v>
          </cell>
        </row>
        <row r="437">
          <cell r="B437">
            <v>5510812</v>
          </cell>
          <cell r="C437" t="str">
            <v>(IPCL) SBI - 50017/0</v>
          </cell>
          <cell r="D437">
            <v>2.54</v>
          </cell>
          <cell r="E437">
            <v>0</v>
          </cell>
        </row>
        <row r="438">
          <cell r="B438">
            <v>5510820</v>
          </cell>
          <cell r="C438" t="str">
            <v>(IPCL) SBI - 50017/0</v>
          </cell>
          <cell r="D438">
            <v>0</v>
          </cell>
          <cell r="E438">
            <v>0</v>
          </cell>
        </row>
        <row r="439">
          <cell r="B439">
            <v>5510821</v>
          </cell>
          <cell r="C439" t="str">
            <v>(IPCL) SBI - 50017/0</v>
          </cell>
          <cell r="D439">
            <v>-0.15</v>
          </cell>
          <cell r="E439">
            <v>-0.14000000000000001</v>
          </cell>
        </row>
        <row r="440">
          <cell r="B440">
            <v>5510822</v>
          </cell>
          <cell r="C440" t="str">
            <v>(IPCL) SBI - 50017/0</v>
          </cell>
          <cell r="D440">
            <v>0.15</v>
          </cell>
          <cell r="E440">
            <v>0</v>
          </cell>
        </row>
        <row r="441">
          <cell r="B441">
            <v>5510830</v>
          </cell>
          <cell r="C441" t="str">
            <v>(IPCL) HDF - 3303100</v>
          </cell>
          <cell r="D441">
            <v>0</v>
          </cell>
          <cell r="E441">
            <v>0</v>
          </cell>
        </row>
        <row r="442">
          <cell r="B442">
            <v>5510831</v>
          </cell>
          <cell r="C442" t="str">
            <v>(IPCL) HDF - 3303100</v>
          </cell>
          <cell r="D442">
            <v>-0.54</v>
          </cell>
          <cell r="E442">
            <v>-0.13</v>
          </cell>
        </row>
        <row r="443">
          <cell r="B443">
            <v>5510832</v>
          </cell>
          <cell r="C443" t="str">
            <v>(IPCL) HDF - 3303100</v>
          </cell>
          <cell r="D443">
            <v>0.54</v>
          </cell>
          <cell r="E443">
            <v>0</v>
          </cell>
        </row>
        <row r="444">
          <cell r="B444">
            <v>5510880</v>
          </cell>
          <cell r="C444" t="str">
            <v>(IPCL) Citi - 500840</v>
          </cell>
          <cell r="D444">
            <v>0</v>
          </cell>
          <cell r="E444">
            <v>0</v>
          </cell>
        </row>
        <row r="445">
          <cell r="B445">
            <v>5510881</v>
          </cell>
          <cell r="C445" t="str">
            <v>(IPCL) Citi - 500840</v>
          </cell>
          <cell r="D445">
            <v>-0.6</v>
          </cell>
          <cell r="E445">
            <v>0</v>
          </cell>
        </row>
        <row r="446">
          <cell r="B446">
            <v>5510882</v>
          </cell>
          <cell r="C446" t="str">
            <v>(IPCL) Citi - 500840</v>
          </cell>
          <cell r="D446">
            <v>0.6</v>
          </cell>
          <cell r="E446">
            <v>0</v>
          </cell>
        </row>
        <row r="447">
          <cell r="B447">
            <v>5510890</v>
          </cell>
          <cell r="C447" t="str">
            <v>(IPCL) Citi - 500840</v>
          </cell>
          <cell r="D447">
            <v>0</v>
          </cell>
          <cell r="E447">
            <v>0</v>
          </cell>
        </row>
        <row r="448">
          <cell r="B448">
            <v>5510891</v>
          </cell>
          <cell r="C448" t="str">
            <v>(IPCL) Citi - 500840</v>
          </cell>
          <cell r="D448">
            <v>0</v>
          </cell>
          <cell r="E448">
            <v>0</v>
          </cell>
        </row>
        <row r="449">
          <cell r="B449">
            <v>5510892</v>
          </cell>
          <cell r="C449" t="str">
            <v>(IPCL) Citi - 500840</v>
          </cell>
          <cell r="D449">
            <v>0</v>
          </cell>
          <cell r="E449">
            <v>0</v>
          </cell>
        </row>
        <row r="450">
          <cell r="B450">
            <v>5510900</v>
          </cell>
          <cell r="C450" t="str">
            <v>(IPCL) SBI - 0100000</v>
          </cell>
          <cell r="D450">
            <v>0</v>
          </cell>
          <cell r="E450">
            <v>0</v>
          </cell>
        </row>
        <row r="451">
          <cell r="B451">
            <v>5510901</v>
          </cell>
          <cell r="C451" t="str">
            <v>(IPCL) SBI - 0100000</v>
          </cell>
          <cell r="D451">
            <v>0</v>
          </cell>
          <cell r="E451">
            <v>0</v>
          </cell>
        </row>
        <row r="452">
          <cell r="B452">
            <v>5510902</v>
          </cell>
          <cell r="C452" t="str">
            <v>(IPCL) SBI - 0100000</v>
          </cell>
          <cell r="D452">
            <v>0</v>
          </cell>
          <cell r="E452">
            <v>0</v>
          </cell>
        </row>
        <row r="453">
          <cell r="B453">
            <v>5510910</v>
          </cell>
          <cell r="C453" t="str">
            <v>(IPCL) HDFC - 033031</v>
          </cell>
          <cell r="D453">
            <v>0</v>
          </cell>
          <cell r="E453">
            <v>0</v>
          </cell>
        </row>
        <row r="454">
          <cell r="B454">
            <v>5510911</v>
          </cell>
          <cell r="C454" t="str">
            <v>(IPCL) HDFC - 033031</v>
          </cell>
          <cell r="D454">
            <v>-0.54</v>
          </cell>
          <cell r="E454">
            <v>0</v>
          </cell>
        </row>
        <row r="455">
          <cell r="B455">
            <v>5510912</v>
          </cell>
          <cell r="C455" t="str">
            <v>(IPCL) HDFC - 033031</v>
          </cell>
          <cell r="D455">
            <v>0.54</v>
          </cell>
          <cell r="E455">
            <v>0</v>
          </cell>
        </row>
        <row r="456">
          <cell r="B456">
            <v>5510921</v>
          </cell>
          <cell r="C456" t="str">
            <v>(IPCL) HDFC - 033011</v>
          </cell>
          <cell r="D456">
            <v>0</v>
          </cell>
          <cell r="E456">
            <v>0</v>
          </cell>
        </row>
        <row r="457">
          <cell r="B457">
            <v>5510922</v>
          </cell>
          <cell r="C457" t="str">
            <v>(IPCL) HDFC - 033011</v>
          </cell>
          <cell r="D457">
            <v>0</v>
          </cell>
          <cell r="E457">
            <v>0</v>
          </cell>
        </row>
        <row r="458">
          <cell r="B458">
            <v>5510951</v>
          </cell>
          <cell r="C458" t="str">
            <v>(IPCL) HDF - 0600310</v>
          </cell>
          <cell r="D458">
            <v>-0.12</v>
          </cell>
          <cell r="E458">
            <v>1.58</v>
          </cell>
        </row>
        <row r="459">
          <cell r="B459">
            <v>5510952</v>
          </cell>
          <cell r="C459" t="str">
            <v>(IPCL) HDF - 0600310</v>
          </cell>
          <cell r="D459">
            <v>0.12</v>
          </cell>
          <cell r="E459">
            <v>-0.13</v>
          </cell>
        </row>
        <row r="460">
          <cell r="B460">
            <v>5510970</v>
          </cell>
          <cell r="C460" t="str">
            <v>(IPCL) HDF - 6003100</v>
          </cell>
          <cell r="D460">
            <v>0</v>
          </cell>
          <cell r="E460">
            <v>0</v>
          </cell>
        </row>
        <row r="461">
          <cell r="B461">
            <v>5510971</v>
          </cell>
          <cell r="C461" t="str">
            <v>(IPCL) HDF - 6003100</v>
          </cell>
          <cell r="D461">
            <v>-1.8</v>
          </cell>
          <cell r="E461">
            <v>0</v>
          </cell>
        </row>
        <row r="462">
          <cell r="B462">
            <v>5510972</v>
          </cell>
          <cell r="C462" t="str">
            <v>(IPCL) HDF - 6003100</v>
          </cell>
          <cell r="D462">
            <v>1.8</v>
          </cell>
          <cell r="E462">
            <v>0</v>
          </cell>
        </row>
        <row r="463">
          <cell r="B463">
            <v>5510980</v>
          </cell>
          <cell r="C463" t="str">
            <v>(IPCL) BOB - 363 - B</v>
          </cell>
          <cell r="D463">
            <v>0</v>
          </cell>
          <cell r="E463">
            <v>0</v>
          </cell>
        </row>
        <row r="464">
          <cell r="B464">
            <v>5510981</v>
          </cell>
          <cell r="C464" t="str">
            <v>(IPCL) BOB - 363 - B</v>
          </cell>
          <cell r="D464">
            <v>0</v>
          </cell>
          <cell r="E464">
            <v>0</v>
          </cell>
        </row>
        <row r="465">
          <cell r="B465">
            <v>5510982</v>
          </cell>
          <cell r="C465" t="str">
            <v>(IPCL) BOB - 363 - B</v>
          </cell>
          <cell r="D465">
            <v>0</v>
          </cell>
          <cell r="E465">
            <v>0</v>
          </cell>
        </row>
        <row r="466">
          <cell r="B466">
            <v>5510990</v>
          </cell>
          <cell r="C466" t="str">
            <v>(IPCL) BOB - 364 - B</v>
          </cell>
          <cell r="D466">
            <v>0</v>
          </cell>
          <cell r="E466">
            <v>0</v>
          </cell>
        </row>
        <row r="467">
          <cell r="B467">
            <v>5510991</v>
          </cell>
          <cell r="C467" t="str">
            <v>(IPCL) BOB - 364 - B</v>
          </cell>
          <cell r="D467">
            <v>-0.15</v>
          </cell>
          <cell r="E467">
            <v>-0.38</v>
          </cell>
        </row>
        <row r="468">
          <cell r="B468">
            <v>5510992</v>
          </cell>
          <cell r="C468" t="str">
            <v>(IPCL) BOB - 364 - B</v>
          </cell>
          <cell r="D468">
            <v>0.15</v>
          </cell>
          <cell r="E468">
            <v>22.54</v>
          </cell>
        </row>
        <row r="469">
          <cell r="B469">
            <v>5511000</v>
          </cell>
          <cell r="C469" t="str">
            <v>(IPCL) BOB - 365 - B</v>
          </cell>
          <cell r="D469">
            <v>0</v>
          </cell>
          <cell r="E469">
            <v>0</v>
          </cell>
        </row>
        <row r="470">
          <cell r="B470">
            <v>5511001</v>
          </cell>
          <cell r="C470" t="str">
            <v>(IPCL) BOB - 365 - B</v>
          </cell>
          <cell r="D470">
            <v>0</v>
          </cell>
          <cell r="E470">
            <v>0</v>
          </cell>
        </row>
        <row r="471">
          <cell r="B471">
            <v>5511002</v>
          </cell>
          <cell r="C471" t="str">
            <v>(IPCL) BOB - 365 - B</v>
          </cell>
          <cell r="D471">
            <v>0</v>
          </cell>
          <cell r="E471">
            <v>0</v>
          </cell>
        </row>
        <row r="472">
          <cell r="B472">
            <v>5511020</v>
          </cell>
          <cell r="C472" t="str">
            <v>(IPCL) SBI - 0100005</v>
          </cell>
          <cell r="D472">
            <v>0</v>
          </cell>
          <cell r="E472">
            <v>0</v>
          </cell>
        </row>
        <row r="473">
          <cell r="B473">
            <v>5511021</v>
          </cell>
          <cell r="C473" t="str">
            <v>(IPCL) SBI - 0100005</v>
          </cell>
          <cell r="D473">
            <v>0</v>
          </cell>
          <cell r="E473">
            <v>0</v>
          </cell>
        </row>
        <row r="474">
          <cell r="B474">
            <v>5511022</v>
          </cell>
          <cell r="C474" t="str">
            <v>(IPCL) SBI - 0100005</v>
          </cell>
          <cell r="D474">
            <v>0</v>
          </cell>
          <cell r="E474">
            <v>0</v>
          </cell>
        </row>
        <row r="475">
          <cell r="B475">
            <v>5511030</v>
          </cell>
          <cell r="C475" t="str">
            <v>(IPCL) SBI - 0100005</v>
          </cell>
          <cell r="D475">
            <v>0</v>
          </cell>
          <cell r="E475">
            <v>0</v>
          </cell>
        </row>
        <row r="476">
          <cell r="B476">
            <v>5511031</v>
          </cell>
          <cell r="C476" t="str">
            <v>(IPCL) SBI - 0100005</v>
          </cell>
          <cell r="D476">
            <v>0</v>
          </cell>
          <cell r="E476">
            <v>0</v>
          </cell>
        </row>
        <row r="477">
          <cell r="B477">
            <v>5511032</v>
          </cell>
          <cell r="C477" t="str">
            <v>(IPCL) SBI - 0100005</v>
          </cell>
          <cell r="D477">
            <v>0</v>
          </cell>
          <cell r="E477">
            <v>0</v>
          </cell>
        </row>
        <row r="478">
          <cell r="B478">
            <v>5511040</v>
          </cell>
          <cell r="C478" t="str">
            <v>(IPCL) SBI - 0100005</v>
          </cell>
          <cell r="D478">
            <v>0</v>
          </cell>
          <cell r="E478">
            <v>0</v>
          </cell>
        </row>
        <row r="479">
          <cell r="B479">
            <v>5511041</v>
          </cell>
          <cell r="C479" t="str">
            <v>(IPCL) SBI - 0100005</v>
          </cell>
          <cell r="D479">
            <v>0</v>
          </cell>
          <cell r="E479">
            <v>0</v>
          </cell>
        </row>
        <row r="480">
          <cell r="B480">
            <v>5511042</v>
          </cell>
          <cell r="C480" t="str">
            <v>(IPCL) SBI - 0100005</v>
          </cell>
          <cell r="D480">
            <v>0</v>
          </cell>
          <cell r="E480">
            <v>0</v>
          </cell>
        </row>
        <row r="481">
          <cell r="B481">
            <v>5511050</v>
          </cell>
          <cell r="C481" t="str">
            <v>(IPCL) HDFC - 060031</v>
          </cell>
          <cell r="D481">
            <v>0</v>
          </cell>
          <cell r="E481">
            <v>0</v>
          </cell>
        </row>
        <row r="482">
          <cell r="B482">
            <v>5511051</v>
          </cell>
          <cell r="C482" t="str">
            <v>(IPCL) HDFC - 060031</v>
          </cell>
          <cell r="D482">
            <v>0</v>
          </cell>
          <cell r="E482">
            <v>0</v>
          </cell>
        </row>
        <row r="483">
          <cell r="B483">
            <v>5511052</v>
          </cell>
          <cell r="C483" t="str">
            <v>(IPCL) HDFC - 060031</v>
          </cell>
          <cell r="D483">
            <v>0</v>
          </cell>
          <cell r="E483">
            <v>0</v>
          </cell>
        </row>
        <row r="484">
          <cell r="B484">
            <v>5511060</v>
          </cell>
          <cell r="C484" t="str">
            <v>(IPCL) HDFC - 030031</v>
          </cell>
          <cell r="D484">
            <v>0</v>
          </cell>
          <cell r="E484">
            <v>0</v>
          </cell>
        </row>
        <row r="485">
          <cell r="B485">
            <v>5511061</v>
          </cell>
          <cell r="C485" t="str">
            <v>(IPCL) HDFC - 030031</v>
          </cell>
          <cell r="D485">
            <v>0</v>
          </cell>
          <cell r="E485">
            <v>0</v>
          </cell>
        </row>
        <row r="486">
          <cell r="B486">
            <v>5511062</v>
          </cell>
          <cell r="C486" t="str">
            <v>(IPCL) HDFC - 030031</v>
          </cell>
          <cell r="D486">
            <v>0</v>
          </cell>
          <cell r="E486">
            <v>0</v>
          </cell>
        </row>
        <row r="487">
          <cell r="B487">
            <v>5511070</v>
          </cell>
          <cell r="C487" t="str">
            <v>(IPCL) HDFC - 030031</v>
          </cell>
          <cell r="D487">
            <v>0</v>
          </cell>
          <cell r="E487">
            <v>0</v>
          </cell>
        </row>
        <row r="488">
          <cell r="B488">
            <v>5511071</v>
          </cell>
          <cell r="C488" t="str">
            <v>(IPCL) HDFC - 030031</v>
          </cell>
          <cell r="D488">
            <v>0</v>
          </cell>
          <cell r="E488">
            <v>0</v>
          </cell>
        </row>
        <row r="489">
          <cell r="B489">
            <v>5511072</v>
          </cell>
          <cell r="C489" t="str">
            <v>(IPCL) HDFC - 030031</v>
          </cell>
          <cell r="D489">
            <v>0</v>
          </cell>
          <cell r="E489">
            <v>0</v>
          </cell>
        </row>
        <row r="490">
          <cell r="B490">
            <v>5511080</v>
          </cell>
          <cell r="C490" t="str">
            <v>(IPCL) HDFC - 030011</v>
          </cell>
          <cell r="D490">
            <v>0</v>
          </cell>
          <cell r="E490">
            <v>0</v>
          </cell>
        </row>
        <row r="491">
          <cell r="B491">
            <v>5511081</v>
          </cell>
          <cell r="C491" t="str">
            <v>(IPCL) HDFC - 030011</v>
          </cell>
          <cell r="D491">
            <v>0</v>
          </cell>
          <cell r="E491">
            <v>0</v>
          </cell>
        </row>
        <row r="492">
          <cell r="B492">
            <v>5511082</v>
          </cell>
          <cell r="C492" t="str">
            <v>(IPCL) HDFC - 030011</v>
          </cell>
          <cell r="D492">
            <v>0</v>
          </cell>
          <cell r="E492">
            <v>0</v>
          </cell>
        </row>
        <row r="493">
          <cell r="B493">
            <v>5511090</v>
          </cell>
          <cell r="C493" t="str">
            <v>(IPCL) HDFC - 540031</v>
          </cell>
          <cell r="D493">
            <v>0</v>
          </cell>
          <cell r="E493">
            <v>0</v>
          </cell>
        </row>
        <row r="494">
          <cell r="B494">
            <v>5511091</v>
          </cell>
          <cell r="C494" t="str">
            <v>(IPCL) HDFC - 540031</v>
          </cell>
          <cell r="D494">
            <v>-0.31</v>
          </cell>
          <cell r="E494">
            <v>-0.43</v>
          </cell>
        </row>
        <row r="495">
          <cell r="B495">
            <v>5511092</v>
          </cell>
          <cell r="C495" t="str">
            <v>(IPCL) HDFC - 540031</v>
          </cell>
          <cell r="D495">
            <v>0.3</v>
          </cell>
          <cell r="E495">
            <v>0</v>
          </cell>
        </row>
        <row r="496">
          <cell r="B496">
            <v>5511100</v>
          </cell>
          <cell r="C496" t="str">
            <v>(IPCL) SBI - 0100000</v>
          </cell>
          <cell r="D496">
            <v>0</v>
          </cell>
          <cell r="E496">
            <v>0</v>
          </cell>
        </row>
        <row r="497">
          <cell r="B497">
            <v>5511101</v>
          </cell>
          <cell r="C497" t="str">
            <v>(IPCL) SBI - 0100000</v>
          </cell>
          <cell r="D497">
            <v>-0.01</v>
          </cell>
          <cell r="E497">
            <v>-0.05</v>
          </cell>
        </row>
        <row r="498">
          <cell r="B498">
            <v>5511102</v>
          </cell>
          <cell r="C498" t="str">
            <v>(IPCL) SBI - 0100000</v>
          </cell>
          <cell r="D498">
            <v>0.01</v>
          </cell>
          <cell r="E498">
            <v>0</v>
          </cell>
        </row>
        <row r="499">
          <cell r="B499">
            <v>5511120</v>
          </cell>
          <cell r="C499" t="str">
            <v>(IPCL)  SBI - 010000</v>
          </cell>
          <cell r="D499">
            <v>0</v>
          </cell>
          <cell r="E499">
            <v>0</v>
          </cell>
        </row>
        <row r="500">
          <cell r="B500">
            <v>5511121</v>
          </cell>
          <cell r="C500" t="str">
            <v>(IPCL)  SBI - 010000</v>
          </cell>
          <cell r="D500">
            <v>0</v>
          </cell>
          <cell r="E500">
            <v>0</v>
          </cell>
        </row>
        <row r="501">
          <cell r="B501">
            <v>5511122</v>
          </cell>
          <cell r="C501" t="str">
            <v>(IPCL)  SBI - 010000</v>
          </cell>
          <cell r="D501">
            <v>0</v>
          </cell>
          <cell r="E501">
            <v>0</v>
          </cell>
        </row>
        <row r="502">
          <cell r="B502">
            <v>5511131</v>
          </cell>
          <cell r="C502" t="str">
            <v>(IPCL) SBI - 0100000</v>
          </cell>
          <cell r="D502">
            <v>0</v>
          </cell>
          <cell r="E502">
            <v>0</v>
          </cell>
        </row>
        <row r="503">
          <cell r="B503">
            <v>5589999</v>
          </cell>
          <cell r="C503" t="str">
            <v>Bank Current Control Account</v>
          </cell>
          <cell r="D503">
            <v>2.82</v>
          </cell>
          <cell r="E503">
            <v>1.68</v>
          </cell>
        </row>
        <row r="504">
          <cell r="B504">
            <v>5597000</v>
          </cell>
          <cell r="C504" t="str">
            <v>Fixed Deposits With Scheduled Banks-INR</v>
          </cell>
          <cell r="D504">
            <v>0.54</v>
          </cell>
          <cell r="E504">
            <v>5.47</v>
          </cell>
        </row>
        <row r="505">
          <cell r="B505">
            <v>5620000</v>
          </cell>
          <cell r="C505" t="str">
            <v>Advances to Vendors</v>
          </cell>
          <cell r="D505">
            <v>40.86</v>
          </cell>
          <cell r="E505">
            <v>62.88</v>
          </cell>
        </row>
        <row r="506">
          <cell r="B506">
            <v>5620020</v>
          </cell>
          <cell r="C506" t="str">
            <v>Advances to Vendors - Manual Posting</v>
          </cell>
          <cell r="D506">
            <v>1.18</v>
          </cell>
          <cell r="E506">
            <v>0.22</v>
          </cell>
        </row>
        <row r="507">
          <cell r="B507">
            <v>5625020</v>
          </cell>
          <cell r="C507" t="str">
            <v>Loans To Employees-Housing (UCG)</v>
          </cell>
          <cell r="D507">
            <v>47.63</v>
          </cell>
          <cell r="E507">
            <v>49.16</v>
          </cell>
        </row>
        <row r="508">
          <cell r="B508">
            <v>5625025</v>
          </cell>
          <cell r="C508" t="str">
            <v>Loans To Employees-House Lease Deposit</v>
          </cell>
          <cell r="D508">
            <v>1.64</v>
          </cell>
          <cell r="E508">
            <v>1.63</v>
          </cell>
        </row>
        <row r="509">
          <cell r="B509">
            <v>5625030</v>
          </cell>
          <cell r="C509" t="str">
            <v>Interest Accrued on</v>
          </cell>
          <cell r="D509">
            <v>1.84</v>
          </cell>
          <cell r="E509">
            <v>1.84</v>
          </cell>
        </row>
        <row r="510">
          <cell r="B510">
            <v>5625070</v>
          </cell>
          <cell r="C510" t="str">
            <v>Loans To Employees-Vehicle</v>
          </cell>
          <cell r="D510">
            <v>10.82</v>
          </cell>
          <cell r="E510">
            <v>11.34</v>
          </cell>
        </row>
        <row r="511">
          <cell r="B511">
            <v>5625075</v>
          </cell>
          <cell r="C511" t="str">
            <v>Loans To Employees-Medical Loan</v>
          </cell>
          <cell r="D511">
            <v>0</v>
          </cell>
          <cell r="E511">
            <v>0.04</v>
          </cell>
        </row>
        <row r="512">
          <cell r="B512">
            <v>5625500</v>
          </cell>
          <cell r="C512" t="str">
            <v>Advance To Employees - Salary/Bonus</v>
          </cell>
          <cell r="D512">
            <v>0</v>
          </cell>
          <cell r="E512">
            <v>-0.16</v>
          </cell>
        </row>
        <row r="513">
          <cell r="B513">
            <v>5625510</v>
          </cell>
          <cell r="C513" t="str">
            <v>Advance To Employees -Festival Advance</v>
          </cell>
          <cell r="D513">
            <v>0.19</v>
          </cell>
          <cell r="E513">
            <v>0.15</v>
          </cell>
        </row>
        <row r="514">
          <cell r="B514">
            <v>5625520</v>
          </cell>
          <cell r="C514" t="str">
            <v>Advance To Employees -Travel</v>
          </cell>
          <cell r="D514">
            <v>0.11</v>
          </cell>
          <cell r="E514">
            <v>0.14000000000000001</v>
          </cell>
        </row>
        <row r="515">
          <cell r="B515">
            <v>5625530</v>
          </cell>
          <cell r="C515" t="str">
            <v>Advance To Employees -Medical</v>
          </cell>
          <cell r="D515">
            <v>0.06</v>
          </cell>
          <cell r="E515">
            <v>0</v>
          </cell>
        </row>
        <row r="516">
          <cell r="B516">
            <v>5625590</v>
          </cell>
          <cell r="C516" t="str">
            <v>Advance To Employees -Others Including Imprest</v>
          </cell>
          <cell r="D516">
            <v>0.02</v>
          </cell>
          <cell r="E516">
            <v>0.08</v>
          </cell>
        </row>
        <row r="517">
          <cell r="B517">
            <v>5625600</v>
          </cell>
          <cell r="C517" t="str">
            <v>Advance To Employees - Food grain</v>
          </cell>
          <cell r="D517">
            <v>3.97</v>
          </cell>
          <cell r="E517">
            <v>3.31</v>
          </cell>
        </row>
        <row r="518">
          <cell r="B518">
            <v>5625620</v>
          </cell>
          <cell r="C518" t="str">
            <v>Advance To Employees - Tempaorary Advance</v>
          </cell>
          <cell r="D518">
            <v>1.29</v>
          </cell>
          <cell r="E518">
            <v>1.71</v>
          </cell>
        </row>
        <row r="519">
          <cell r="B519">
            <v>5625730</v>
          </cell>
          <cell r="C519" t="str">
            <v>Advance To Employees - Reimbursements</v>
          </cell>
          <cell r="D519">
            <v>-0.01</v>
          </cell>
          <cell r="E519">
            <v>0</v>
          </cell>
        </row>
        <row r="520">
          <cell r="B520">
            <v>5630009</v>
          </cell>
          <cell r="C520" t="str">
            <v>MODVAT Credit Recoverable - RG 23A (BED)-IPCL-BC</v>
          </cell>
          <cell r="D520">
            <v>0.41</v>
          </cell>
          <cell r="E520">
            <v>26.39</v>
          </cell>
        </row>
        <row r="521">
          <cell r="B521">
            <v>5630012</v>
          </cell>
          <cell r="C521" t="str">
            <v>MODVAT Credit Recoverable - RG 23A (BED)- GC</v>
          </cell>
          <cell r="D521">
            <v>0.5</v>
          </cell>
          <cell r="E521">
            <v>14.23</v>
          </cell>
        </row>
        <row r="522">
          <cell r="B522">
            <v>5630013</v>
          </cell>
          <cell r="C522" t="str">
            <v>MODVAT Credit Recoverable - RG 23A (BED)-NC</v>
          </cell>
          <cell r="D522">
            <v>0</v>
          </cell>
          <cell r="E522">
            <v>10.91</v>
          </cell>
        </row>
        <row r="523">
          <cell r="B523">
            <v>5630014</v>
          </cell>
          <cell r="C523" t="str">
            <v>MODVAT Credit Recoverable - RG 23A (BED)-CC</v>
          </cell>
          <cell r="D523">
            <v>0</v>
          </cell>
          <cell r="E523">
            <v>0</v>
          </cell>
        </row>
        <row r="524">
          <cell r="B524">
            <v>5630109</v>
          </cell>
          <cell r="C524" t="str">
            <v>MODVAT Credit Recove</v>
          </cell>
          <cell r="D524">
            <v>0</v>
          </cell>
          <cell r="E524">
            <v>0</v>
          </cell>
        </row>
        <row r="525">
          <cell r="B525">
            <v>5630112</v>
          </cell>
          <cell r="C525" t="str">
            <v>MODVAT Credit Recoverable - RG 23A (SED)- GC</v>
          </cell>
          <cell r="D525">
            <v>0</v>
          </cell>
          <cell r="E525">
            <v>0</v>
          </cell>
        </row>
        <row r="526">
          <cell r="B526">
            <v>5630113</v>
          </cell>
          <cell r="C526" t="str">
            <v>MODVAT Credit Recove</v>
          </cell>
          <cell r="D526">
            <v>0</v>
          </cell>
          <cell r="E526">
            <v>0</v>
          </cell>
        </row>
        <row r="527">
          <cell r="B527">
            <v>5630209</v>
          </cell>
          <cell r="C527" t="str">
            <v>MODVAT Credit Recoverable - RG 23A (AED)-IPCL-BC</v>
          </cell>
          <cell r="D527">
            <v>0</v>
          </cell>
          <cell r="E527">
            <v>0</v>
          </cell>
        </row>
        <row r="528">
          <cell r="B528">
            <v>5630212</v>
          </cell>
          <cell r="C528" t="str">
            <v>MODVAT Credit Recoverable - RG 23A (AED)- GC</v>
          </cell>
          <cell r="D528">
            <v>0</v>
          </cell>
          <cell r="E528">
            <v>0</v>
          </cell>
        </row>
        <row r="529">
          <cell r="B529">
            <v>5630309</v>
          </cell>
          <cell r="C529" t="str">
            <v>MODVAT Credit Recoverable - RG 23C (BED)-IPCL-BC</v>
          </cell>
          <cell r="D529">
            <v>0</v>
          </cell>
          <cell r="E529">
            <v>2.88</v>
          </cell>
        </row>
        <row r="530">
          <cell r="B530">
            <v>5630312</v>
          </cell>
          <cell r="C530" t="str">
            <v>MODVAT Credit Recoverable - RG 23C (BED)- GC</v>
          </cell>
          <cell r="D530">
            <v>0</v>
          </cell>
          <cell r="E530">
            <v>4.41</v>
          </cell>
        </row>
        <row r="531">
          <cell r="B531">
            <v>5630313</v>
          </cell>
          <cell r="C531" t="str">
            <v>MODVAT Credit Recoverable - RG 23C (BED)-NC</v>
          </cell>
          <cell r="D531">
            <v>0</v>
          </cell>
          <cell r="E531">
            <v>1.39</v>
          </cell>
        </row>
        <row r="532">
          <cell r="B532">
            <v>5630314</v>
          </cell>
          <cell r="C532" t="str">
            <v>MODVAT Credit Recoverable - RG 23C (BED)-CC</v>
          </cell>
          <cell r="D532">
            <v>0</v>
          </cell>
          <cell r="E532">
            <v>0</v>
          </cell>
        </row>
        <row r="533">
          <cell r="B533">
            <v>5630909</v>
          </cell>
          <cell r="C533" t="str">
            <v>Modvat Recoverable  -  Credit to be taken - IPCL-B</v>
          </cell>
          <cell r="D533">
            <v>3.86</v>
          </cell>
          <cell r="E533">
            <v>1.34</v>
          </cell>
        </row>
        <row r="534">
          <cell r="B534">
            <v>5630910</v>
          </cell>
          <cell r="C534" t="str">
            <v>Uncleared Modvat Credit</v>
          </cell>
          <cell r="D534">
            <v>0</v>
          </cell>
          <cell r="E534">
            <v>0</v>
          </cell>
        </row>
        <row r="535">
          <cell r="B535">
            <v>5630912</v>
          </cell>
          <cell r="C535" t="str">
            <v>Modvat Recoverable  -  Credit to be taken - GC</v>
          </cell>
          <cell r="D535">
            <v>4.1100000000000003</v>
          </cell>
          <cell r="E535">
            <v>0.3</v>
          </cell>
        </row>
        <row r="536">
          <cell r="B536">
            <v>5630913</v>
          </cell>
          <cell r="C536" t="str">
            <v>Modvat Recoverable  -  Credit to be taken - NC</v>
          </cell>
          <cell r="D536">
            <v>1.28</v>
          </cell>
          <cell r="E536">
            <v>0.11</v>
          </cell>
        </row>
        <row r="537">
          <cell r="B537">
            <v>5630914</v>
          </cell>
          <cell r="C537" t="str">
            <v>Modvat Recoverable  -  Credit to be taken - CC</v>
          </cell>
          <cell r="D537">
            <v>0</v>
          </cell>
          <cell r="E537">
            <v>0</v>
          </cell>
        </row>
        <row r="538">
          <cell r="B538">
            <v>5630920</v>
          </cell>
          <cell r="C538" t="str">
            <v>Uncleared Modvat Credit  - Rejected Material</v>
          </cell>
          <cell r="D538">
            <v>-0.22</v>
          </cell>
          <cell r="E538">
            <v>-0.22</v>
          </cell>
        </row>
        <row r="539">
          <cell r="B539">
            <v>5640200</v>
          </cell>
          <cell r="C539" t="str">
            <v>Claims Receivable - Insurance</v>
          </cell>
          <cell r="D539">
            <v>33.82</v>
          </cell>
          <cell r="E539">
            <v>32.81</v>
          </cell>
        </row>
        <row r="540">
          <cell r="B540">
            <v>5640210</v>
          </cell>
          <cell r="C540" t="str">
            <v>Claims Receivable - Insurance - Contra</v>
          </cell>
          <cell r="D540">
            <v>-33.82</v>
          </cell>
          <cell r="E540">
            <v>-32.81</v>
          </cell>
        </row>
        <row r="541">
          <cell r="B541">
            <v>5640800</v>
          </cell>
          <cell r="C541" t="str">
            <v>Claims Receivable - Others</v>
          </cell>
          <cell r="D541">
            <v>41.9</v>
          </cell>
          <cell r="E541">
            <v>39.799999999999997</v>
          </cell>
        </row>
        <row r="542">
          <cell r="B542">
            <v>5640900</v>
          </cell>
          <cell r="C542" t="str">
            <v>Advances -Others</v>
          </cell>
          <cell r="D542">
            <v>0</v>
          </cell>
          <cell r="E542">
            <v>0</v>
          </cell>
        </row>
        <row r="543">
          <cell r="B543">
            <v>5650000</v>
          </cell>
          <cell r="C543" t="str">
            <v>Prepaid Rent</v>
          </cell>
          <cell r="D543">
            <v>0.03</v>
          </cell>
          <cell r="E543">
            <v>0.03</v>
          </cell>
        </row>
        <row r="544">
          <cell r="B544">
            <v>5650100</v>
          </cell>
          <cell r="C544" t="str">
            <v>Prepaid Insurance</v>
          </cell>
          <cell r="D544">
            <v>15.75</v>
          </cell>
          <cell r="E544">
            <v>13.29</v>
          </cell>
        </row>
        <row r="545">
          <cell r="B545">
            <v>5650150</v>
          </cell>
          <cell r="C545" t="str">
            <v>Unadj Premium on Declaration Policies</v>
          </cell>
          <cell r="D545">
            <v>0</v>
          </cell>
          <cell r="E545">
            <v>0</v>
          </cell>
        </row>
        <row r="546">
          <cell r="B546">
            <v>5650900</v>
          </cell>
          <cell r="C546" t="str">
            <v>Other Prepaid Expenses</v>
          </cell>
          <cell r="D546">
            <v>9.33</v>
          </cell>
          <cell r="E546">
            <v>10.77</v>
          </cell>
        </row>
        <row r="547">
          <cell r="B547">
            <v>5660200</v>
          </cell>
          <cell r="C547" t="str">
            <v>Loans to Others</v>
          </cell>
          <cell r="D547">
            <v>23.15</v>
          </cell>
          <cell r="E547">
            <v>23.15</v>
          </cell>
        </row>
        <row r="548">
          <cell r="B548">
            <v>5660250</v>
          </cell>
          <cell r="C548" t="str">
            <v>Receivables-Treasury</v>
          </cell>
          <cell r="D548">
            <v>-24.69</v>
          </cell>
          <cell r="E548">
            <v>-6.74</v>
          </cell>
        </row>
        <row r="549">
          <cell r="B549">
            <v>5660400</v>
          </cell>
          <cell r="C549" t="str">
            <v>Interest Receivable Accrued (Others)</v>
          </cell>
          <cell r="D549">
            <v>10.27</v>
          </cell>
          <cell r="E549">
            <v>10.27</v>
          </cell>
        </row>
        <row r="550">
          <cell r="B550">
            <v>5660460</v>
          </cell>
          <cell r="C550" t="str">
            <v>Other Receivables-Accrued</v>
          </cell>
          <cell r="D550">
            <v>13.63</v>
          </cell>
          <cell r="E550">
            <v>13.63</v>
          </cell>
        </row>
        <row r="551">
          <cell r="B551">
            <v>5660500</v>
          </cell>
          <cell r="C551" t="str">
            <v>Materials Given On Loan</v>
          </cell>
          <cell r="D551">
            <v>0.57999999999999996</v>
          </cell>
          <cell r="E551">
            <v>0.6</v>
          </cell>
        </row>
        <row r="552">
          <cell r="B552">
            <v>5660900</v>
          </cell>
          <cell r="C552" t="str">
            <v>Advances to Others</v>
          </cell>
          <cell r="D552">
            <v>1.1100000000000001</v>
          </cell>
          <cell r="E552">
            <v>1.41</v>
          </cell>
        </row>
        <row r="553">
          <cell r="B553">
            <v>5680000</v>
          </cell>
          <cell r="C553" t="str">
            <v>Advance Income Tax Paid</v>
          </cell>
          <cell r="D553">
            <v>591.38</v>
          </cell>
          <cell r="E553">
            <v>581.95000000000005</v>
          </cell>
        </row>
        <row r="554">
          <cell r="B554">
            <v>5680015</v>
          </cell>
          <cell r="C554" t="str">
            <v>Deferred Tax Assets</v>
          </cell>
          <cell r="D554">
            <v>113.93</v>
          </cell>
          <cell r="E554">
            <v>113.93</v>
          </cell>
        </row>
        <row r="555">
          <cell r="B555">
            <v>5680190</v>
          </cell>
          <cell r="C555" t="str">
            <v>TDS On Interest Received - Others</v>
          </cell>
          <cell r="D555">
            <v>0.91</v>
          </cell>
          <cell r="E555">
            <v>0.91</v>
          </cell>
        </row>
        <row r="556">
          <cell r="B556">
            <v>5680310</v>
          </cell>
          <cell r="C556" t="str">
            <v>TDS On Marketing Interest Recd - Reco A/c</v>
          </cell>
          <cell r="D556">
            <v>0.03</v>
          </cell>
          <cell r="E556">
            <v>0.03</v>
          </cell>
        </row>
        <row r="557">
          <cell r="B557">
            <v>5680400</v>
          </cell>
          <cell r="C557" t="str">
            <v>TDS On Operational Incomes</v>
          </cell>
          <cell r="D557">
            <v>0.26</v>
          </cell>
          <cell r="E557">
            <v>0.26</v>
          </cell>
        </row>
        <row r="558">
          <cell r="B558">
            <v>5680850</v>
          </cell>
          <cell r="C558" t="str">
            <v>TDS Certificate Rece</v>
          </cell>
          <cell r="D558">
            <v>0.01</v>
          </cell>
          <cell r="E558">
            <v>0.01</v>
          </cell>
        </row>
        <row r="559">
          <cell r="B559">
            <v>5690000</v>
          </cell>
          <cell r="C559" t="str">
            <v>Provision for Diminution of Advances</v>
          </cell>
          <cell r="D559">
            <v>-43.37</v>
          </cell>
          <cell r="E559">
            <v>-43.37</v>
          </cell>
        </row>
        <row r="560">
          <cell r="B560">
            <v>5700300</v>
          </cell>
          <cell r="C560" t="str">
            <v>DEPB Licenses Receivables</v>
          </cell>
          <cell r="D560">
            <v>10.07</v>
          </cell>
          <cell r="E560">
            <v>9.39</v>
          </cell>
        </row>
        <row r="561">
          <cell r="B561">
            <v>5700301</v>
          </cell>
          <cell r="C561" t="str">
            <v>DEPB Licenses Receiv</v>
          </cell>
          <cell r="D561">
            <v>0.27</v>
          </cell>
          <cell r="E561">
            <v>0.28999999999999998</v>
          </cell>
        </row>
        <row r="562">
          <cell r="B562">
            <v>5700310</v>
          </cell>
          <cell r="C562" t="str">
            <v>DEPB Licenses Receivables - Contra</v>
          </cell>
          <cell r="D562">
            <v>0</v>
          </cell>
          <cell r="E562">
            <v>0</v>
          </cell>
        </row>
        <row r="563">
          <cell r="B563">
            <v>5700320</v>
          </cell>
          <cell r="C563" t="str">
            <v>DEPB License in hand - Procured</v>
          </cell>
          <cell r="D563">
            <v>0.63</v>
          </cell>
          <cell r="E563">
            <v>0.65</v>
          </cell>
        </row>
        <row r="564">
          <cell r="B564">
            <v>5700330</v>
          </cell>
          <cell r="C564" t="str">
            <v>DEPB License in hand - Own</v>
          </cell>
          <cell r="D564">
            <v>1.8</v>
          </cell>
          <cell r="E564">
            <v>-1.1299999999999999</v>
          </cell>
        </row>
        <row r="565">
          <cell r="B565">
            <v>5710009</v>
          </cell>
          <cell r="C565" t="str">
            <v>Deposits With Excise - PLA (BED) - IPCL - BC</v>
          </cell>
          <cell r="D565">
            <v>0</v>
          </cell>
          <cell r="E565">
            <v>0</v>
          </cell>
        </row>
        <row r="566">
          <cell r="B566">
            <v>5710012</v>
          </cell>
          <cell r="C566" t="str">
            <v>Deposits With Excise - PLA (BED) - GC</v>
          </cell>
          <cell r="D566">
            <v>0</v>
          </cell>
          <cell r="E566">
            <v>0</v>
          </cell>
        </row>
        <row r="567">
          <cell r="B567">
            <v>5710013</v>
          </cell>
          <cell r="C567" t="str">
            <v>Deposits With Excise - PLA (BED)-RPL- NC</v>
          </cell>
          <cell r="D567">
            <v>0.15</v>
          </cell>
          <cell r="E567">
            <v>0.15</v>
          </cell>
        </row>
        <row r="568">
          <cell r="B568">
            <v>5710014</v>
          </cell>
          <cell r="C568" t="str">
            <v>Deposits With Excise - PLA (BED)- CC</v>
          </cell>
          <cell r="D568">
            <v>0</v>
          </cell>
          <cell r="E568">
            <v>0</v>
          </cell>
        </row>
        <row r="569">
          <cell r="B569">
            <v>5710910</v>
          </cell>
          <cell r="C569" t="str">
            <v>PLA Deposits - Credit to be taken - IPCL - BC</v>
          </cell>
          <cell r="D569">
            <v>0</v>
          </cell>
          <cell r="E569">
            <v>0</v>
          </cell>
        </row>
        <row r="570">
          <cell r="B570">
            <v>5710912</v>
          </cell>
          <cell r="C570" t="str">
            <v>PLA Deposits - Credit to be taken - GC</v>
          </cell>
          <cell r="D570">
            <v>0</v>
          </cell>
          <cell r="E570">
            <v>0</v>
          </cell>
        </row>
        <row r="571">
          <cell r="B571">
            <v>5710913</v>
          </cell>
          <cell r="C571" t="str">
            <v>PLA Deposits - Credit to be taken - NC</v>
          </cell>
          <cell r="D571">
            <v>0</v>
          </cell>
          <cell r="E571">
            <v>0</v>
          </cell>
        </row>
        <row r="572">
          <cell r="B572">
            <v>5710914</v>
          </cell>
          <cell r="C572" t="str">
            <v>PLA Deposits - Credit to be taken - CC</v>
          </cell>
          <cell r="D572">
            <v>0</v>
          </cell>
          <cell r="E572">
            <v>0</v>
          </cell>
        </row>
        <row r="573">
          <cell r="B573">
            <v>5720000</v>
          </cell>
          <cell r="C573" t="str">
            <v>Deposits For Telephones - Telecom Department</v>
          </cell>
          <cell r="D573">
            <v>0.03</v>
          </cell>
          <cell r="E573">
            <v>0.03</v>
          </cell>
        </row>
        <row r="574">
          <cell r="B574">
            <v>5720025</v>
          </cell>
          <cell r="C574" t="str">
            <v>Deposits With Government Authorities</v>
          </cell>
          <cell r="D574">
            <v>6.3</v>
          </cell>
          <cell r="E574">
            <v>6.31</v>
          </cell>
        </row>
        <row r="575">
          <cell r="B575">
            <v>5720040</v>
          </cell>
          <cell r="C575" t="str">
            <v>Deposits To Others</v>
          </cell>
          <cell r="D575">
            <v>44.16</v>
          </cell>
          <cell r="E575">
            <v>43.55</v>
          </cell>
        </row>
        <row r="576">
          <cell r="B576">
            <v>5750060</v>
          </cell>
          <cell r="C576" t="str">
            <v>Deposits Paid - Materials Taken On Loan</v>
          </cell>
          <cell r="D576">
            <v>0</v>
          </cell>
          <cell r="E576">
            <v>0</v>
          </cell>
        </row>
        <row r="577">
          <cell r="B577">
            <v>5750910</v>
          </cell>
          <cell r="C577" t="str">
            <v>Deposits Paid - Others - Control - Legacy upload</v>
          </cell>
          <cell r="D577">
            <v>3.57</v>
          </cell>
          <cell r="E577">
            <v>2.83</v>
          </cell>
        </row>
        <row r="578">
          <cell r="B578">
            <v>5800000</v>
          </cell>
          <cell r="C578" t="str">
            <v>Misc Exp.to the extent not w/off-Preliminary Exps.</v>
          </cell>
          <cell r="D578">
            <v>0</v>
          </cell>
          <cell r="E578">
            <v>0</v>
          </cell>
        </row>
        <row r="579">
          <cell r="B579">
            <v>6000000</v>
          </cell>
          <cell r="C579" t="str">
            <v>Sales - Domestic</v>
          </cell>
          <cell r="D579">
            <v>-5584.63</v>
          </cell>
          <cell r="E579">
            <v>-545.64</v>
          </cell>
        </row>
        <row r="580">
          <cell r="B580">
            <v>6000010</v>
          </cell>
          <cell r="C580" t="str">
            <v>Sales - Domestic - Manual Posting</v>
          </cell>
          <cell r="D580">
            <v>9.8800000000000008</v>
          </cell>
          <cell r="E580">
            <v>0</v>
          </cell>
        </row>
        <row r="581">
          <cell r="B581">
            <v>6000300</v>
          </cell>
          <cell r="C581" t="str">
            <v>Sales Tax Recovered (Domestic Sales)</v>
          </cell>
          <cell r="D581">
            <v>-109.41</v>
          </cell>
          <cell r="E581">
            <v>-11.54</v>
          </cell>
        </row>
        <row r="582">
          <cell r="B582">
            <v>6000500</v>
          </cell>
          <cell r="C582" t="str">
            <v>Excise Duty Recovered (Domestic Sales)</v>
          </cell>
          <cell r="D582">
            <v>-889.86</v>
          </cell>
          <cell r="E582">
            <v>-87.33</v>
          </cell>
        </row>
        <row r="583">
          <cell r="B583">
            <v>6000510</v>
          </cell>
          <cell r="C583" t="str">
            <v>Excise Duty Rec. (Dom. Sales) - Manual Posting</v>
          </cell>
          <cell r="D583">
            <v>-4.3099999999999996</v>
          </cell>
          <cell r="E583">
            <v>0</v>
          </cell>
        </row>
        <row r="584">
          <cell r="B584">
            <v>6000995</v>
          </cell>
          <cell r="C584" t="str">
            <v>Excise Duty - Sales Return - Manual Posting</v>
          </cell>
          <cell r="D584">
            <v>0</v>
          </cell>
          <cell r="E584">
            <v>0</v>
          </cell>
        </row>
        <row r="585">
          <cell r="B585">
            <v>6010000</v>
          </cell>
          <cell r="C585" t="str">
            <v>Inter Divisional Sales</v>
          </cell>
          <cell r="D585">
            <v>-4476.53</v>
          </cell>
          <cell r="E585">
            <v>-402.6</v>
          </cell>
        </row>
        <row r="586">
          <cell r="B586">
            <v>6010010</v>
          </cell>
          <cell r="C586" t="str">
            <v>Inter Divisional Sales - Manual Posting</v>
          </cell>
          <cell r="D586">
            <v>-45.5</v>
          </cell>
          <cell r="E586">
            <v>-4.04</v>
          </cell>
        </row>
        <row r="587">
          <cell r="B587">
            <v>6010500</v>
          </cell>
          <cell r="C587" t="str">
            <v>Excise Duty Recovered (Inter Divisional Sales)</v>
          </cell>
          <cell r="D587">
            <v>-7.06</v>
          </cell>
          <cell r="E587">
            <v>-0.08</v>
          </cell>
        </row>
        <row r="588">
          <cell r="B588">
            <v>6015000</v>
          </cell>
          <cell r="C588" t="str">
            <v>Inter Divisional Transfers - Sales</v>
          </cell>
          <cell r="D588">
            <v>0</v>
          </cell>
          <cell r="E588">
            <v>0</v>
          </cell>
        </row>
        <row r="589">
          <cell r="B589">
            <v>6020000</v>
          </cell>
          <cell r="C589" t="str">
            <v>Sales - By Products</v>
          </cell>
          <cell r="D589">
            <v>-85.22</v>
          </cell>
          <cell r="E589">
            <v>-7.43</v>
          </cell>
        </row>
        <row r="590">
          <cell r="B590">
            <v>6020010</v>
          </cell>
          <cell r="C590" t="str">
            <v>Sales - By Products - Manual Posting</v>
          </cell>
          <cell r="D590">
            <v>0.03</v>
          </cell>
          <cell r="E590">
            <v>0</v>
          </cell>
        </row>
        <row r="591">
          <cell r="B591">
            <v>6020300</v>
          </cell>
          <cell r="C591" t="str">
            <v>Sales Tax Recovered (By Product Sales)</v>
          </cell>
          <cell r="D591">
            <v>-3.69</v>
          </cell>
          <cell r="E591">
            <v>-0.39</v>
          </cell>
        </row>
        <row r="592">
          <cell r="B592">
            <v>6020310</v>
          </cell>
          <cell r="C592" t="str">
            <v>Sales Tax Recovered (By Product) - Manual Posting</v>
          </cell>
          <cell r="D592">
            <v>0.67</v>
          </cell>
          <cell r="E592">
            <v>0</v>
          </cell>
        </row>
        <row r="593">
          <cell r="B593">
            <v>6020500</v>
          </cell>
          <cell r="C593" t="str">
            <v>Excise Duty Recovered (By Product Sales)</v>
          </cell>
          <cell r="D593">
            <v>-13.65</v>
          </cell>
          <cell r="E593">
            <v>-1.19</v>
          </cell>
        </row>
        <row r="594">
          <cell r="B594">
            <v>6030000</v>
          </cell>
          <cell r="C594" t="str">
            <v>Sales - Exports</v>
          </cell>
          <cell r="D594">
            <v>-891.12</v>
          </cell>
          <cell r="E594">
            <v>-36.590000000000003</v>
          </cell>
        </row>
        <row r="595">
          <cell r="B595">
            <v>6030010</v>
          </cell>
          <cell r="C595" t="str">
            <v>Sales - Exports - Manual Posting</v>
          </cell>
          <cell r="D595">
            <v>267.76</v>
          </cell>
          <cell r="E595">
            <v>0</v>
          </cell>
        </row>
        <row r="596">
          <cell r="B596">
            <v>6030100</v>
          </cell>
          <cell r="C596" t="str">
            <v>Byproduct Sale - Exports</v>
          </cell>
          <cell r="D596">
            <v>-21.08</v>
          </cell>
          <cell r="E596">
            <v>-0.35</v>
          </cell>
        </row>
        <row r="597">
          <cell r="B597">
            <v>6050000</v>
          </cell>
          <cell r="C597" t="str">
            <v>Sales - Deemed Exports</v>
          </cell>
          <cell r="D597">
            <v>-54.45</v>
          </cell>
          <cell r="E597">
            <v>-11.14</v>
          </cell>
        </row>
        <row r="598">
          <cell r="B598">
            <v>6050010</v>
          </cell>
          <cell r="C598" t="str">
            <v>Sales - Deemed Expor</v>
          </cell>
          <cell r="D598">
            <v>-0.06</v>
          </cell>
          <cell r="E598">
            <v>0</v>
          </cell>
        </row>
        <row r="599">
          <cell r="B599">
            <v>6050100</v>
          </cell>
          <cell r="C599" t="str">
            <v>Byproduct Sale (Deemed Exports)</v>
          </cell>
          <cell r="D599">
            <v>-0.06</v>
          </cell>
          <cell r="E599">
            <v>0</v>
          </cell>
        </row>
        <row r="600">
          <cell r="B600">
            <v>6050300</v>
          </cell>
          <cell r="C600" t="str">
            <v>Sales Tax Recovered (Deemed Exports)</v>
          </cell>
          <cell r="D600">
            <v>-1.0900000000000001</v>
          </cell>
          <cell r="E600">
            <v>-0.3</v>
          </cell>
        </row>
        <row r="601">
          <cell r="B601">
            <v>6050500</v>
          </cell>
          <cell r="C601" t="str">
            <v>Excise Duty Recovered (Deemed Exports)</v>
          </cell>
          <cell r="D601">
            <v>-4.4400000000000004</v>
          </cell>
          <cell r="E601">
            <v>-0.14000000000000001</v>
          </cell>
        </row>
        <row r="602">
          <cell r="B602">
            <v>6055000</v>
          </cell>
          <cell r="C602" t="str">
            <v>Sales - Traded Goods</v>
          </cell>
          <cell r="D602">
            <v>-9.34</v>
          </cell>
          <cell r="E602">
            <v>-0.75</v>
          </cell>
        </row>
        <row r="603">
          <cell r="B603">
            <v>6055010</v>
          </cell>
          <cell r="C603" t="str">
            <v>Sales - Traded Goods</v>
          </cell>
          <cell r="D603">
            <v>-37.1</v>
          </cell>
          <cell r="E603">
            <v>0</v>
          </cell>
        </row>
        <row r="604">
          <cell r="B604">
            <v>6055050</v>
          </cell>
          <cell r="C604" t="str">
            <v>Sales - Traded Goods</v>
          </cell>
          <cell r="D604">
            <v>-2177.5500000000002</v>
          </cell>
          <cell r="E604">
            <v>-5.08</v>
          </cell>
        </row>
        <row r="605">
          <cell r="B605">
            <v>6090010</v>
          </cell>
          <cell r="C605" t="str">
            <v>Sale of Power - Manual Posting</v>
          </cell>
          <cell r="D605">
            <v>0</v>
          </cell>
          <cell r="E605">
            <v>0</v>
          </cell>
        </row>
        <row r="606">
          <cell r="B606">
            <v>6300000</v>
          </cell>
          <cell r="C606" t="str">
            <v>Export Incentives-Other than Adv.Licence &amp; DEPB</v>
          </cell>
          <cell r="D606">
            <v>-1.18</v>
          </cell>
          <cell r="E606">
            <v>0</v>
          </cell>
        </row>
        <row r="607">
          <cell r="B607">
            <v>6300020</v>
          </cell>
          <cell r="C607" t="str">
            <v>Export Incentives-DEPB</v>
          </cell>
          <cell r="D607">
            <v>-59.87</v>
          </cell>
          <cell r="E607">
            <v>-2.96</v>
          </cell>
        </row>
        <row r="608">
          <cell r="B608">
            <v>6300025</v>
          </cell>
          <cell r="C608" t="str">
            <v>Export Incentives-DE</v>
          </cell>
          <cell r="D608">
            <v>-0.27</v>
          </cell>
          <cell r="E608">
            <v>-0.03</v>
          </cell>
        </row>
        <row r="609">
          <cell r="B609">
            <v>6305000</v>
          </cell>
          <cell r="C609" t="str">
            <v>Interest Income-LT Invt-Govt Securities</v>
          </cell>
          <cell r="D609">
            <v>-5.49</v>
          </cell>
          <cell r="E609">
            <v>-0.63</v>
          </cell>
        </row>
        <row r="610">
          <cell r="B610">
            <v>6335020</v>
          </cell>
          <cell r="C610" t="str">
            <v>Interest Income-Customer Dues</v>
          </cell>
          <cell r="D610">
            <v>-5.05</v>
          </cell>
          <cell r="E610">
            <v>0.52</v>
          </cell>
        </row>
        <row r="611">
          <cell r="B611">
            <v>6335040</v>
          </cell>
          <cell r="C611" t="str">
            <v>Interest Income-Bank Fixed Deposits-INR</v>
          </cell>
          <cell r="D611">
            <v>-0.59</v>
          </cell>
          <cell r="E611">
            <v>0</v>
          </cell>
        </row>
        <row r="612">
          <cell r="B612">
            <v>6335060</v>
          </cell>
          <cell r="C612" t="str">
            <v>Interest Received - Employee Loans</v>
          </cell>
          <cell r="D612">
            <v>-2.12</v>
          </cell>
          <cell r="E612">
            <v>0</v>
          </cell>
        </row>
        <row r="613">
          <cell r="B613">
            <v>6335900</v>
          </cell>
          <cell r="C613" t="str">
            <v>Interest Received - Others</v>
          </cell>
          <cell r="D613">
            <v>-5.77</v>
          </cell>
          <cell r="E613">
            <v>-6.42</v>
          </cell>
        </row>
        <row r="614">
          <cell r="B614">
            <v>6365000</v>
          </cell>
          <cell r="C614" t="str">
            <v>Sale Of Scrap</v>
          </cell>
          <cell r="D614">
            <v>-5.77</v>
          </cell>
          <cell r="E614">
            <v>-0.48</v>
          </cell>
        </row>
        <row r="615">
          <cell r="B615">
            <v>6365005</v>
          </cell>
          <cell r="C615" t="str">
            <v>Sale Of Scrap - Manual Posting</v>
          </cell>
          <cell r="D615">
            <v>-0.08</v>
          </cell>
          <cell r="E615">
            <v>0</v>
          </cell>
        </row>
        <row r="616">
          <cell r="B616">
            <v>6365010</v>
          </cell>
          <cell r="C616" t="str">
            <v>Excise Duty Recovered (Scrap Sales)</v>
          </cell>
          <cell r="D616">
            <v>-0.66</v>
          </cell>
          <cell r="E616">
            <v>-0.05</v>
          </cell>
        </row>
        <row r="617">
          <cell r="B617">
            <v>6365015</v>
          </cell>
          <cell r="C617" t="str">
            <v>Excise Duty Recovered (Scrap Sales)-Manual Posting</v>
          </cell>
          <cell r="D617">
            <v>0</v>
          </cell>
          <cell r="E617">
            <v>0</v>
          </cell>
        </row>
        <row r="618">
          <cell r="B618">
            <v>6365020</v>
          </cell>
          <cell r="C618" t="str">
            <v>Sales Tax Recovered (Scrap Sales)</v>
          </cell>
          <cell r="D618">
            <v>-0.45</v>
          </cell>
          <cell r="E618">
            <v>-0.03</v>
          </cell>
        </row>
        <row r="619">
          <cell r="B619">
            <v>6365025</v>
          </cell>
          <cell r="C619" t="str">
            <v>Sales Tax Recovered (Scrap Sales) - Manual Posting</v>
          </cell>
          <cell r="D619">
            <v>-0.02</v>
          </cell>
          <cell r="E619">
            <v>0</v>
          </cell>
        </row>
        <row r="620">
          <cell r="B620">
            <v>6365100</v>
          </cell>
          <cell r="C620" t="str">
            <v>Sale Of Product Waste</v>
          </cell>
          <cell r="D620">
            <v>-7.69</v>
          </cell>
          <cell r="E620">
            <v>-0.28999999999999998</v>
          </cell>
        </row>
        <row r="621">
          <cell r="B621">
            <v>6365110</v>
          </cell>
          <cell r="C621" t="str">
            <v>Excise Duty Recovered (Product Waste)</v>
          </cell>
          <cell r="D621">
            <v>-1.34</v>
          </cell>
          <cell r="E621">
            <v>-0.05</v>
          </cell>
        </row>
        <row r="622">
          <cell r="B622">
            <v>6365120</v>
          </cell>
          <cell r="C622" t="str">
            <v>Sales Tax Recovered (Product Waste)</v>
          </cell>
          <cell r="D622">
            <v>-0.2</v>
          </cell>
          <cell r="E622">
            <v>-0.01</v>
          </cell>
        </row>
        <row r="623">
          <cell r="B623">
            <v>6370000</v>
          </cell>
          <cell r="C623" t="str">
            <v>Recoveries from Employees</v>
          </cell>
          <cell r="D623">
            <v>0.01</v>
          </cell>
          <cell r="E623">
            <v>-0.03</v>
          </cell>
        </row>
        <row r="624">
          <cell r="B624">
            <v>6370050</v>
          </cell>
          <cell r="C624" t="str">
            <v>Rent Received</v>
          </cell>
          <cell r="D624">
            <v>-0.33</v>
          </cell>
          <cell r="E624">
            <v>-0.01</v>
          </cell>
        </row>
        <row r="625">
          <cell r="B625">
            <v>6370100</v>
          </cell>
          <cell r="C625" t="str">
            <v>Recoveries from Tran</v>
          </cell>
          <cell r="D625">
            <v>-2.06</v>
          </cell>
          <cell r="E625">
            <v>-0.11</v>
          </cell>
        </row>
        <row r="626">
          <cell r="B626">
            <v>6370110</v>
          </cell>
          <cell r="C626" t="str">
            <v>Penalty Recovered From Contractors</v>
          </cell>
          <cell r="D626">
            <v>-1.5</v>
          </cell>
          <cell r="E626">
            <v>-0.39</v>
          </cell>
        </row>
        <row r="627">
          <cell r="B627">
            <v>6370320</v>
          </cell>
          <cell r="C627" t="str">
            <v>Unclaimed Liabilities Written Back</v>
          </cell>
          <cell r="D627">
            <v>-0.56000000000000005</v>
          </cell>
          <cell r="E627">
            <v>-0.09</v>
          </cell>
        </row>
        <row r="628">
          <cell r="B628">
            <v>6370500</v>
          </cell>
          <cell r="C628" t="str">
            <v>Insurance Claims Received</v>
          </cell>
          <cell r="D628">
            <v>-0.72</v>
          </cell>
          <cell r="E628">
            <v>-0.05</v>
          </cell>
        </row>
        <row r="629">
          <cell r="B629">
            <v>6370850</v>
          </cell>
          <cell r="C629" t="str">
            <v>Miscellaneous Recoveries</v>
          </cell>
          <cell r="D629">
            <v>-0.88</v>
          </cell>
          <cell r="E629">
            <v>0</v>
          </cell>
        </row>
        <row r="630">
          <cell r="B630">
            <v>6370900</v>
          </cell>
          <cell r="C630" t="str">
            <v>Miscellaneous Income - Others</v>
          </cell>
          <cell r="D630">
            <v>-7.99</v>
          </cell>
          <cell r="E630">
            <v>-0.12</v>
          </cell>
        </row>
        <row r="631">
          <cell r="B631">
            <v>6400000</v>
          </cell>
          <cell r="C631" t="str">
            <v>Realised Forex Gain - Settlement of Creditors</v>
          </cell>
          <cell r="D631">
            <v>-8.7799999999999994</v>
          </cell>
          <cell r="E631">
            <v>-1.06</v>
          </cell>
        </row>
        <row r="632">
          <cell r="B632">
            <v>6400100</v>
          </cell>
          <cell r="C632" t="str">
            <v>Realised Forex Gain-Settlement of Debtors</v>
          </cell>
          <cell r="D632">
            <v>-3.48</v>
          </cell>
          <cell r="E632">
            <v>-0.12</v>
          </cell>
        </row>
        <row r="633">
          <cell r="B633">
            <v>6400200</v>
          </cell>
          <cell r="C633" t="str">
            <v>Realised Forex Gain-Repayment of Loans</v>
          </cell>
          <cell r="D633">
            <v>-18.04</v>
          </cell>
          <cell r="E633">
            <v>0.04</v>
          </cell>
        </row>
        <row r="634">
          <cell r="B634">
            <v>6400400</v>
          </cell>
          <cell r="C634" t="str">
            <v>Realised Forex Gain-</v>
          </cell>
          <cell r="D634">
            <v>-16.190000000000001</v>
          </cell>
          <cell r="E634">
            <v>0</v>
          </cell>
        </row>
        <row r="635">
          <cell r="B635">
            <v>6405000</v>
          </cell>
          <cell r="C635" t="str">
            <v>Unrealised Forex Gain-Revaluation of Creditors</v>
          </cell>
          <cell r="D635">
            <v>0.76</v>
          </cell>
          <cell r="E635">
            <v>0.05</v>
          </cell>
        </row>
        <row r="636">
          <cell r="B636">
            <v>6405200</v>
          </cell>
          <cell r="C636" t="str">
            <v>Unrealised Forex Gai</v>
          </cell>
          <cell r="D636">
            <v>-20.8</v>
          </cell>
          <cell r="E636">
            <v>6.41</v>
          </cell>
        </row>
        <row r="637">
          <cell r="B637">
            <v>6500000</v>
          </cell>
          <cell r="C637" t="str">
            <v>Profit On Sale Of As</v>
          </cell>
          <cell r="D637">
            <v>-0.11</v>
          </cell>
          <cell r="E637">
            <v>0</v>
          </cell>
        </row>
        <row r="638">
          <cell r="B638">
            <v>6500100</v>
          </cell>
          <cell r="C638" t="str">
            <v>Profit On Sale Of Assets - Manual Posting</v>
          </cell>
          <cell r="D638">
            <v>-0.03</v>
          </cell>
          <cell r="E638">
            <v>0</v>
          </cell>
        </row>
        <row r="639">
          <cell r="B639">
            <v>6500500</v>
          </cell>
          <cell r="C639" t="str">
            <v>Clearing Account for</v>
          </cell>
          <cell r="D639">
            <v>0</v>
          </cell>
          <cell r="E639">
            <v>0</v>
          </cell>
        </row>
        <row r="640">
          <cell r="B640">
            <v>6600000</v>
          </cell>
          <cell r="C640" t="str">
            <v>Prior Period Income</v>
          </cell>
          <cell r="D640">
            <v>0</v>
          </cell>
          <cell r="E640">
            <v>0</v>
          </cell>
        </row>
        <row r="641">
          <cell r="B641">
            <v>6800000</v>
          </cell>
          <cell r="C641" t="str">
            <v>Variation In Stock - Fin Goods (Stock)</v>
          </cell>
          <cell r="D641">
            <v>-9043.2199999999993</v>
          </cell>
          <cell r="E641">
            <v>-814.15</v>
          </cell>
        </row>
        <row r="642">
          <cell r="B642">
            <v>6800010</v>
          </cell>
          <cell r="C642" t="str">
            <v>Variation In Stock - Fin Goods (Sold)</v>
          </cell>
          <cell r="D642">
            <v>8704.7999999999993</v>
          </cell>
          <cell r="E642">
            <v>764.32</v>
          </cell>
        </row>
        <row r="643">
          <cell r="B643">
            <v>6800020</v>
          </cell>
          <cell r="C643" t="str">
            <v>Internal Consumption - Finished Goods</v>
          </cell>
          <cell r="D643">
            <v>353.51</v>
          </cell>
          <cell r="E643">
            <v>19.190000000000001</v>
          </cell>
        </row>
        <row r="644">
          <cell r="B644">
            <v>6800025</v>
          </cell>
          <cell r="C644" t="str">
            <v>Internal Consumption</v>
          </cell>
          <cell r="D644">
            <v>7.0000000000000007E-2</v>
          </cell>
          <cell r="E644">
            <v>0</v>
          </cell>
        </row>
        <row r="645">
          <cell r="B645">
            <v>6800030</v>
          </cell>
          <cell r="C645" t="str">
            <v>Variation In Stock - Finished Goods (Diff.)</v>
          </cell>
          <cell r="D645">
            <v>523.09</v>
          </cell>
          <cell r="E645">
            <v>-19.82</v>
          </cell>
        </row>
        <row r="646">
          <cell r="B646">
            <v>6800040</v>
          </cell>
          <cell r="C646" t="str">
            <v>Variation In Stock - Finished Goods (Revaluation)</v>
          </cell>
          <cell r="D646">
            <v>1227.33</v>
          </cell>
          <cell r="E646">
            <v>18.66</v>
          </cell>
        </row>
        <row r="647">
          <cell r="B647">
            <v>6800050</v>
          </cell>
          <cell r="C647" t="str">
            <v>Variation In Stock - Finished Goods (ED Provision)</v>
          </cell>
          <cell r="D647">
            <v>34.770000000000003</v>
          </cell>
          <cell r="E647">
            <v>-2.61</v>
          </cell>
        </row>
        <row r="648">
          <cell r="B648">
            <v>6800100</v>
          </cell>
          <cell r="C648" t="str">
            <v>Gain/Loss - Finished Goods</v>
          </cell>
          <cell r="D648">
            <v>0.5</v>
          </cell>
          <cell r="E648">
            <v>0.02</v>
          </cell>
        </row>
        <row r="649">
          <cell r="B649">
            <v>6800200</v>
          </cell>
          <cell r="C649" t="str">
            <v>Variation In Stock - Finished Goods - Job Workers</v>
          </cell>
          <cell r="D649">
            <v>-6.57</v>
          </cell>
          <cell r="E649">
            <v>0</v>
          </cell>
        </row>
        <row r="650">
          <cell r="B650">
            <v>6800300</v>
          </cell>
          <cell r="C650" t="str">
            <v>Variation In Stock - By Products (Stock)</v>
          </cell>
          <cell r="D650">
            <v>-399.6</v>
          </cell>
          <cell r="E650">
            <v>-36.79</v>
          </cell>
        </row>
        <row r="651">
          <cell r="B651">
            <v>6800310</v>
          </cell>
          <cell r="C651" t="str">
            <v>Variation In Stock - By Products (Sold)</v>
          </cell>
          <cell r="D651">
            <v>204.03</v>
          </cell>
          <cell r="E651">
            <v>17.239999999999998</v>
          </cell>
        </row>
        <row r="652">
          <cell r="B652">
            <v>6800320</v>
          </cell>
          <cell r="C652" t="str">
            <v>Internal Consumption - By Products</v>
          </cell>
          <cell r="D652">
            <v>219</v>
          </cell>
          <cell r="E652">
            <v>17.190000000000001</v>
          </cell>
        </row>
        <row r="653">
          <cell r="B653">
            <v>6800330</v>
          </cell>
          <cell r="C653" t="str">
            <v>Variation In Stock - By Products (Diff.)</v>
          </cell>
          <cell r="D653">
            <v>0.27</v>
          </cell>
          <cell r="E653">
            <v>2.65</v>
          </cell>
        </row>
        <row r="654">
          <cell r="B654">
            <v>6800340</v>
          </cell>
          <cell r="C654" t="str">
            <v>Variation In Stock - By Products (Revaluation)</v>
          </cell>
          <cell r="D654">
            <v>2.46</v>
          </cell>
          <cell r="E654">
            <v>0.21</v>
          </cell>
        </row>
        <row r="655">
          <cell r="B655">
            <v>6800400</v>
          </cell>
          <cell r="C655" t="str">
            <v>Gain/Loss - By Produ</v>
          </cell>
          <cell r="D655">
            <v>0.01</v>
          </cell>
          <cell r="E655">
            <v>0</v>
          </cell>
        </row>
        <row r="656">
          <cell r="B656">
            <v>6800500</v>
          </cell>
          <cell r="C656" t="str">
            <v>Variation In Stock - WIP (Stock)</v>
          </cell>
          <cell r="D656">
            <v>-1580.82</v>
          </cell>
          <cell r="E656">
            <v>-148.30000000000001</v>
          </cell>
        </row>
        <row r="657">
          <cell r="B657">
            <v>6800510</v>
          </cell>
          <cell r="C657" t="str">
            <v>Variation In Stock - Work In Progress-Others</v>
          </cell>
          <cell r="D657">
            <v>-3</v>
          </cell>
          <cell r="E657">
            <v>0</v>
          </cell>
        </row>
        <row r="658">
          <cell r="B658">
            <v>6800515</v>
          </cell>
          <cell r="C658" t="str">
            <v>Variation In Stock - Work In Progress-Others - MP</v>
          </cell>
          <cell r="D658">
            <v>-9.06</v>
          </cell>
          <cell r="E658">
            <v>0</v>
          </cell>
        </row>
        <row r="659">
          <cell r="B659">
            <v>6800550</v>
          </cell>
          <cell r="C659" t="str">
            <v>Internal Consumption - Work In Progress</v>
          </cell>
          <cell r="D659">
            <v>1583.49</v>
          </cell>
          <cell r="E659">
            <v>142.31</v>
          </cell>
        </row>
        <row r="660">
          <cell r="B660">
            <v>6800560</v>
          </cell>
          <cell r="C660" t="str">
            <v>Variation In Stock - Work In Progress (Diff.)</v>
          </cell>
          <cell r="D660">
            <v>4.67</v>
          </cell>
          <cell r="E660">
            <v>0.03</v>
          </cell>
        </row>
        <row r="661">
          <cell r="B661">
            <v>6800570</v>
          </cell>
          <cell r="C661" t="str">
            <v>Variation In Stock - Work In Progress (Revaluation</v>
          </cell>
          <cell r="D661">
            <v>-3.07</v>
          </cell>
          <cell r="E661">
            <v>0.18</v>
          </cell>
        </row>
        <row r="662">
          <cell r="B662">
            <v>7000000</v>
          </cell>
          <cell r="C662" t="str">
            <v>Raw Matls Consumed (Other than Crude)</v>
          </cell>
          <cell r="D662">
            <v>2471.3000000000002</v>
          </cell>
          <cell r="E662">
            <v>231.96</v>
          </cell>
        </row>
        <row r="663">
          <cell r="B663">
            <v>7000100</v>
          </cell>
          <cell r="C663" t="str">
            <v>Gain/Loss - Raw Mate</v>
          </cell>
          <cell r="D663">
            <v>0.23</v>
          </cell>
          <cell r="E663">
            <v>0</v>
          </cell>
        </row>
        <row r="664">
          <cell r="B664">
            <v>7000200</v>
          </cell>
          <cell r="C664" t="str">
            <v>Detention/Demmurage Charges-RM (Other than Crude)</v>
          </cell>
          <cell r="D664">
            <v>0.09</v>
          </cell>
          <cell r="E664">
            <v>0</v>
          </cell>
        </row>
        <row r="665">
          <cell r="B665">
            <v>7000300</v>
          </cell>
          <cell r="C665" t="str">
            <v>Diff costs-Raw Matls (Other than crude)</v>
          </cell>
          <cell r="D665">
            <v>-0.67</v>
          </cell>
          <cell r="E665">
            <v>-0.35</v>
          </cell>
        </row>
        <row r="666">
          <cell r="B666">
            <v>7000400</v>
          </cell>
          <cell r="C666" t="str">
            <v>Raw Matls Cons (Oth than Crude)-Trf post</v>
          </cell>
          <cell r="D666">
            <v>-69.47</v>
          </cell>
          <cell r="E666">
            <v>-2.4500000000000002</v>
          </cell>
        </row>
        <row r="667">
          <cell r="B667">
            <v>7000500</v>
          </cell>
          <cell r="C667" t="str">
            <v>Raw Materials Consum</v>
          </cell>
          <cell r="D667">
            <v>-0.08</v>
          </cell>
          <cell r="E667">
            <v>0</v>
          </cell>
        </row>
        <row r="668">
          <cell r="B668">
            <v>7000600</v>
          </cell>
          <cell r="C668" t="str">
            <v>Raw Materials Consumed - Advance License Utilised</v>
          </cell>
          <cell r="D668">
            <v>-4.74</v>
          </cell>
          <cell r="E668">
            <v>0</v>
          </cell>
        </row>
        <row r="669">
          <cell r="B669">
            <v>7000900</v>
          </cell>
          <cell r="C669" t="str">
            <v>Modvat Credit on Internal Consumptions</v>
          </cell>
          <cell r="D669">
            <v>-81.510000000000005</v>
          </cell>
          <cell r="E669">
            <v>-5.9</v>
          </cell>
        </row>
        <row r="670">
          <cell r="B670">
            <v>7010000</v>
          </cell>
          <cell r="C670" t="str">
            <v>Traded Goods Consumption - Sales</v>
          </cell>
          <cell r="D670">
            <v>2094.4899999999998</v>
          </cell>
          <cell r="E670">
            <v>5.08</v>
          </cell>
        </row>
        <row r="671">
          <cell r="B671">
            <v>7010010</v>
          </cell>
          <cell r="C671" t="str">
            <v>Traded Goods Consumption - Manual posting</v>
          </cell>
          <cell r="D671">
            <v>23.86</v>
          </cell>
          <cell r="E671">
            <v>-1.8</v>
          </cell>
        </row>
        <row r="672">
          <cell r="B672">
            <v>7010300</v>
          </cell>
          <cell r="C672" t="str">
            <v>Differential Costs T</v>
          </cell>
          <cell r="D672">
            <v>6.86</v>
          </cell>
          <cell r="E672">
            <v>0</v>
          </cell>
        </row>
        <row r="673">
          <cell r="B673">
            <v>7020000</v>
          </cell>
          <cell r="C673" t="str">
            <v>Inter Divisional Purchases</v>
          </cell>
          <cell r="D673">
            <v>4522.03</v>
          </cell>
          <cell r="E673">
            <v>406.64</v>
          </cell>
        </row>
        <row r="674">
          <cell r="B674">
            <v>7030000</v>
          </cell>
          <cell r="C674" t="str">
            <v>Production Variance</v>
          </cell>
          <cell r="D674">
            <v>-1684.82</v>
          </cell>
          <cell r="E674">
            <v>14.2</v>
          </cell>
        </row>
        <row r="675">
          <cell r="B675">
            <v>7030200</v>
          </cell>
          <cell r="C675" t="str">
            <v>Production Variance - Work in Progress (Others)</v>
          </cell>
          <cell r="D675">
            <v>1.75</v>
          </cell>
          <cell r="E675">
            <v>0.72</v>
          </cell>
        </row>
        <row r="676">
          <cell r="B676">
            <v>7100000</v>
          </cell>
          <cell r="C676" t="str">
            <v>Stores &amp; Spares Consumed - Mechanical</v>
          </cell>
          <cell r="D676">
            <v>86.18</v>
          </cell>
          <cell r="E676">
            <v>0.95</v>
          </cell>
        </row>
        <row r="677">
          <cell r="B677">
            <v>7100050</v>
          </cell>
          <cell r="C677" t="str">
            <v>Detn/Demm Chgs-Stores &amp; Spares-Mech</v>
          </cell>
          <cell r="D677">
            <v>-0.05</v>
          </cell>
          <cell r="E677">
            <v>0</v>
          </cell>
        </row>
        <row r="678">
          <cell r="B678">
            <v>7100070</v>
          </cell>
          <cell r="C678" t="str">
            <v>Stores &amp; Sp Cons-Mech-Trf posting</v>
          </cell>
          <cell r="D678">
            <v>49.94</v>
          </cell>
          <cell r="E678">
            <v>-0.01</v>
          </cell>
        </row>
        <row r="679">
          <cell r="B679">
            <v>7100090</v>
          </cell>
          <cell r="C679" t="str">
            <v>Diff Costs - Stores &amp; Spares - Mech</v>
          </cell>
          <cell r="D679">
            <v>-2.2200000000000002</v>
          </cell>
          <cell r="E679">
            <v>0.01</v>
          </cell>
        </row>
        <row r="680">
          <cell r="B680">
            <v>7100100</v>
          </cell>
          <cell r="C680" t="str">
            <v>Stores &amp; Spares Consumed - Electrical</v>
          </cell>
          <cell r="D680">
            <v>9.1</v>
          </cell>
          <cell r="E680">
            <v>0.55000000000000004</v>
          </cell>
        </row>
        <row r="681">
          <cell r="B681">
            <v>7100170</v>
          </cell>
          <cell r="C681" t="str">
            <v>Stores &amp; Sp Cons- Elec-Trf posting</v>
          </cell>
          <cell r="D681">
            <v>-0.28000000000000003</v>
          </cell>
          <cell r="E681">
            <v>0.04</v>
          </cell>
        </row>
        <row r="682">
          <cell r="B682">
            <v>7100190</v>
          </cell>
          <cell r="C682" t="str">
            <v>Diff Costs - Stores &amp; Spares - Elec</v>
          </cell>
          <cell r="D682">
            <v>-0.03</v>
          </cell>
          <cell r="E682">
            <v>-0.01</v>
          </cell>
        </row>
        <row r="683">
          <cell r="B683">
            <v>7100200</v>
          </cell>
          <cell r="C683" t="str">
            <v>Stores &amp; Spares Consumed - Inst.</v>
          </cell>
          <cell r="D683">
            <v>13.82</v>
          </cell>
          <cell r="E683">
            <v>0.95</v>
          </cell>
        </row>
        <row r="684">
          <cell r="B684">
            <v>7100250</v>
          </cell>
          <cell r="C684" t="str">
            <v>Detention/Demmurage Charges - Stores &amp; Spares-Inst</v>
          </cell>
          <cell r="D684">
            <v>0</v>
          </cell>
          <cell r="E684">
            <v>0</v>
          </cell>
        </row>
        <row r="685">
          <cell r="B685">
            <v>7100270</v>
          </cell>
          <cell r="C685" t="str">
            <v>Stores &amp; Sp Cons -Inst -Trf posting</v>
          </cell>
          <cell r="D685">
            <v>-1.25</v>
          </cell>
          <cell r="E685">
            <v>0</v>
          </cell>
        </row>
        <row r="686">
          <cell r="B686">
            <v>7100290</v>
          </cell>
          <cell r="C686" t="str">
            <v>Diff Costs - Stores &amp; Spares - Inst</v>
          </cell>
          <cell r="D686">
            <v>0.04</v>
          </cell>
          <cell r="E686">
            <v>-0.02</v>
          </cell>
        </row>
        <row r="687">
          <cell r="B687">
            <v>7100300</v>
          </cell>
          <cell r="C687" t="str">
            <v>Diff Costs - Stores &amp; Spares - Inst</v>
          </cell>
          <cell r="D687">
            <v>0</v>
          </cell>
          <cell r="E687">
            <v>0</v>
          </cell>
        </row>
        <row r="688">
          <cell r="B688">
            <v>7100350</v>
          </cell>
          <cell r="C688" t="str">
            <v>Detention/Demmurage Charges - Stores &amp; Spares-Civi</v>
          </cell>
          <cell r="D688">
            <v>0.11</v>
          </cell>
          <cell r="E688">
            <v>0.02</v>
          </cell>
        </row>
        <row r="689">
          <cell r="B689">
            <v>7100370</v>
          </cell>
          <cell r="C689" t="str">
            <v>Stores &amp; Spares Cons-Civil-Trf posting</v>
          </cell>
          <cell r="D689">
            <v>0.01</v>
          </cell>
          <cell r="E689">
            <v>0</v>
          </cell>
        </row>
        <row r="690">
          <cell r="B690">
            <v>7100390</v>
          </cell>
          <cell r="C690" t="str">
            <v>Diff Costs - Stores</v>
          </cell>
          <cell r="D690">
            <v>0</v>
          </cell>
          <cell r="E690">
            <v>0</v>
          </cell>
        </row>
        <row r="691">
          <cell r="B691">
            <v>7100390</v>
          </cell>
          <cell r="C691" t="str">
            <v>Diff Costs - Stores</v>
          </cell>
          <cell r="D691">
            <v>0</v>
          </cell>
          <cell r="E691">
            <v>0</v>
          </cell>
        </row>
        <row r="692">
          <cell r="B692">
            <v>7100400</v>
          </cell>
          <cell r="C692" t="str">
            <v>Lubes, Oils &amp; Greases consumed</v>
          </cell>
          <cell r="D692">
            <v>4.82</v>
          </cell>
          <cell r="E692">
            <v>0.28000000000000003</v>
          </cell>
        </row>
        <row r="693">
          <cell r="B693">
            <v>7100470</v>
          </cell>
          <cell r="C693" t="str">
            <v>Lubes &amp; Greases Consumed - Trf posting</v>
          </cell>
          <cell r="D693">
            <v>-0.05</v>
          </cell>
          <cell r="E693">
            <v>0</v>
          </cell>
        </row>
        <row r="694">
          <cell r="B694">
            <v>7100490</v>
          </cell>
          <cell r="C694" t="str">
            <v>Diff Costs - Lubes, Oils &amp; Greases</v>
          </cell>
          <cell r="D694">
            <v>0</v>
          </cell>
          <cell r="E694">
            <v>0</v>
          </cell>
        </row>
        <row r="695">
          <cell r="B695">
            <v>7100500</v>
          </cell>
          <cell r="C695" t="str">
            <v>Other consumables - consumed</v>
          </cell>
          <cell r="D695">
            <v>30.61</v>
          </cell>
          <cell r="E695">
            <v>2.2999999999999998</v>
          </cell>
        </row>
        <row r="696">
          <cell r="B696">
            <v>7100570</v>
          </cell>
          <cell r="C696" t="str">
            <v>Other Consumables consumed -Tfr posting</v>
          </cell>
          <cell r="D696">
            <v>-11.13</v>
          </cell>
          <cell r="E696">
            <v>0</v>
          </cell>
        </row>
        <row r="697">
          <cell r="B697">
            <v>7100590</v>
          </cell>
          <cell r="C697" t="str">
            <v>Differential Costs - Other consumables</v>
          </cell>
          <cell r="D697">
            <v>3.57</v>
          </cell>
          <cell r="E697">
            <v>-7.0000000000000007E-2</v>
          </cell>
        </row>
        <row r="698">
          <cell r="B698">
            <v>7100700</v>
          </cell>
          <cell r="C698" t="str">
            <v>Stores &amp; Spares Cons</v>
          </cell>
          <cell r="D698">
            <v>-1.53</v>
          </cell>
          <cell r="E698">
            <v>0</v>
          </cell>
        </row>
        <row r="699">
          <cell r="B699">
            <v>7100800</v>
          </cell>
          <cell r="C699" t="str">
            <v>Stores &amp; Spares Consumed - Electronics</v>
          </cell>
          <cell r="D699">
            <v>1.98</v>
          </cell>
          <cell r="E699">
            <v>0.37</v>
          </cell>
        </row>
        <row r="700">
          <cell r="B700">
            <v>7100870</v>
          </cell>
          <cell r="C700" t="str">
            <v>Stores &amp; Sp Cons- Electronics-Trf posting</v>
          </cell>
          <cell r="D700">
            <v>-0.33</v>
          </cell>
          <cell r="E700">
            <v>0</v>
          </cell>
        </row>
        <row r="701">
          <cell r="B701">
            <v>7100890</v>
          </cell>
          <cell r="C701" t="str">
            <v>Diff Costs - Stores &amp; Spares - Electronics</v>
          </cell>
          <cell r="D701">
            <v>0.01</v>
          </cell>
          <cell r="E701">
            <v>-0.01</v>
          </cell>
        </row>
        <row r="702">
          <cell r="B702">
            <v>7101000</v>
          </cell>
          <cell r="C702" t="str">
            <v>Project Material Consumption</v>
          </cell>
          <cell r="D702">
            <v>0.01</v>
          </cell>
          <cell r="E702">
            <v>0</v>
          </cell>
        </row>
        <row r="703">
          <cell r="B703">
            <v>7101300</v>
          </cell>
          <cell r="C703" t="str">
            <v>Project Material Con</v>
          </cell>
          <cell r="D703">
            <v>0.01</v>
          </cell>
          <cell r="E703">
            <v>0</v>
          </cell>
        </row>
        <row r="704">
          <cell r="B704">
            <v>7101400</v>
          </cell>
          <cell r="C704" t="str">
            <v>Project Material Con</v>
          </cell>
          <cell r="D704">
            <v>-0.01</v>
          </cell>
          <cell r="E704">
            <v>0</v>
          </cell>
        </row>
        <row r="705">
          <cell r="B705">
            <v>7105000</v>
          </cell>
          <cell r="C705" t="str">
            <v>Chemicals &amp; Catalysts Consumed</v>
          </cell>
          <cell r="D705">
            <v>181.45</v>
          </cell>
          <cell r="E705">
            <v>12.62</v>
          </cell>
        </row>
        <row r="706">
          <cell r="B706">
            <v>7105200</v>
          </cell>
          <cell r="C706" t="str">
            <v>Detention/Demmurage Chgs - Chem &amp; Cat</v>
          </cell>
          <cell r="D706">
            <v>0.08</v>
          </cell>
          <cell r="E706">
            <v>0</v>
          </cell>
        </row>
        <row r="707">
          <cell r="B707">
            <v>7105300</v>
          </cell>
          <cell r="C707" t="str">
            <v>Diff Costs - Chemicals &amp; Catalysts</v>
          </cell>
          <cell r="D707">
            <v>0.11</v>
          </cell>
          <cell r="E707">
            <v>0</v>
          </cell>
        </row>
        <row r="708">
          <cell r="B708">
            <v>7105400</v>
          </cell>
          <cell r="C708" t="str">
            <v>Chemicals &amp; Cat Consumed - Tfr posting</v>
          </cell>
          <cell r="D708">
            <v>-0.15</v>
          </cell>
          <cell r="E708">
            <v>0.11</v>
          </cell>
        </row>
        <row r="709">
          <cell r="B709">
            <v>7110000</v>
          </cell>
          <cell r="C709" t="str">
            <v>Packing Materials Consumed</v>
          </cell>
          <cell r="D709">
            <v>36.94</v>
          </cell>
          <cell r="E709">
            <v>3.37</v>
          </cell>
        </row>
        <row r="710">
          <cell r="B710">
            <v>7110300</v>
          </cell>
          <cell r="C710" t="str">
            <v>Differential Costs - Packing Materials</v>
          </cell>
          <cell r="D710">
            <v>0</v>
          </cell>
          <cell r="E710">
            <v>0</v>
          </cell>
        </row>
        <row r="711">
          <cell r="B711">
            <v>7110400</v>
          </cell>
          <cell r="C711" t="str">
            <v>Packing Material Consumed - Transfer posting</v>
          </cell>
          <cell r="D711">
            <v>0.02</v>
          </cell>
          <cell r="E711">
            <v>0</v>
          </cell>
        </row>
        <row r="712">
          <cell r="B712">
            <v>7115000</v>
          </cell>
          <cell r="C712" t="str">
            <v>Lab Consumables &amp; Chemicals Consumed</v>
          </cell>
          <cell r="D712">
            <v>2.19</v>
          </cell>
          <cell r="E712">
            <v>0.41</v>
          </cell>
        </row>
        <row r="713">
          <cell r="B713">
            <v>7120000</v>
          </cell>
          <cell r="C713" t="str">
            <v>Utilities Consumed</v>
          </cell>
          <cell r="D713">
            <v>0</v>
          </cell>
          <cell r="E713">
            <v>0</v>
          </cell>
        </row>
        <row r="714">
          <cell r="B714">
            <v>7120100</v>
          </cell>
          <cell r="C714" t="str">
            <v>Raw Water Purchased</v>
          </cell>
          <cell r="D714">
            <v>20.29</v>
          </cell>
          <cell r="E714">
            <v>2.0299999999999998</v>
          </cell>
        </row>
        <row r="715">
          <cell r="B715">
            <v>7125000</v>
          </cell>
          <cell r="C715" t="str">
            <v>Fuel Consumed</v>
          </cell>
          <cell r="D715">
            <v>659.05</v>
          </cell>
          <cell r="E715">
            <v>60.82</v>
          </cell>
        </row>
        <row r="716">
          <cell r="B716">
            <v>7125100</v>
          </cell>
          <cell r="C716" t="str">
            <v>Gain/Loss - Fuel Con</v>
          </cell>
          <cell r="D716">
            <v>0</v>
          </cell>
          <cell r="E716">
            <v>0</v>
          </cell>
        </row>
        <row r="717">
          <cell r="B717">
            <v>7125300</v>
          </cell>
          <cell r="C717" t="str">
            <v>Differential Costs - Fuel</v>
          </cell>
          <cell r="D717">
            <v>4.2300000000000004</v>
          </cell>
          <cell r="E717">
            <v>0.11</v>
          </cell>
        </row>
        <row r="718">
          <cell r="B718">
            <v>7125400</v>
          </cell>
          <cell r="C718" t="str">
            <v>Fuels Consumed - Transfer posting</v>
          </cell>
          <cell r="D718">
            <v>21.76</v>
          </cell>
          <cell r="E718">
            <v>-0.27</v>
          </cell>
        </row>
        <row r="719">
          <cell r="B719">
            <v>7130100</v>
          </cell>
          <cell r="C719" t="str">
            <v>Electricity Duty Paid on Power Purchased</v>
          </cell>
          <cell r="D719">
            <v>0.55000000000000004</v>
          </cell>
          <cell r="E719">
            <v>0.06</v>
          </cell>
        </row>
        <row r="720">
          <cell r="B720">
            <v>7130110</v>
          </cell>
          <cell r="C720" t="str">
            <v>Energy Charges</v>
          </cell>
          <cell r="D720">
            <v>19.809999999999999</v>
          </cell>
          <cell r="E720">
            <v>0.86</v>
          </cell>
        </row>
        <row r="721">
          <cell r="B721">
            <v>7130120</v>
          </cell>
          <cell r="C721" t="str">
            <v>Demand Charges</v>
          </cell>
          <cell r="D721">
            <v>11.38</v>
          </cell>
          <cell r="E721">
            <v>0.84</v>
          </cell>
        </row>
        <row r="722">
          <cell r="B722">
            <v>7130310</v>
          </cell>
          <cell r="C722" t="str">
            <v>Electricity Duty Paid on Power Generated</v>
          </cell>
          <cell r="D722">
            <v>5.89</v>
          </cell>
          <cell r="E722">
            <v>1.44</v>
          </cell>
        </row>
        <row r="723">
          <cell r="B723">
            <v>7135000</v>
          </cell>
          <cell r="C723" t="str">
            <v>Excise Duty Paid - Sales</v>
          </cell>
          <cell r="D723">
            <v>985.05</v>
          </cell>
          <cell r="E723">
            <v>98.16</v>
          </cell>
        </row>
        <row r="724">
          <cell r="B724">
            <v>7135100</v>
          </cell>
          <cell r="C724" t="str">
            <v>Excise Duty Paid on duty paid Stock</v>
          </cell>
          <cell r="D724">
            <v>0.01</v>
          </cell>
          <cell r="E724">
            <v>0</v>
          </cell>
        </row>
        <row r="725">
          <cell r="B725">
            <v>7135500</v>
          </cell>
          <cell r="C725" t="str">
            <v>Excise Duty Paid - Finished Goods in Bond</v>
          </cell>
          <cell r="D725">
            <v>-15.12</v>
          </cell>
          <cell r="E725">
            <v>2.12</v>
          </cell>
        </row>
        <row r="726">
          <cell r="B726">
            <v>7140100</v>
          </cell>
          <cell r="C726" t="str">
            <v>Port, Light And Cana</v>
          </cell>
          <cell r="D726">
            <v>0.57999999999999996</v>
          </cell>
          <cell r="E726">
            <v>0.01</v>
          </cell>
        </row>
        <row r="727">
          <cell r="B727">
            <v>7140600</v>
          </cell>
          <cell r="C727" t="str">
            <v>Tug Operation Expenses</v>
          </cell>
          <cell r="D727">
            <v>1.68</v>
          </cell>
          <cell r="E727">
            <v>0</v>
          </cell>
        </row>
        <row r="728">
          <cell r="B728">
            <v>7142000</v>
          </cell>
          <cell r="C728" t="str">
            <v>Inward Freight on Stock Transfer-Finished Goods</v>
          </cell>
          <cell r="D728">
            <v>0.02</v>
          </cell>
          <cell r="E728">
            <v>0</v>
          </cell>
        </row>
        <row r="729">
          <cell r="B729">
            <v>7142010</v>
          </cell>
          <cell r="C729" t="str">
            <v>Inward Freight on Stock Transfer - Other Raw Mater</v>
          </cell>
          <cell r="D729">
            <v>7.92</v>
          </cell>
          <cell r="E729">
            <v>1.41</v>
          </cell>
        </row>
        <row r="730">
          <cell r="B730">
            <v>7142020</v>
          </cell>
          <cell r="C730" t="str">
            <v>Inward Freight on St</v>
          </cell>
          <cell r="D730">
            <v>0</v>
          </cell>
          <cell r="E730">
            <v>0</v>
          </cell>
        </row>
        <row r="731">
          <cell r="B731">
            <v>7142030</v>
          </cell>
          <cell r="C731" t="str">
            <v>Inward Freight on Local Purchases</v>
          </cell>
          <cell r="D731">
            <v>0.45</v>
          </cell>
          <cell r="E731">
            <v>0.06</v>
          </cell>
        </row>
        <row r="732">
          <cell r="B732">
            <v>7142510</v>
          </cell>
          <cell r="C732" t="str">
            <v>Inward Freight/DC on Purchases - Other Raw Materia</v>
          </cell>
          <cell r="D732">
            <v>-3.11</v>
          </cell>
          <cell r="E732">
            <v>-0.04</v>
          </cell>
        </row>
        <row r="733">
          <cell r="B733">
            <v>7142520</v>
          </cell>
          <cell r="C733" t="str">
            <v>Inward Freight/Delivery Costs on Purchases - Fuel</v>
          </cell>
          <cell r="D733">
            <v>0.67</v>
          </cell>
          <cell r="E733">
            <v>-0.03</v>
          </cell>
        </row>
        <row r="734">
          <cell r="B734">
            <v>7142530</v>
          </cell>
          <cell r="C734" t="str">
            <v>Inward Freight/Del Costs on Pur-SS(Imp)</v>
          </cell>
          <cell r="D734">
            <v>55.84</v>
          </cell>
          <cell r="E734">
            <v>5.92</v>
          </cell>
        </row>
        <row r="735">
          <cell r="B735">
            <v>7142540</v>
          </cell>
          <cell r="C735" t="str">
            <v>Inward Freight/Delivery Costs on Purchases-CC(Imp)</v>
          </cell>
          <cell r="D735">
            <v>-0.09</v>
          </cell>
          <cell r="E735">
            <v>-0.02</v>
          </cell>
        </row>
        <row r="736">
          <cell r="B736">
            <v>7142550</v>
          </cell>
          <cell r="C736" t="str">
            <v>Inward Freight/Delivery Costs on Pur. - PM (IMP)</v>
          </cell>
          <cell r="D736">
            <v>0</v>
          </cell>
          <cell r="E736">
            <v>0</v>
          </cell>
        </row>
        <row r="737">
          <cell r="B737">
            <v>7142560</v>
          </cell>
          <cell r="C737" t="str">
            <v>Inward Freight/Delivery Cost on Pur.-Non Stk.(IMP)</v>
          </cell>
          <cell r="D737">
            <v>-0.01</v>
          </cell>
          <cell r="E737">
            <v>0</v>
          </cell>
        </row>
        <row r="738">
          <cell r="B738">
            <v>7142570</v>
          </cell>
          <cell r="C738" t="str">
            <v>Inward Freight on Pur. - Transit Loss and Recoveri</v>
          </cell>
          <cell r="D738">
            <v>-0.46</v>
          </cell>
          <cell r="E738">
            <v>-0.01</v>
          </cell>
        </row>
        <row r="739">
          <cell r="B739">
            <v>7143000</v>
          </cell>
          <cell r="C739" t="str">
            <v>Warehousing Charges - Purchases</v>
          </cell>
          <cell r="D739">
            <v>0.18</v>
          </cell>
          <cell r="E739">
            <v>0</v>
          </cell>
        </row>
        <row r="740">
          <cell r="B740">
            <v>7145000</v>
          </cell>
          <cell r="C740" t="str">
            <v>Repairs &amp; Maintenance-Plant &amp; Machinery-Civil</v>
          </cell>
          <cell r="D740">
            <v>8.01</v>
          </cell>
          <cell r="E740">
            <v>0.28999999999999998</v>
          </cell>
        </row>
        <row r="741">
          <cell r="B741">
            <v>7145100</v>
          </cell>
          <cell r="C741" t="str">
            <v>Repairs &amp; Maintenance-Plant &amp; Machinery-Electrical</v>
          </cell>
          <cell r="D741">
            <v>40.57</v>
          </cell>
          <cell r="E741">
            <v>3.18</v>
          </cell>
        </row>
        <row r="742">
          <cell r="B742">
            <v>7145200</v>
          </cell>
          <cell r="C742" t="str">
            <v>Repairs &amp; Maintenance-Plant &amp; Machinery-Mechanical</v>
          </cell>
          <cell r="D742">
            <v>48.72</v>
          </cell>
          <cell r="E742">
            <v>2.87</v>
          </cell>
        </row>
        <row r="743">
          <cell r="B743">
            <v>7145300</v>
          </cell>
          <cell r="C743" t="str">
            <v>Repairs &amp; Maintenance-Plant &amp; Mach-Intrumentation</v>
          </cell>
          <cell r="D743">
            <v>5.05</v>
          </cell>
          <cell r="E743">
            <v>0.24</v>
          </cell>
        </row>
        <row r="744">
          <cell r="B744">
            <v>7145350</v>
          </cell>
          <cell r="C744" t="str">
            <v>Repairs &amp; Maint.-Plant &amp; Mach-Power &amp; Electronics</v>
          </cell>
          <cell r="D744">
            <v>0.06</v>
          </cell>
          <cell r="E744">
            <v>0.02</v>
          </cell>
        </row>
        <row r="745">
          <cell r="B745">
            <v>7145400</v>
          </cell>
          <cell r="C745" t="str">
            <v>Repairs &amp; Maintenance-CES-Electrical</v>
          </cell>
          <cell r="D745">
            <v>1.65</v>
          </cell>
          <cell r="E745">
            <v>-0.56000000000000005</v>
          </cell>
        </row>
        <row r="746">
          <cell r="B746">
            <v>7145500</v>
          </cell>
          <cell r="C746" t="str">
            <v>Repairs &amp; Maintenance-CES-Mechanical</v>
          </cell>
          <cell r="D746">
            <v>0.06</v>
          </cell>
          <cell r="E746">
            <v>0</v>
          </cell>
        </row>
        <row r="747">
          <cell r="B747">
            <v>7145600</v>
          </cell>
          <cell r="C747" t="str">
            <v>Repairs and Maintenance-CES-Intrumentation</v>
          </cell>
          <cell r="D747">
            <v>1.1200000000000001</v>
          </cell>
          <cell r="E747">
            <v>-0.05</v>
          </cell>
        </row>
        <row r="748">
          <cell r="B748">
            <v>7146000</v>
          </cell>
          <cell r="C748" t="str">
            <v>Repairs &amp; Maintenance-Factory Bldg.</v>
          </cell>
          <cell r="D748">
            <v>2.15</v>
          </cell>
          <cell r="E748">
            <v>0.23</v>
          </cell>
        </row>
        <row r="749">
          <cell r="B749">
            <v>7147000</v>
          </cell>
          <cell r="C749" t="str">
            <v>Repairs &amp; Maintenance-Others (Manufacturing)</v>
          </cell>
          <cell r="D749">
            <v>4.2</v>
          </cell>
          <cell r="E749">
            <v>0.27</v>
          </cell>
        </row>
        <row r="750">
          <cell r="B750">
            <v>7148000</v>
          </cell>
          <cell r="C750" t="str">
            <v>Project Contract Exp</v>
          </cell>
          <cell r="D750">
            <v>0</v>
          </cell>
          <cell r="E750">
            <v>0</v>
          </cell>
        </row>
        <row r="751">
          <cell r="B751">
            <v>7148100</v>
          </cell>
          <cell r="C751" t="str">
            <v>Project Contract Exp</v>
          </cell>
          <cell r="D751">
            <v>0</v>
          </cell>
          <cell r="E751">
            <v>0</v>
          </cell>
        </row>
        <row r="752">
          <cell r="B752">
            <v>7150000</v>
          </cell>
          <cell r="C752" t="str">
            <v>Labour &amp; Outside Processing Charges</v>
          </cell>
          <cell r="D752">
            <v>19.66</v>
          </cell>
          <cell r="E752">
            <v>0.02</v>
          </cell>
        </row>
        <row r="753">
          <cell r="B753">
            <v>7150100</v>
          </cell>
          <cell r="C753" t="str">
            <v>Conv Charges Paid To</v>
          </cell>
          <cell r="D753">
            <v>0</v>
          </cell>
          <cell r="E753">
            <v>0</v>
          </cell>
        </row>
        <row r="754">
          <cell r="B754">
            <v>7150200</v>
          </cell>
          <cell r="C754" t="str">
            <v>Excise Duty Reimbursed To Job Workers</v>
          </cell>
          <cell r="D754">
            <v>7.3</v>
          </cell>
          <cell r="E754">
            <v>0</v>
          </cell>
        </row>
        <row r="755">
          <cell r="B755">
            <v>7155000</v>
          </cell>
          <cell r="C755" t="str">
            <v>Hire Chgs - Plant &amp; Machinery</v>
          </cell>
          <cell r="D755">
            <v>0.25</v>
          </cell>
          <cell r="E755">
            <v>0.01</v>
          </cell>
        </row>
        <row r="756">
          <cell r="B756">
            <v>7155200</v>
          </cell>
          <cell r="C756" t="str">
            <v>Hire Chgs - Tankages</v>
          </cell>
          <cell r="D756">
            <v>5.3</v>
          </cell>
          <cell r="E756">
            <v>-0.55000000000000004</v>
          </cell>
        </row>
        <row r="757">
          <cell r="B757">
            <v>7155300</v>
          </cell>
          <cell r="C757" t="str">
            <v>Hire Charges - Contracted Services (Operations)</v>
          </cell>
          <cell r="D757">
            <v>5.35</v>
          </cell>
          <cell r="E757">
            <v>0.23</v>
          </cell>
        </row>
        <row r="758">
          <cell r="B758">
            <v>7155900</v>
          </cell>
          <cell r="C758" t="str">
            <v>Hire Chgs - Others</v>
          </cell>
          <cell r="D758">
            <v>0.02</v>
          </cell>
          <cell r="E758">
            <v>0.01</v>
          </cell>
        </row>
        <row r="759">
          <cell r="B759">
            <v>7165000</v>
          </cell>
          <cell r="C759" t="str">
            <v>Lease Rent - Plant &amp; Machinery / Equipment</v>
          </cell>
          <cell r="D759">
            <v>82.45</v>
          </cell>
          <cell r="E759">
            <v>6.71</v>
          </cell>
        </row>
        <row r="760">
          <cell r="B760">
            <v>7165900</v>
          </cell>
          <cell r="C760" t="str">
            <v>Lease Rent - Others</v>
          </cell>
          <cell r="D760">
            <v>0.11</v>
          </cell>
          <cell r="E760">
            <v>0</v>
          </cell>
        </row>
        <row r="761">
          <cell r="B761">
            <v>7200000</v>
          </cell>
          <cell r="C761" t="str">
            <v>Import Purchase Account - RM (Other than crude)</v>
          </cell>
          <cell r="D761">
            <v>711.61</v>
          </cell>
          <cell r="E761">
            <v>71.010000000000005</v>
          </cell>
        </row>
        <row r="762">
          <cell r="B762">
            <v>7200010</v>
          </cell>
          <cell r="C762" t="str">
            <v>Import-Insurance-Raw Material (Other than crude)</v>
          </cell>
          <cell r="D762">
            <v>0.23</v>
          </cell>
          <cell r="E762">
            <v>0.03</v>
          </cell>
        </row>
        <row r="763">
          <cell r="B763">
            <v>7200015</v>
          </cell>
          <cell r="C763" t="str">
            <v>Import-Ocean Freight-Raw Matls. (Other than crude)</v>
          </cell>
          <cell r="D763">
            <v>27.34</v>
          </cell>
          <cell r="E763">
            <v>2.14</v>
          </cell>
        </row>
        <row r="764">
          <cell r="B764">
            <v>7200020</v>
          </cell>
          <cell r="C764" t="str">
            <v>Import-Customs Duty-Raw Matls. (Other than crude)</v>
          </cell>
          <cell r="D764">
            <v>76.87</v>
          </cell>
          <cell r="E764">
            <v>5.86</v>
          </cell>
        </row>
        <row r="765">
          <cell r="B765">
            <v>7200025</v>
          </cell>
          <cell r="C765" t="str">
            <v>Import-Wharfage Charges-Raw Mat.(Other than crude)</v>
          </cell>
          <cell r="D765">
            <v>0.69</v>
          </cell>
          <cell r="E765">
            <v>0.14000000000000001</v>
          </cell>
        </row>
        <row r="766">
          <cell r="B766">
            <v>7200030</v>
          </cell>
          <cell r="C766" t="str">
            <v>Import-Port Charges-Raw Matls. (Other than crude)</v>
          </cell>
          <cell r="D766">
            <v>72.02</v>
          </cell>
          <cell r="E766">
            <v>6.79</v>
          </cell>
        </row>
        <row r="767">
          <cell r="B767">
            <v>7200035</v>
          </cell>
          <cell r="C767" t="str">
            <v>Import-Load Port Survey Fees-RM (Other than crude)</v>
          </cell>
          <cell r="D767">
            <v>0.05</v>
          </cell>
          <cell r="E767">
            <v>0.01</v>
          </cell>
        </row>
        <row r="768">
          <cell r="B768">
            <v>7200040</v>
          </cell>
          <cell r="C768" t="str">
            <v>Import-Disport Survey Fees-RM (Other than crude)</v>
          </cell>
          <cell r="D768">
            <v>0.03</v>
          </cell>
          <cell r="E768">
            <v>0</v>
          </cell>
        </row>
        <row r="769">
          <cell r="B769">
            <v>7200045</v>
          </cell>
          <cell r="C769" t="str">
            <v>Import-Warehousing C</v>
          </cell>
          <cell r="D769">
            <v>0.73</v>
          </cell>
          <cell r="E769">
            <v>0</v>
          </cell>
        </row>
        <row r="770">
          <cell r="B770">
            <v>7200050</v>
          </cell>
          <cell r="C770" t="str">
            <v>Import-Inland Freight Charges-RM(Other than crude)</v>
          </cell>
          <cell r="D770">
            <v>0.28000000000000003</v>
          </cell>
          <cell r="E770">
            <v>0</v>
          </cell>
        </row>
        <row r="771">
          <cell r="B771">
            <v>7200055</v>
          </cell>
          <cell r="C771" t="str">
            <v>Import-Agents Commission-RM (Other than crude)</v>
          </cell>
          <cell r="D771">
            <v>0.35</v>
          </cell>
          <cell r="E771">
            <v>0</v>
          </cell>
        </row>
        <row r="772">
          <cell r="B772">
            <v>7200070</v>
          </cell>
          <cell r="C772" t="str">
            <v>Import-Charter Hire/</v>
          </cell>
          <cell r="D772">
            <v>3.92</v>
          </cell>
          <cell r="E772">
            <v>0.63</v>
          </cell>
        </row>
        <row r="773">
          <cell r="B773">
            <v>7200090</v>
          </cell>
          <cell r="C773" t="str">
            <v>Import-Other Sundry Chgs-Raw Matls(Oth than crude)</v>
          </cell>
          <cell r="D773">
            <v>-0.03</v>
          </cell>
          <cell r="E773">
            <v>0</v>
          </cell>
        </row>
        <row r="774">
          <cell r="B774">
            <v>7201000</v>
          </cell>
          <cell r="C774" t="str">
            <v>Import Purchases - Tfr to inventory</v>
          </cell>
          <cell r="D774">
            <v>-878.04</v>
          </cell>
          <cell r="E774">
            <v>-103.5</v>
          </cell>
        </row>
        <row r="775">
          <cell r="B775">
            <v>7202000</v>
          </cell>
          <cell r="C775" t="str">
            <v>Import Purchases - Transfer to MIT</v>
          </cell>
          <cell r="D775">
            <v>-16.05</v>
          </cell>
          <cell r="E775">
            <v>15.83</v>
          </cell>
        </row>
        <row r="776">
          <cell r="B776">
            <v>7300000</v>
          </cell>
          <cell r="C776" t="str">
            <v>Salaries And Wages</v>
          </cell>
          <cell r="D776">
            <v>287.05</v>
          </cell>
          <cell r="E776">
            <v>22.88</v>
          </cell>
        </row>
        <row r="777">
          <cell r="B777">
            <v>7300100</v>
          </cell>
          <cell r="C777" t="str">
            <v>Salaries &amp; Wages - Contractors</v>
          </cell>
          <cell r="D777">
            <v>1.55</v>
          </cell>
          <cell r="E777">
            <v>0.22</v>
          </cell>
        </row>
        <row r="778">
          <cell r="B778">
            <v>7305000</v>
          </cell>
          <cell r="C778" t="str">
            <v>Bonus</v>
          </cell>
          <cell r="D778">
            <v>4.57</v>
          </cell>
          <cell r="E778">
            <v>0</v>
          </cell>
        </row>
        <row r="779">
          <cell r="B779">
            <v>7310000</v>
          </cell>
          <cell r="C779" t="str">
            <v>Ex-Gratia</v>
          </cell>
          <cell r="D779">
            <v>139.1</v>
          </cell>
          <cell r="E779">
            <v>1.85</v>
          </cell>
        </row>
        <row r="780">
          <cell r="B780">
            <v>7315000</v>
          </cell>
          <cell r="C780" t="str">
            <v>Salaries &amp; Wages - Managerial Remuneration</v>
          </cell>
          <cell r="D780">
            <v>0.22</v>
          </cell>
          <cell r="E780">
            <v>0</v>
          </cell>
        </row>
        <row r="781">
          <cell r="B781">
            <v>7315200</v>
          </cell>
          <cell r="C781" t="str">
            <v>Co. Contribution to PF - Managerial Remuneration</v>
          </cell>
          <cell r="D781">
            <v>0.02</v>
          </cell>
          <cell r="E781">
            <v>0</v>
          </cell>
        </row>
        <row r="782">
          <cell r="B782">
            <v>7315300</v>
          </cell>
          <cell r="C782" t="str">
            <v>Co. Contribution to Pension Scheme-Managerial Rem.</v>
          </cell>
          <cell r="D782">
            <v>0.02</v>
          </cell>
          <cell r="E782">
            <v>0</v>
          </cell>
        </row>
        <row r="783">
          <cell r="B783">
            <v>7325000</v>
          </cell>
          <cell r="C783" t="str">
            <v>Co. Contribution To Provident Fund</v>
          </cell>
          <cell r="D783">
            <v>15.96</v>
          </cell>
          <cell r="E783">
            <v>1.28</v>
          </cell>
        </row>
        <row r="784">
          <cell r="B784">
            <v>7325020</v>
          </cell>
          <cell r="C784" t="str">
            <v>Co. Contribution To Pension Scheme</v>
          </cell>
          <cell r="D784">
            <v>7.39</v>
          </cell>
          <cell r="E784">
            <v>0.59</v>
          </cell>
        </row>
        <row r="785">
          <cell r="B785">
            <v>7325040</v>
          </cell>
          <cell r="C785" t="str">
            <v>Co. Contribution To Gratuity</v>
          </cell>
          <cell r="D785">
            <v>17.149999999999999</v>
          </cell>
          <cell r="E785">
            <v>-0.01</v>
          </cell>
        </row>
        <row r="786">
          <cell r="B786">
            <v>7325100</v>
          </cell>
          <cell r="C786" t="str">
            <v>PF Administration and Inspection Charges</v>
          </cell>
          <cell r="D786">
            <v>0.36</v>
          </cell>
          <cell r="E786">
            <v>0</v>
          </cell>
        </row>
        <row r="787">
          <cell r="B787">
            <v>7325110</v>
          </cell>
          <cell r="C787" t="str">
            <v>Employers Deposit Linked Insurance Charges</v>
          </cell>
          <cell r="D787">
            <v>0.38</v>
          </cell>
          <cell r="E787">
            <v>0.28999999999999998</v>
          </cell>
        </row>
        <row r="788">
          <cell r="B788">
            <v>7325120</v>
          </cell>
          <cell r="C788" t="str">
            <v>Co. Contribution -  Labour Welfare Fund</v>
          </cell>
          <cell r="D788">
            <v>0</v>
          </cell>
          <cell r="E788">
            <v>0</v>
          </cell>
        </row>
        <row r="789">
          <cell r="B789">
            <v>7330000</v>
          </cell>
          <cell r="C789" t="str">
            <v>Leave Travel Allowance</v>
          </cell>
          <cell r="D789">
            <v>9.89</v>
          </cell>
          <cell r="E789">
            <v>2.93</v>
          </cell>
        </row>
        <row r="790">
          <cell r="B790">
            <v>7330010</v>
          </cell>
          <cell r="C790" t="str">
            <v>Medical Expenses - Reimbursement</v>
          </cell>
          <cell r="D790">
            <v>13.24</v>
          </cell>
          <cell r="E790">
            <v>1.08</v>
          </cell>
        </row>
        <row r="791">
          <cell r="B791">
            <v>7330020</v>
          </cell>
          <cell r="C791" t="str">
            <v>Medical Expenses - Others</v>
          </cell>
          <cell r="D791">
            <v>2.35</v>
          </cell>
          <cell r="E791">
            <v>0.12</v>
          </cell>
        </row>
        <row r="792">
          <cell r="B792">
            <v>7330030</v>
          </cell>
          <cell r="C792" t="str">
            <v>Catering/Lunch/Canteen Expenses</v>
          </cell>
          <cell r="D792">
            <v>11.82</v>
          </cell>
          <cell r="E792">
            <v>0.27</v>
          </cell>
        </row>
        <row r="793">
          <cell r="B793">
            <v>7330040</v>
          </cell>
          <cell r="C793" t="str">
            <v>Uniform and Clothing</v>
          </cell>
          <cell r="D793">
            <v>5.79</v>
          </cell>
          <cell r="E793">
            <v>-7.0000000000000007E-2</v>
          </cell>
        </row>
        <row r="794">
          <cell r="B794">
            <v>7330200</v>
          </cell>
          <cell r="C794" t="str">
            <v>Rent For Residential Flats-Third Parties</v>
          </cell>
          <cell r="D794">
            <v>0.55000000000000004</v>
          </cell>
          <cell r="E794">
            <v>0.01</v>
          </cell>
        </row>
        <row r="795">
          <cell r="B795">
            <v>7330310</v>
          </cell>
          <cell r="C795" t="str">
            <v>Petrol For COC Cars</v>
          </cell>
          <cell r="D795">
            <v>0.48</v>
          </cell>
          <cell r="E795">
            <v>0.04</v>
          </cell>
        </row>
        <row r="796">
          <cell r="B796">
            <v>7330400</v>
          </cell>
          <cell r="C796" t="str">
            <v>School Subsidy</v>
          </cell>
          <cell r="D796">
            <v>3.35</v>
          </cell>
          <cell r="E796">
            <v>0.1</v>
          </cell>
        </row>
        <row r="797">
          <cell r="B797">
            <v>7330600</v>
          </cell>
          <cell r="C797" t="str">
            <v>Sundry Services - Stipend</v>
          </cell>
          <cell r="D797">
            <v>0.19</v>
          </cell>
          <cell r="E797">
            <v>0.03</v>
          </cell>
        </row>
        <row r="798">
          <cell r="B798">
            <v>7330900</v>
          </cell>
          <cell r="C798" t="str">
            <v>Other Employee Welfare &amp; Amenities</v>
          </cell>
          <cell r="D798">
            <v>9.15</v>
          </cell>
          <cell r="E798">
            <v>0.04</v>
          </cell>
        </row>
        <row r="799">
          <cell r="B799">
            <v>7330901</v>
          </cell>
          <cell r="C799" t="str">
            <v>Other Employee Welfare &amp; Amenities Reimbursement</v>
          </cell>
          <cell r="D799">
            <v>1.56</v>
          </cell>
          <cell r="E799">
            <v>0</v>
          </cell>
        </row>
        <row r="800">
          <cell r="B800">
            <v>7400000</v>
          </cell>
          <cell r="C800" t="str">
            <v>Product Samples</v>
          </cell>
          <cell r="D800">
            <v>0.2</v>
          </cell>
          <cell r="E800">
            <v>0</v>
          </cell>
        </row>
        <row r="801">
          <cell r="B801">
            <v>7400500</v>
          </cell>
          <cell r="C801" t="str">
            <v>Product Samples-Testing Charges</v>
          </cell>
          <cell r="D801">
            <v>0.01</v>
          </cell>
          <cell r="E801">
            <v>0</v>
          </cell>
        </row>
        <row r="802">
          <cell r="B802">
            <v>7405000</v>
          </cell>
          <cell r="C802" t="str">
            <v>Sales Promotion Expenses Within India</v>
          </cell>
          <cell r="D802">
            <v>0.18</v>
          </cell>
          <cell r="E802">
            <v>0.01</v>
          </cell>
        </row>
        <row r="803">
          <cell r="B803">
            <v>7410000</v>
          </cell>
          <cell r="C803" t="str">
            <v>Advt. Exp within India-Sales related</v>
          </cell>
          <cell r="D803">
            <v>0</v>
          </cell>
          <cell r="E803">
            <v>0</v>
          </cell>
        </row>
        <row r="804">
          <cell r="B804">
            <v>7415000</v>
          </cell>
          <cell r="C804" t="str">
            <v>Brokerage &amp; Commission on Domestic Sales</v>
          </cell>
          <cell r="D804">
            <v>31.06</v>
          </cell>
          <cell r="E804">
            <v>2.02</v>
          </cell>
        </row>
        <row r="805">
          <cell r="B805">
            <v>7415100</v>
          </cell>
          <cell r="C805" t="str">
            <v>Brokerage &amp; Commission on Export Sales</v>
          </cell>
          <cell r="D805">
            <v>5.92</v>
          </cell>
          <cell r="E805">
            <v>0.19</v>
          </cell>
        </row>
        <row r="806">
          <cell r="B806">
            <v>7415200</v>
          </cell>
          <cell r="C806" t="str">
            <v>Brokerage &amp; Commission - Dealers</v>
          </cell>
          <cell r="D806">
            <v>-3.35</v>
          </cell>
          <cell r="E806">
            <v>-0.01</v>
          </cell>
        </row>
        <row r="807">
          <cell r="B807">
            <v>7420000</v>
          </cell>
          <cell r="C807" t="str">
            <v>Freight &amp; Forwarding-Road Transport Charges</v>
          </cell>
          <cell r="D807">
            <v>145.47</v>
          </cell>
          <cell r="E807">
            <v>12.21</v>
          </cell>
        </row>
        <row r="808">
          <cell r="B808">
            <v>7420020</v>
          </cell>
          <cell r="C808" t="str">
            <v>Freight &amp; Forwarding-Sea - Exports</v>
          </cell>
          <cell r="D808">
            <v>74.66</v>
          </cell>
          <cell r="E808">
            <v>3.62</v>
          </cell>
        </row>
        <row r="809">
          <cell r="B809">
            <v>7420050</v>
          </cell>
          <cell r="C809" t="str">
            <v>Freight &amp; Forwarding - Recovery Account</v>
          </cell>
          <cell r="D809">
            <v>-37.99</v>
          </cell>
          <cell r="E809">
            <v>-3.67</v>
          </cell>
        </row>
        <row r="810">
          <cell r="B810">
            <v>7420055</v>
          </cell>
          <cell r="C810" t="str">
            <v>Freight &amp; Forwarding - Rec. A/c - Manual Posting</v>
          </cell>
          <cell r="D810">
            <v>-0.02</v>
          </cell>
          <cell r="E810">
            <v>0</v>
          </cell>
        </row>
        <row r="811">
          <cell r="B811">
            <v>7420060</v>
          </cell>
          <cell r="C811" t="str">
            <v>Brokerage on Freight</v>
          </cell>
          <cell r="D811">
            <v>-7.0000000000000007E-2</v>
          </cell>
          <cell r="E811">
            <v>-0.02</v>
          </cell>
        </row>
        <row r="812">
          <cell r="B812">
            <v>7420200</v>
          </cell>
          <cell r="C812" t="str">
            <v>Packing Expenses</v>
          </cell>
          <cell r="D812">
            <v>0</v>
          </cell>
          <cell r="E812">
            <v>0</v>
          </cell>
        </row>
        <row r="813">
          <cell r="B813">
            <v>7420300</v>
          </cell>
          <cell r="C813" t="str">
            <v>Clearing &amp; Forwarding Charges</v>
          </cell>
          <cell r="D813">
            <v>1.75</v>
          </cell>
          <cell r="E813">
            <v>0.18</v>
          </cell>
        </row>
        <row r="814">
          <cell r="B814">
            <v>7420310</v>
          </cell>
          <cell r="C814" t="str">
            <v>Documentation Charges</v>
          </cell>
          <cell r="D814">
            <v>0.26</v>
          </cell>
          <cell r="E814">
            <v>0.02</v>
          </cell>
        </row>
        <row r="815">
          <cell r="B815">
            <v>7420320</v>
          </cell>
          <cell r="C815" t="str">
            <v>Inland Haulage Charg</v>
          </cell>
          <cell r="D815">
            <v>1.47</v>
          </cell>
          <cell r="E815">
            <v>0</v>
          </cell>
        </row>
        <row r="816">
          <cell r="B816">
            <v>7420340</v>
          </cell>
          <cell r="C816" t="str">
            <v>Dock Stuffing Charge</v>
          </cell>
          <cell r="D816">
            <v>0</v>
          </cell>
          <cell r="E816">
            <v>0</v>
          </cell>
        </row>
        <row r="817">
          <cell r="B817">
            <v>7420350</v>
          </cell>
          <cell r="C817" t="str">
            <v>Demurrage charges - Export</v>
          </cell>
          <cell r="D817">
            <v>0.24</v>
          </cell>
          <cell r="E817">
            <v>-0.01</v>
          </cell>
        </row>
        <row r="818">
          <cell r="B818">
            <v>7421100</v>
          </cell>
          <cell r="C818" t="str">
            <v>Terminal Handling Ch</v>
          </cell>
          <cell r="D818">
            <v>14.04</v>
          </cell>
          <cell r="E818">
            <v>0.27</v>
          </cell>
        </row>
        <row r="819">
          <cell r="B819">
            <v>7421200</v>
          </cell>
          <cell r="C819" t="str">
            <v>Wharfage Charges - P</v>
          </cell>
          <cell r="D819">
            <v>0.8</v>
          </cell>
          <cell r="E819">
            <v>0.06</v>
          </cell>
        </row>
        <row r="820">
          <cell r="B820">
            <v>7430000</v>
          </cell>
          <cell r="C820" t="str">
            <v>Product Warehousing Expenses</v>
          </cell>
          <cell r="D820">
            <v>1.73</v>
          </cell>
          <cell r="E820">
            <v>0.05</v>
          </cell>
        </row>
        <row r="821">
          <cell r="B821">
            <v>7435000</v>
          </cell>
          <cell r="C821" t="str">
            <v>Other Selling and Distribution Expenses</v>
          </cell>
          <cell r="D821">
            <v>0.04</v>
          </cell>
          <cell r="E821">
            <v>0</v>
          </cell>
        </row>
        <row r="822">
          <cell r="B822">
            <v>7435100</v>
          </cell>
          <cell r="C822" t="str">
            <v>Export Supervision Charges</v>
          </cell>
          <cell r="D822">
            <v>0.15</v>
          </cell>
          <cell r="E822">
            <v>0.03</v>
          </cell>
        </row>
        <row r="823">
          <cell r="B823">
            <v>7440000</v>
          </cell>
          <cell r="C823" t="str">
            <v>Quantity Discount</v>
          </cell>
          <cell r="D823">
            <v>79.900000000000006</v>
          </cell>
          <cell r="E823">
            <v>8.65</v>
          </cell>
        </row>
        <row r="824">
          <cell r="B824">
            <v>7440005</v>
          </cell>
          <cell r="C824" t="str">
            <v>Quantity Discount - Manual Posting</v>
          </cell>
          <cell r="D824">
            <v>238.21</v>
          </cell>
          <cell r="E824">
            <v>-2.02</v>
          </cell>
        </row>
        <row r="825">
          <cell r="B825">
            <v>7440100</v>
          </cell>
          <cell r="C825" t="str">
            <v>Trade Discount</v>
          </cell>
          <cell r="D825">
            <v>32.97</v>
          </cell>
          <cell r="E825">
            <v>3.12</v>
          </cell>
        </row>
        <row r="826">
          <cell r="B826">
            <v>7440105</v>
          </cell>
          <cell r="C826" t="str">
            <v>Trade Discount - Manual Posting</v>
          </cell>
          <cell r="D826">
            <v>3.17</v>
          </cell>
          <cell r="E826">
            <v>0.22</v>
          </cell>
        </row>
        <row r="827">
          <cell r="B827">
            <v>7440200</v>
          </cell>
          <cell r="C827" t="str">
            <v>Cash Discount</v>
          </cell>
          <cell r="D827">
            <v>44.67</v>
          </cell>
          <cell r="E827">
            <v>3.68</v>
          </cell>
        </row>
        <row r="828">
          <cell r="B828">
            <v>7440205</v>
          </cell>
          <cell r="C828" t="str">
            <v>Cash Discount - Manual Posting</v>
          </cell>
          <cell r="D828">
            <v>-0.23</v>
          </cell>
          <cell r="E828">
            <v>-0.73</v>
          </cell>
        </row>
        <row r="829">
          <cell r="B829">
            <v>7440270</v>
          </cell>
          <cell r="C829" t="str">
            <v>Discount - Early Payment Incentive</v>
          </cell>
          <cell r="D829">
            <v>2.77</v>
          </cell>
          <cell r="E829">
            <v>1.26</v>
          </cell>
        </row>
        <row r="830">
          <cell r="B830">
            <v>7440275</v>
          </cell>
          <cell r="C830" t="str">
            <v>Discount - Early Pay</v>
          </cell>
          <cell r="D830">
            <v>7.0000000000000007E-2</v>
          </cell>
          <cell r="E830">
            <v>0.15</v>
          </cell>
        </row>
        <row r="831">
          <cell r="B831">
            <v>7440300</v>
          </cell>
          <cell r="C831" t="str">
            <v>Rate Difference-Sales</v>
          </cell>
          <cell r="D831">
            <v>72.959999999999994</v>
          </cell>
          <cell r="E831">
            <v>7.16</v>
          </cell>
        </row>
        <row r="832">
          <cell r="B832">
            <v>7440305</v>
          </cell>
          <cell r="C832" t="str">
            <v>Rate Difference-Sale</v>
          </cell>
          <cell r="D832">
            <v>9.68</v>
          </cell>
          <cell r="E832">
            <v>-2.08</v>
          </cell>
        </row>
        <row r="833">
          <cell r="B833">
            <v>7440320</v>
          </cell>
          <cell r="C833" t="str">
            <v>Regional Discount</v>
          </cell>
          <cell r="D833">
            <v>20.28</v>
          </cell>
          <cell r="E833">
            <v>2.21</v>
          </cell>
        </row>
        <row r="834">
          <cell r="B834">
            <v>7440325</v>
          </cell>
          <cell r="C834" t="str">
            <v>Regional Discount -</v>
          </cell>
          <cell r="D834">
            <v>1.42</v>
          </cell>
          <cell r="E834">
            <v>0.36</v>
          </cell>
        </row>
        <row r="835">
          <cell r="B835">
            <v>7440350</v>
          </cell>
          <cell r="C835" t="str">
            <v>MOU Discount</v>
          </cell>
          <cell r="D835">
            <v>7.98</v>
          </cell>
          <cell r="E835">
            <v>6.06</v>
          </cell>
        </row>
        <row r="836">
          <cell r="B836">
            <v>7440355</v>
          </cell>
          <cell r="C836" t="str">
            <v>MOU Discount - Manua</v>
          </cell>
          <cell r="D836">
            <v>24.53</v>
          </cell>
          <cell r="E836">
            <v>-4.91</v>
          </cell>
        </row>
        <row r="837">
          <cell r="B837">
            <v>7440500</v>
          </cell>
          <cell r="C837" t="str">
            <v>Incentives to Customers</v>
          </cell>
          <cell r="D837">
            <v>0</v>
          </cell>
          <cell r="E837">
            <v>0.28999999999999998</v>
          </cell>
        </row>
        <row r="838">
          <cell r="B838">
            <v>7440550</v>
          </cell>
          <cell r="C838" t="str">
            <v>Shortweight Claims</v>
          </cell>
          <cell r="D838">
            <v>0.28000000000000003</v>
          </cell>
          <cell r="E838">
            <v>0.05</v>
          </cell>
        </row>
        <row r="839">
          <cell r="B839">
            <v>7440555</v>
          </cell>
          <cell r="C839" t="str">
            <v>Shortweight Claims -</v>
          </cell>
          <cell r="D839">
            <v>0.28999999999999998</v>
          </cell>
          <cell r="E839">
            <v>-0.16</v>
          </cell>
        </row>
        <row r="840">
          <cell r="B840">
            <v>7440600</v>
          </cell>
          <cell r="C840" t="str">
            <v>Transit Delay Claims</v>
          </cell>
          <cell r="D840">
            <v>0</v>
          </cell>
          <cell r="E840">
            <v>0</v>
          </cell>
        </row>
        <row r="841">
          <cell r="B841">
            <v>7440605</v>
          </cell>
          <cell r="C841" t="str">
            <v>Transit Delay Claims</v>
          </cell>
          <cell r="D841">
            <v>0.12</v>
          </cell>
          <cell r="E841">
            <v>-0.08</v>
          </cell>
        </row>
        <row r="842">
          <cell r="B842">
            <v>7440650</v>
          </cell>
          <cell r="C842" t="str">
            <v>Quality Complaint Approvals</v>
          </cell>
          <cell r="D842">
            <v>0.09</v>
          </cell>
          <cell r="E842">
            <v>0.02</v>
          </cell>
        </row>
        <row r="843">
          <cell r="B843">
            <v>7440655</v>
          </cell>
          <cell r="C843" t="str">
            <v>Quality Complaint Ap</v>
          </cell>
          <cell r="D843">
            <v>0.09</v>
          </cell>
          <cell r="E843">
            <v>-7.0000000000000007E-2</v>
          </cell>
        </row>
        <row r="844">
          <cell r="B844">
            <v>7440700</v>
          </cell>
          <cell r="C844" t="str">
            <v>Dealers Discount</v>
          </cell>
          <cell r="D844">
            <v>1.71</v>
          </cell>
          <cell r="E844">
            <v>-0.17</v>
          </cell>
        </row>
        <row r="845">
          <cell r="B845">
            <v>7445100</v>
          </cell>
          <cell r="C845" t="str">
            <v>Turnover Tax</v>
          </cell>
          <cell r="D845">
            <v>10.64</v>
          </cell>
          <cell r="E845">
            <v>0</v>
          </cell>
        </row>
        <row r="846">
          <cell r="B846">
            <v>7445500</v>
          </cell>
          <cell r="C846" t="str">
            <v>Octroi on Product Sales</v>
          </cell>
          <cell r="D846">
            <v>-0.02</v>
          </cell>
          <cell r="E846">
            <v>0</v>
          </cell>
        </row>
        <row r="847">
          <cell r="B847">
            <v>7445600</v>
          </cell>
          <cell r="C847" t="str">
            <v>Sales Tax</v>
          </cell>
          <cell r="D847">
            <v>114.84</v>
          </cell>
          <cell r="E847">
            <v>12.27</v>
          </cell>
        </row>
        <row r="848">
          <cell r="B848">
            <v>7445610</v>
          </cell>
          <cell r="C848" t="str">
            <v>Sales Tax - Maunual Posting</v>
          </cell>
          <cell r="D848">
            <v>10.220000000000001</v>
          </cell>
          <cell r="E848">
            <v>0.03</v>
          </cell>
        </row>
        <row r="849">
          <cell r="B849">
            <v>7445700</v>
          </cell>
          <cell r="C849" t="str">
            <v>Sales Tax - Maunual</v>
          </cell>
          <cell r="D849">
            <v>0</v>
          </cell>
          <cell r="E849">
            <v>0</v>
          </cell>
        </row>
        <row r="850">
          <cell r="B850">
            <v>7445900</v>
          </cell>
          <cell r="C850" t="str">
            <v>Other Irrecoverable Taxes</v>
          </cell>
          <cell r="D850">
            <v>2.73</v>
          </cell>
          <cell r="E850">
            <v>0.15</v>
          </cell>
        </row>
        <row r="851">
          <cell r="B851">
            <v>7500000</v>
          </cell>
          <cell r="C851" t="str">
            <v>Insurance On Fixed Assets</v>
          </cell>
          <cell r="D851">
            <v>24.53</v>
          </cell>
          <cell r="E851">
            <v>1.71</v>
          </cell>
        </row>
        <row r="852">
          <cell r="B852">
            <v>7500010</v>
          </cell>
          <cell r="C852" t="str">
            <v>Insurance On Stocks</v>
          </cell>
          <cell r="D852">
            <v>1.59</v>
          </cell>
          <cell r="E852">
            <v>0.05</v>
          </cell>
        </row>
        <row r="853">
          <cell r="B853">
            <v>7500020</v>
          </cell>
          <cell r="C853" t="str">
            <v>Insurance - Loss Of Profit</v>
          </cell>
          <cell r="D853">
            <v>4.76</v>
          </cell>
          <cell r="E853">
            <v>0.36</v>
          </cell>
        </row>
        <row r="854">
          <cell r="B854">
            <v>7500030</v>
          </cell>
          <cell r="C854" t="str">
            <v>Insurance - Group Medical Cover</v>
          </cell>
          <cell r="D854">
            <v>1.04</v>
          </cell>
          <cell r="E854">
            <v>0.02</v>
          </cell>
        </row>
        <row r="855">
          <cell r="B855">
            <v>7500040</v>
          </cell>
          <cell r="C855" t="str">
            <v>Insurance - Vehicles</v>
          </cell>
          <cell r="D855">
            <v>0.09</v>
          </cell>
          <cell r="E855">
            <v>0</v>
          </cell>
        </row>
        <row r="856">
          <cell r="B856">
            <v>7500070</v>
          </cell>
          <cell r="C856" t="str">
            <v>Insurance - Marine T</v>
          </cell>
          <cell r="D856">
            <v>0.43</v>
          </cell>
          <cell r="E856">
            <v>0.02</v>
          </cell>
        </row>
        <row r="857">
          <cell r="B857">
            <v>7500080</v>
          </cell>
          <cell r="C857" t="str">
            <v>Insurance - Cash In Safe/In Transit</v>
          </cell>
          <cell r="D857">
            <v>0.01</v>
          </cell>
          <cell r="E857">
            <v>0</v>
          </cell>
        </row>
        <row r="858">
          <cell r="B858">
            <v>7500090</v>
          </cell>
          <cell r="C858" t="str">
            <v>Insurance - Employee Fidelity</v>
          </cell>
          <cell r="D858">
            <v>0</v>
          </cell>
          <cell r="E858">
            <v>0</v>
          </cell>
        </row>
        <row r="859">
          <cell r="B859">
            <v>7500900</v>
          </cell>
          <cell r="C859" t="str">
            <v>Insurance - Others</v>
          </cell>
          <cell r="D859">
            <v>4.43</v>
          </cell>
          <cell r="E859">
            <v>0.45</v>
          </cell>
        </row>
        <row r="860">
          <cell r="B860">
            <v>7505000</v>
          </cell>
          <cell r="C860" t="str">
            <v>Rent For Office Premises</v>
          </cell>
          <cell r="D860">
            <v>17.600000000000001</v>
          </cell>
          <cell r="E860">
            <v>0.01</v>
          </cell>
        </row>
        <row r="861">
          <cell r="B861">
            <v>7505100</v>
          </cell>
          <cell r="C861" t="str">
            <v>Rent For Godowns</v>
          </cell>
          <cell r="D861">
            <v>2.09</v>
          </cell>
          <cell r="E861">
            <v>0.11</v>
          </cell>
        </row>
        <row r="862">
          <cell r="B862">
            <v>7505900</v>
          </cell>
          <cell r="C862" t="str">
            <v>Rent - Others</v>
          </cell>
          <cell r="D862">
            <v>18.52</v>
          </cell>
          <cell r="E862">
            <v>1.81</v>
          </cell>
        </row>
        <row r="863">
          <cell r="B863">
            <v>7510000</v>
          </cell>
          <cell r="C863" t="str">
            <v>Rates &amp; Taxes - Vehicles</v>
          </cell>
          <cell r="D863">
            <v>0.83</v>
          </cell>
          <cell r="E863">
            <v>0.05</v>
          </cell>
        </row>
        <row r="864">
          <cell r="B864">
            <v>7510100</v>
          </cell>
          <cell r="C864" t="str">
            <v>Rates &amp; Taxes - Others</v>
          </cell>
          <cell r="D864">
            <v>1.1299999999999999</v>
          </cell>
          <cell r="E864">
            <v>0.16</v>
          </cell>
        </row>
        <row r="865">
          <cell r="B865">
            <v>7510110</v>
          </cell>
          <cell r="C865" t="str">
            <v>Notified Area Tax</v>
          </cell>
          <cell r="D865">
            <v>16.25</v>
          </cell>
          <cell r="E865">
            <v>0</v>
          </cell>
        </row>
        <row r="866">
          <cell r="B866">
            <v>7510200</v>
          </cell>
          <cell r="C866" t="str">
            <v>Licence and Application Fees</v>
          </cell>
          <cell r="D866">
            <v>0.55000000000000004</v>
          </cell>
          <cell r="E866">
            <v>0.04</v>
          </cell>
        </row>
        <row r="867">
          <cell r="B867">
            <v>7510400</v>
          </cell>
          <cell r="C867" t="str">
            <v>Inspection Fees</v>
          </cell>
          <cell r="D867">
            <v>0.22</v>
          </cell>
          <cell r="E867">
            <v>0.03</v>
          </cell>
        </row>
        <row r="868">
          <cell r="B868">
            <v>7515000</v>
          </cell>
          <cell r="C868" t="str">
            <v>Repairs &amp; Maintenance - Office Bldgs</v>
          </cell>
          <cell r="D868">
            <v>0.81</v>
          </cell>
          <cell r="E868">
            <v>0.05</v>
          </cell>
        </row>
        <row r="869">
          <cell r="B869">
            <v>7515010</v>
          </cell>
          <cell r="C869" t="str">
            <v>Repairs &amp; Maintenance  - Godowns</v>
          </cell>
          <cell r="D869">
            <v>0</v>
          </cell>
          <cell r="E869">
            <v>0</v>
          </cell>
        </row>
        <row r="870">
          <cell r="B870">
            <v>7515020</v>
          </cell>
          <cell r="C870" t="str">
            <v>Repairs &amp; Maintenance - Resi Bldgs</v>
          </cell>
          <cell r="D870">
            <v>2.98</v>
          </cell>
          <cell r="E870">
            <v>0.16</v>
          </cell>
        </row>
        <row r="871">
          <cell r="B871">
            <v>7515030</v>
          </cell>
          <cell r="C871" t="str">
            <v>Repairs &amp; Maintenance - Construction Equipments</v>
          </cell>
          <cell r="D871">
            <v>0.01</v>
          </cell>
          <cell r="E871">
            <v>0</v>
          </cell>
        </row>
        <row r="872">
          <cell r="B872">
            <v>7515040</v>
          </cell>
          <cell r="C872" t="str">
            <v>Repairs &amp; Maintenance - Computers</v>
          </cell>
          <cell r="D872">
            <v>0.54</v>
          </cell>
          <cell r="E872">
            <v>-0.18</v>
          </cell>
        </row>
        <row r="873">
          <cell r="B873">
            <v>7515120</v>
          </cell>
          <cell r="C873" t="str">
            <v>Repairs-Oth Vehicles</v>
          </cell>
          <cell r="D873">
            <v>0.2</v>
          </cell>
          <cell r="E873">
            <v>-0.01</v>
          </cell>
        </row>
        <row r="874">
          <cell r="B874">
            <v>7515900</v>
          </cell>
          <cell r="C874" t="str">
            <v>Repairs &amp; Maintenance -  Others</v>
          </cell>
          <cell r="D874">
            <v>4.8600000000000003</v>
          </cell>
          <cell r="E874">
            <v>0.14000000000000001</v>
          </cell>
        </row>
        <row r="875">
          <cell r="B875">
            <v>7520000</v>
          </cell>
          <cell r="C875" t="str">
            <v>Travelling - Directors - Inland - Fare</v>
          </cell>
          <cell r="D875">
            <v>0.02</v>
          </cell>
          <cell r="E875">
            <v>0</v>
          </cell>
        </row>
        <row r="876">
          <cell r="B876">
            <v>7520010</v>
          </cell>
          <cell r="C876" t="str">
            <v>Travelling - Directors - Inland - Lodging/Boarding</v>
          </cell>
          <cell r="D876">
            <v>0.01</v>
          </cell>
          <cell r="E876">
            <v>0</v>
          </cell>
        </row>
        <row r="877">
          <cell r="B877">
            <v>7520030</v>
          </cell>
          <cell r="C877" t="str">
            <v>Travelling - Directors - Foreign- Fare</v>
          </cell>
          <cell r="D877">
            <v>0.02</v>
          </cell>
          <cell r="E877">
            <v>0.01</v>
          </cell>
        </row>
        <row r="878">
          <cell r="B878">
            <v>7520040</v>
          </cell>
          <cell r="C878" t="str">
            <v>Travelling - Directors - Foreign-Lodging/Boarding</v>
          </cell>
          <cell r="D878">
            <v>7.0000000000000007E-2</v>
          </cell>
          <cell r="E878">
            <v>0</v>
          </cell>
        </row>
        <row r="879">
          <cell r="B879">
            <v>7520060</v>
          </cell>
          <cell r="C879" t="str">
            <v>Travelling - Inland - Fare</v>
          </cell>
          <cell r="D879">
            <v>3.98</v>
          </cell>
          <cell r="E879">
            <v>0.11</v>
          </cell>
        </row>
        <row r="880">
          <cell r="B880">
            <v>7520070</v>
          </cell>
          <cell r="C880" t="str">
            <v>Travelling - Inland - Lodging/Boarding/Allow.</v>
          </cell>
          <cell r="D880">
            <v>0.46</v>
          </cell>
          <cell r="E880">
            <v>-0.04</v>
          </cell>
        </row>
        <row r="881">
          <cell r="B881">
            <v>7520080</v>
          </cell>
          <cell r="C881" t="str">
            <v>Travelling - Inland - Other Expenses</v>
          </cell>
          <cell r="D881">
            <v>0.06</v>
          </cell>
          <cell r="E881">
            <v>0</v>
          </cell>
        </row>
        <row r="882">
          <cell r="B882">
            <v>7520090</v>
          </cell>
          <cell r="C882" t="str">
            <v>Travelling-Foreign-Fare</v>
          </cell>
          <cell r="D882">
            <v>0.82</v>
          </cell>
          <cell r="E882">
            <v>-0.06</v>
          </cell>
        </row>
        <row r="883">
          <cell r="B883">
            <v>7520100</v>
          </cell>
          <cell r="C883" t="str">
            <v>Travelling-Foreign-Lodging/Boarding/Allowances</v>
          </cell>
          <cell r="D883">
            <v>0.04</v>
          </cell>
          <cell r="E883">
            <v>0</v>
          </cell>
        </row>
        <row r="884">
          <cell r="B884">
            <v>7520110</v>
          </cell>
          <cell r="C884" t="str">
            <v>Travelling-Foreign-Other Expenses</v>
          </cell>
          <cell r="D884">
            <v>0.15</v>
          </cell>
          <cell r="E884">
            <v>0.01</v>
          </cell>
        </row>
        <row r="885">
          <cell r="B885">
            <v>7525000</v>
          </cell>
          <cell r="C885" t="str">
            <v>Audit Fees</v>
          </cell>
          <cell r="D885">
            <v>0.24</v>
          </cell>
          <cell r="E885">
            <v>-0.19</v>
          </cell>
        </row>
        <row r="886">
          <cell r="B886">
            <v>7525100</v>
          </cell>
          <cell r="C886" t="str">
            <v>Tax Audit Fees</v>
          </cell>
          <cell r="D886">
            <v>0.02</v>
          </cell>
          <cell r="E886">
            <v>-0.01</v>
          </cell>
        </row>
        <row r="887">
          <cell r="B887">
            <v>7525200</v>
          </cell>
          <cell r="C887" t="str">
            <v>Fees For Certification &amp; Consultation Work</v>
          </cell>
          <cell r="D887">
            <v>0.37</v>
          </cell>
          <cell r="E887">
            <v>0.04</v>
          </cell>
        </row>
        <row r="888">
          <cell r="B888">
            <v>7525300</v>
          </cell>
          <cell r="C888" t="str">
            <v>Out Of Pocket Expenses</v>
          </cell>
          <cell r="D888">
            <v>0</v>
          </cell>
          <cell r="E888">
            <v>0.01</v>
          </cell>
        </row>
        <row r="889">
          <cell r="B889">
            <v>7525400</v>
          </cell>
          <cell r="C889" t="str">
            <v>Cost Audit Fees</v>
          </cell>
          <cell r="D889">
            <v>0.03</v>
          </cell>
          <cell r="E889">
            <v>-0.02</v>
          </cell>
        </row>
        <row r="890">
          <cell r="B890">
            <v>7530000</v>
          </cell>
          <cell r="C890" t="str">
            <v>Professional Fees  Paid To 'Full Time' Consultants</v>
          </cell>
          <cell r="D890">
            <v>2.96</v>
          </cell>
          <cell r="E890">
            <v>-0.02</v>
          </cell>
        </row>
        <row r="891">
          <cell r="B891">
            <v>7530020</v>
          </cell>
          <cell r="C891" t="str">
            <v>Professional Fees Paid To Others</v>
          </cell>
          <cell r="D891">
            <v>3.55</v>
          </cell>
          <cell r="E891">
            <v>0.42</v>
          </cell>
        </row>
        <row r="892">
          <cell r="B892">
            <v>7530040</v>
          </cell>
          <cell r="C892" t="str">
            <v>Professional Fees To Foreign Consultants</v>
          </cell>
          <cell r="D892">
            <v>0.16</v>
          </cell>
          <cell r="E892">
            <v>0.03</v>
          </cell>
        </row>
        <row r="893">
          <cell r="B893">
            <v>7530060</v>
          </cell>
          <cell r="C893" t="str">
            <v>Technical Know How Fees</v>
          </cell>
          <cell r="D893">
            <v>0.92</v>
          </cell>
          <cell r="E893">
            <v>0</v>
          </cell>
        </row>
        <row r="894">
          <cell r="B894">
            <v>7530130</v>
          </cell>
          <cell r="C894" t="str">
            <v>Internal Audit Fees</v>
          </cell>
          <cell r="D894">
            <v>0.25</v>
          </cell>
          <cell r="E894">
            <v>-0.22</v>
          </cell>
        </row>
        <row r="895">
          <cell r="B895">
            <v>7530140</v>
          </cell>
          <cell r="C895" t="str">
            <v>Other reimbursement to Internal Auditors</v>
          </cell>
          <cell r="D895">
            <v>0.05</v>
          </cell>
          <cell r="E895">
            <v>0</v>
          </cell>
        </row>
        <row r="896">
          <cell r="B896">
            <v>7530150</v>
          </cell>
          <cell r="C896" t="str">
            <v>Legal Fee</v>
          </cell>
          <cell r="D896">
            <v>1.1100000000000001</v>
          </cell>
          <cell r="E896">
            <v>0.02</v>
          </cell>
        </row>
        <row r="897">
          <cell r="B897">
            <v>7535000</v>
          </cell>
          <cell r="C897" t="str">
            <v>Bank Charges</v>
          </cell>
          <cell r="D897">
            <v>3.65</v>
          </cell>
          <cell r="E897">
            <v>0.25</v>
          </cell>
        </row>
        <row r="898">
          <cell r="B898">
            <v>7535010</v>
          </cell>
          <cell r="C898" t="str">
            <v>Commitment Charges</v>
          </cell>
          <cell r="D898">
            <v>0.04</v>
          </cell>
          <cell r="E898">
            <v>0</v>
          </cell>
        </row>
        <row r="899">
          <cell r="B899">
            <v>7535020</v>
          </cell>
          <cell r="C899" t="str">
            <v>Guarantee Commission</v>
          </cell>
          <cell r="D899">
            <v>0.53</v>
          </cell>
          <cell r="E899">
            <v>0</v>
          </cell>
        </row>
        <row r="900">
          <cell r="B900">
            <v>7535030</v>
          </cell>
          <cell r="C900" t="str">
            <v>LC Charges - Inland</v>
          </cell>
          <cell r="D900">
            <v>0.02</v>
          </cell>
          <cell r="E900">
            <v>0</v>
          </cell>
        </row>
        <row r="901">
          <cell r="B901">
            <v>7535040</v>
          </cell>
          <cell r="C901" t="str">
            <v>LC Charges - Foreign</v>
          </cell>
          <cell r="D901">
            <v>1.68</v>
          </cell>
          <cell r="E901">
            <v>0.09</v>
          </cell>
        </row>
        <row r="902">
          <cell r="B902">
            <v>7535050</v>
          </cell>
          <cell r="C902" t="str">
            <v>Bank Charges on Bills of Exchange</v>
          </cell>
          <cell r="D902">
            <v>0.15</v>
          </cell>
          <cell r="E902">
            <v>0</v>
          </cell>
        </row>
        <row r="903">
          <cell r="B903">
            <v>7535080</v>
          </cell>
          <cell r="C903" t="str">
            <v>Recovery for Cheque dishonour</v>
          </cell>
          <cell r="D903">
            <v>-0.13</v>
          </cell>
          <cell r="E903">
            <v>-0.02</v>
          </cell>
        </row>
        <row r="904">
          <cell r="B904">
            <v>7540000</v>
          </cell>
          <cell r="C904" t="str">
            <v>Hire Charges - Vehicle</v>
          </cell>
          <cell r="D904">
            <v>12.11</v>
          </cell>
          <cell r="E904">
            <v>0.43</v>
          </cell>
        </row>
        <row r="905">
          <cell r="B905">
            <v>7540100</v>
          </cell>
          <cell r="C905" t="str">
            <v>Hire Charges - Office Equipments</v>
          </cell>
          <cell r="D905">
            <v>0</v>
          </cell>
          <cell r="E905">
            <v>0</v>
          </cell>
        </row>
        <row r="906">
          <cell r="B906">
            <v>7540200</v>
          </cell>
          <cell r="C906" t="str">
            <v>Hire Charges - Furniture &amp; Fixtures</v>
          </cell>
          <cell r="D906">
            <v>0.03</v>
          </cell>
          <cell r="E906">
            <v>0</v>
          </cell>
        </row>
        <row r="907">
          <cell r="B907">
            <v>7540300</v>
          </cell>
          <cell r="C907" t="str">
            <v>Hire Charges-Contracted Services (Admn)</v>
          </cell>
          <cell r="D907">
            <v>0.45</v>
          </cell>
          <cell r="E907">
            <v>0.03</v>
          </cell>
        </row>
        <row r="908">
          <cell r="B908">
            <v>7541000</v>
          </cell>
          <cell r="C908" t="str">
            <v>Local Conveyance</v>
          </cell>
          <cell r="D908">
            <v>9.61</v>
          </cell>
          <cell r="E908">
            <v>-0.23</v>
          </cell>
        </row>
        <row r="909">
          <cell r="B909">
            <v>7545000</v>
          </cell>
          <cell r="C909" t="str">
            <v>Postage &amp; Courier</v>
          </cell>
          <cell r="D909">
            <v>0.63</v>
          </cell>
          <cell r="E909">
            <v>-0.01</v>
          </cell>
        </row>
        <row r="910">
          <cell r="B910">
            <v>7545100</v>
          </cell>
          <cell r="C910" t="str">
            <v>Telex/Fax Charges</v>
          </cell>
          <cell r="D910">
            <v>0</v>
          </cell>
          <cell r="E910">
            <v>0</v>
          </cell>
        </row>
        <row r="911">
          <cell r="B911">
            <v>7550000</v>
          </cell>
          <cell r="C911" t="str">
            <v>Telephone Expenses - Residential</v>
          </cell>
          <cell r="D911">
            <v>0.11</v>
          </cell>
          <cell r="E911">
            <v>0</v>
          </cell>
        </row>
        <row r="912">
          <cell r="B912">
            <v>7550500</v>
          </cell>
          <cell r="C912" t="str">
            <v>Telephone Expenses - Office</v>
          </cell>
          <cell r="D912">
            <v>3.32</v>
          </cell>
          <cell r="E912">
            <v>-0.01</v>
          </cell>
        </row>
        <row r="913">
          <cell r="B913">
            <v>7550600</v>
          </cell>
          <cell r="C913" t="str">
            <v>Telephone Expenses - Lease Line and Airtime charge</v>
          </cell>
          <cell r="D913">
            <v>0.05</v>
          </cell>
          <cell r="E913">
            <v>0</v>
          </cell>
        </row>
        <row r="914">
          <cell r="B914">
            <v>7552000</v>
          </cell>
          <cell r="C914" t="str">
            <v>Electricity Expenses - Office</v>
          </cell>
          <cell r="D914">
            <v>1.07</v>
          </cell>
          <cell r="E914">
            <v>0.05</v>
          </cell>
        </row>
        <row r="915">
          <cell r="B915">
            <v>7552100</v>
          </cell>
          <cell r="C915" t="str">
            <v>Electricity Expenses - Residence</v>
          </cell>
          <cell r="D915">
            <v>0.22</v>
          </cell>
          <cell r="E915">
            <v>-0.01</v>
          </cell>
        </row>
        <row r="916">
          <cell r="B916">
            <v>7553000</v>
          </cell>
          <cell r="C916" t="str">
            <v>Water Expenses</v>
          </cell>
          <cell r="D916">
            <v>1.26</v>
          </cell>
          <cell r="E916">
            <v>0.02</v>
          </cell>
        </row>
        <row r="917">
          <cell r="B917">
            <v>7555000</v>
          </cell>
          <cell r="C917" t="str">
            <v>Printing &amp; Stationery</v>
          </cell>
          <cell r="D917">
            <v>1.46</v>
          </cell>
          <cell r="E917">
            <v>0.1</v>
          </cell>
        </row>
        <row r="918">
          <cell r="B918">
            <v>7560000</v>
          </cell>
          <cell r="C918" t="str">
            <v>Donation To Charitable Trust</v>
          </cell>
          <cell r="D918">
            <v>0.1</v>
          </cell>
          <cell r="E918">
            <v>0.1</v>
          </cell>
        </row>
        <row r="919">
          <cell r="B919">
            <v>7560900</v>
          </cell>
          <cell r="C919" t="str">
            <v>Donation To Others</v>
          </cell>
          <cell r="D919">
            <v>0.12</v>
          </cell>
          <cell r="E919">
            <v>0</v>
          </cell>
        </row>
        <row r="920">
          <cell r="B920">
            <v>7565090</v>
          </cell>
          <cell r="C920" t="str">
            <v>Stamp Duty on Loans/ Mortgages</v>
          </cell>
          <cell r="D920">
            <v>0.05</v>
          </cell>
          <cell r="E920">
            <v>0</v>
          </cell>
        </row>
        <row r="921">
          <cell r="B921">
            <v>7570000</v>
          </cell>
          <cell r="C921" t="str">
            <v>Service Tax Paid - E</v>
          </cell>
          <cell r="D921">
            <v>3.16</v>
          </cell>
          <cell r="E921">
            <v>0.36</v>
          </cell>
        </row>
        <row r="922">
          <cell r="B922">
            <v>7575000</v>
          </cell>
          <cell r="C922" t="str">
            <v>Books &amp; Periodicals</v>
          </cell>
          <cell r="D922">
            <v>0.23</v>
          </cell>
          <cell r="E922">
            <v>0.03</v>
          </cell>
        </row>
        <row r="923">
          <cell r="B923">
            <v>7575010</v>
          </cell>
          <cell r="C923" t="str">
            <v>Subscription Fees</v>
          </cell>
          <cell r="D923">
            <v>2.1800000000000002</v>
          </cell>
          <cell r="E923">
            <v>0.18</v>
          </cell>
        </row>
        <row r="924">
          <cell r="B924">
            <v>7575020</v>
          </cell>
          <cell r="C924" t="str">
            <v>Seminar Fees &amp; Training Expenses</v>
          </cell>
          <cell r="D924">
            <v>1.48</v>
          </cell>
          <cell r="E924">
            <v>-0.01</v>
          </cell>
        </row>
        <row r="925">
          <cell r="B925">
            <v>7575030</v>
          </cell>
          <cell r="C925" t="str">
            <v>Transit Flat Expenses</v>
          </cell>
          <cell r="D925">
            <v>0.02</v>
          </cell>
          <cell r="E925">
            <v>0</v>
          </cell>
        </row>
        <row r="926">
          <cell r="B926">
            <v>7575040</v>
          </cell>
          <cell r="C926" t="str">
            <v>Guest House Expenses</v>
          </cell>
          <cell r="D926">
            <v>0.75</v>
          </cell>
          <cell r="E926">
            <v>0.01</v>
          </cell>
        </row>
        <row r="927">
          <cell r="B927">
            <v>7575050</v>
          </cell>
          <cell r="C927" t="str">
            <v>Entertainment Expenses</v>
          </cell>
          <cell r="D927">
            <v>0.25</v>
          </cell>
          <cell r="E927">
            <v>0.01</v>
          </cell>
        </row>
        <row r="928">
          <cell r="B928">
            <v>7575060</v>
          </cell>
          <cell r="C928" t="str">
            <v>Security Expenses</v>
          </cell>
          <cell r="D928">
            <v>5.86</v>
          </cell>
          <cell r="E928">
            <v>0.33</v>
          </cell>
        </row>
        <row r="929">
          <cell r="B929">
            <v>7575070</v>
          </cell>
          <cell r="C929" t="str">
            <v>Pollution Control Expenses</v>
          </cell>
          <cell r="D929">
            <v>0.36</v>
          </cell>
          <cell r="E929">
            <v>0.01</v>
          </cell>
        </row>
        <row r="930">
          <cell r="B930">
            <v>7575080</v>
          </cell>
          <cell r="C930" t="str">
            <v>Horticulture Expenses</v>
          </cell>
          <cell r="D930">
            <v>1.29</v>
          </cell>
          <cell r="E930">
            <v>0.05</v>
          </cell>
        </row>
        <row r="931">
          <cell r="B931">
            <v>7575090</v>
          </cell>
          <cell r="C931" t="str">
            <v>Recruitment Expenses</v>
          </cell>
          <cell r="D931">
            <v>0.13</v>
          </cell>
          <cell r="E931">
            <v>0</v>
          </cell>
        </row>
        <row r="932">
          <cell r="B932">
            <v>7575100</v>
          </cell>
          <cell r="C932" t="str">
            <v>Advertisement Expenses - General</v>
          </cell>
          <cell r="D932">
            <v>0.31</v>
          </cell>
          <cell r="E932">
            <v>-0.01</v>
          </cell>
        </row>
        <row r="933">
          <cell r="B933">
            <v>7575110</v>
          </cell>
          <cell r="C933" t="str">
            <v>Penalties &amp; Fines</v>
          </cell>
          <cell r="D933">
            <v>0</v>
          </cell>
          <cell r="E933">
            <v>0</v>
          </cell>
        </row>
        <row r="934">
          <cell r="B934">
            <v>7575120</v>
          </cell>
          <cell r="C934" t="str">
            <v>Misc Exp at AGM/EGM, Merger&amp;Listing Fee/ROC Exp</v>
          </cell>
          <cell r="D934">
            <v>0.13</v>
          </cell>
          <cell r="E934">
            <v>0.03</v>
          </cell>
        </row>
        <row r="935">
          <cell r="B935">
            <v>7575160</v>
          </cell>
          <cell r="C935" t="str">
            <v>Sitting Fees - Directors</v>
          </cell>
          <cell r="D935">
            <v>0.1</v>
          </cell>
          <cell r="E935">
            <v>0.03</v>
          </cell>
        </row>
        <row r="936">
          <cell r="B936">
            <v>7575170</v>
          </cell>
          <cell r="C936" t="str">
            <v>Social Welfare Expenses</v>
          </cell>
          <cell r="D936">
            <v>1.82</v>
          </cell>
          <cell r="E936">
            <v>0.01</v>
          </cell>
        </row>
        <row r="937">
          <cell r="B937">
            <v>7575185</v>
          </cell>
          <cell r="C937" t="str">
            <v>Transfer Agent Fees</v>
          </cell>
          <cell r="D937">
            <v>0.24</v>
          </cell>
          <cell r="E937">
            <v>-0.01</v>
          </cell>
        </row>
        <row r="938">
          <cell r="B938">
            <v>7575191</v>
          </cell>
          <cell r="C938" t="str">
            <v>Commercial Paper - Stamp Charges</v>
          </cell>
          <cell r="D938">
            <v>0.81</v>
          </cell>
          <cell r="E938">
            <v>0</v>
          </cell>
        </row>
        <row r="939">
          <cell r="B939">
            <v>7575200</v>
          </cell>
          <cell r="C939" t="str">
            <v>Gifts, Compliments &amp; Social Prog Spons.</v>
          </cell>
          <cell r="D939">
            <v>0.04</v>
          </cell>
          <cell r="E939">
            <v>0</v>
          </cell>
        </row>
        <row r="940">
          <cell r="B940">
            <v>7575205</v>
          </cell>
          <cell r="C940" t="str">
            <v>Brokerage &amp; Commission - Finance Trans.</v>
          </cell>
          <cell r="D940">
            <v>13.28</v>
          </cell>
          <cell r="E940">
            <v>0</v>
          </cell>
        </row>
        <row r="941">
          <cell r="B941">
            <v>7575800</v>
          </cell>
          <cell r="C941" t="str">
            <v>Rounding Off Differences</v>
          </cell>
          <cell r="D941">
            <v>0.03</v>
          </cell>
          <cell r="E941">
            <v>-0.01</v>
          </cell>
        </row>
        <row r="942">
          <cell r="B942">
            <v>7575900</v>
          </cell>
          <cell r="C942" t="str">
            <v>Other Miscellaneous Expenses</v>
          </cell>
          <cell r="D942">
            <v>1.71</v>
          </cell>
          <cell r="E942">
            <v>0.25</v>
          </cell>
        </row>
        <row r="943">
          <cell r="B943">
            <v>7580000</v>
          </cell>
          <cell r="C943" t="str">
            <v>Wealth Tax</v>
          </cell>
          <cell r="D943">
            <v>0.1</v>
          </cell>
          <cell r="E943">
            <v>0</v>
          </cell>
        </row>
        <row r="944">
          <cell r="B944">
            <v>7600000</v>
          </cell>
          <cell r="C944" t="str">
            <v>Realised Forex Loss - Settl of Crs</v>
          </cell>
          <cell r="D944">
            <v>1.1200000000000001</v>
          </cell>
          <cell r="E944">
            <v>0.11</v>
          </cell>
        </row>
        <row r="945">
          <cell r="B945">
            <v>7600100</v>
          </cell>
          <cell r="C945" t="str">
            <v>Realised Forex Loss-Settlement of Debtors</v>
          </cell>
          <cell r="D945">
            <v>8.3699999999999992</v>
          </cell>
          <cell r="E945">
            <v>6.27</v>
          </cell>
        </row>
        <row r="946">
          <cell r="B946">
            <v>7600200</v>
          </cell>
          <cell r="C946" t="str">
            <v>Realised Forex Loss-Repayment of Loans</v>
          </cell>
          <cell r="D946">
            <v>1.97</v>
          </cell>
          <cell r="E946">
            <v>0</v>
          </cell>
        </row>
        <row r="947">
          <cell r="B947">
            <v>7605000</v>
          </cell>
          <cell r="C947" t="str">
            <v>Unrealised Forex Loss-Revaluation of Creditors</v>
          </cell>
          <cell r="D947">
            <v>0.1</v>
          </cell>
          <cell r="E947">
            <v>1.7</v>
          </cell>
        </row>
        <row r="948">
          <cell r="B948">
            <v>7700010</v>
          </cell>
          <cell r="C948" t="str">
            <v>Loss On Sale / Discarding Of Assets - Manual Post.</v>
          </cell>
          <cell r="D948">
            <v>0</v>
          </cell>
          <cell r="E948">
            <v>0</v>
          </cell>
        </row>
        <row r="949">
          <cell r="B949">
            <v>7710000</v>
          </cell>
          <cell r="C949" t="str">
            <v>Bad Debts Written Off</v>
          </cell>
          <cell r="D949">
            <v>0</v>
          </cell>
          <cell r="E949">
            <v>0</v>
          </cell>
        </row>
        <row r="950">
          <cell r="B950">
            <v>7720000</v>
          </cell>
          <cell r="C950" t="str">
            <v>Provision For Doubtful Debts - Manual Posting</v>
          </cell>
          <cell r="D950">
            <v>35.619999999999997</v>
          </cell>
          <cell r="E950">
            <v>0</v>
          </cell>
        </row>
        <row r="951">
          <cell r="B951">
            <v>7720300</v>
          </cell>
          <cell r="C951" t="str">
            <v>Provision for Doubtful Advances</v>
          </cell>
          <cell r="D951">
            <v>0.99</v>
          </cell>
          <cell r="E951">
            <v>0</v>
          </cell>
        </row>
        <row r="952">
          <cell r="B952">
            <v>8020500</v>
          </cell>
          <cell r="C952" t="str">
            <v>Int On Secured Term</v>
          </cell>
          <cell r="D952">
            <v>18.43</v>
          </cell>
          <cell r="E952">
            <v>1.1299999999999999</v>
          </cell>
        </row>
        <row r="953">
          <cell r="B953">
            <v>8035100</v>
          </cell>
          <cell r="C953" t="str">
            <v>Interest On Bills Discounted</v>
          </cell>
          <cell r="D953">
            <v>0.93</v>
          </cell>
          <cell r="E953">
            <v>0.02</v>
          </cell>
        </row>
        <row r="954">
          <cell r="B954">
            <v>8035110</v>
          </cell>
          <cell r="C954" t="str">
            <v>Bill Discounting Charges</v>
          </cell>
          <cell r="D954">
            <v>0</v>
          </cell>
          <cell r="E954">
            <v>0</v>
          </cell>
        </row>
        <row r="955">
          <cell r="B955">
            <v>8035120</v>
          </cell>
          <cell r="C955" t="str">
            <v>Overdue Interest on</v>
          </cell>
          <cell r="D955">
            <v>0</v>
          </cell>
          <cell r="E955">
            <v>0</v>
          </cell>
        </row>
        <row r="956">
          <cell r="B956">
            <v>8035200</v>
          </cell>
          <cell r="C956" t="str">
            <v>Int On Bank Cash Credit Accounts</v>
          </cell>
          <cell r="D956">
            <v>3.58</v>
          </cell>
          <cell r="E956">
            <v>0.09</v>
          </cell>
        </row>
        <row r="957">
          <cell r="B957">
            <v>8035400</v>
          </cell>
          <cell r="C957" t="str">
            <v>Int On Buyers' Credi</v>
          </cell>
          <cell r="D957">
            <v>1.83</v>
          </cell>
          <cell r="E957">
            <v>0.31</v>
          </cell>
        </row>
        <row r="958">
          <cell r="B958">
            <v>8050000</v>
          </cell>
          <cell r="C958" t="str">
            <v>Int On Unsecured Debentures-Non Convertible-INR</v>
          </cell>
          <cell r="D958">
            <v>0</v>
          </cell>
          <cell r="E958">
            <v>0</v>
          </cell>
        </row>
        <row r="959">
          <cell r="B959">
            <v>8065500</v>
          </cell>
          <cell r="C959" t="str">
            <v>Int On Unsecured Long Term Loans fm Banks-FC</v>
          </cell>
          <cell r="D959">
            <v>0</v>
          </cell>
          <cell r="E959">
            <v>0</v>
          </cell>
        </row>
        <row r="960">
          <cell r="B960">
            <v>8070000</v>
          </cell>
          <cell r="C960" t="str">
            <v>Int On Unsec.ST Loans fm Banks-CP Disc. Charges</v>
          </cell>
          <cell r="D960">
            <v>18.46</v>
          </cell>
          <cell r="E960">
            <v>1.2</v>
          </cell>
        </row>
        <row r="961">
          <cell r="B961">
            <v>8095000</v>
          </cell>
          <cell r="C961" t="str">
            <v>Int On Fixed Deposits</v>
          </cell>
          <cell r="D961">
            <v>9.51</v>
          </cell>
          <cell r="E961">
            <v>0.23</v>
          </cell>
        </row>
        <row r="962">
          <cell r="B962">
            <v>8095750</v>
          </cell>
          <cell r="C962" t="str">
            <v>Interest on Leased Asset</v>
          </cell>
          <cell r="D962">
            <v>77.02</v>
          </cell>
          <cell r="E962">
            <v>6.24</v>
          </cell>
        </row>
        <row r="963">
          <cell r="B963">
            <v>8095800</v>
          </cell>
          <cell r="C963" t="str">
            <v>Interest on Excise Duty</v>
          </cell>
          <cell r="D963">
            <v>0.78</v>
          </cell>
          <cell r="E963">
            <v>0</v>
          </cell>
        </row>
        <row r="964">
          <cell r="B964">
            <v>8095900</v>
          </cell>
          <cell r="C964" t="str">
            <v>Interest Paid - Others</v>
          </cell>
          <cell r="D964">
            <v>74.03</v>
          </cell>
          <cell r="E964">
            <v>-0.01</v>
          </cell>
        </row>
        <row r="965">
          <cell r="B965">
            <v>8101000</v>
          </cell>
          <cell r="C965" t="str">
            <v>Depn. on Leasehold Land</v>
          </cell>
          <cell r="D965">
            <v>0.49</v>
          </cell>
          <cell r="E965">
            <v>0</v>
          </cell>
        </row>
        <row r="966">
          <cell r="B966">
            <v>8103000</v>
          </cell>
          <cell r="C966" t="str">
            <v>Depn. on Railway Sidings</v>
          </cell>
          <cell r="D966">
            <v>0.1</v>
          </cell>
          <cell r="E966">
            <v>0</v>
          </cell>
        </row>
        <row r="967">
          <cell r="B967">
            <v>8105000</v>
          </cell>
          <cell r="C967" t="str">
            <v>Depn. on Buildings</v>
          </cell>
          <cell r="D967">
            <v>11.9</v>
          </cell>
          <cell r="E967">
            <v>0</v>
          </cell>
        </row>
        <row r="968">
          <cell r="B968">
            <v>8106000</v>
          </cell>
          <cell r="C968" t="str">
            <v>Depn. on Plant &amp; Machinery</v>
          </cell>
          <cell r="D968">
            <v>446.38</v>
          </cell>
          <cell r="E968">
            <v>0</v>
          </cell>
        </row>
        <row r="969">
          <cell r="B969">
            <v>8107000</v>
          </cell>
          <cell r="C969" t="str">
            <v>Depn. on Electrical Installations</v>
          </cell>
          <cell r="D969">
            <v>0.04</v>
          </cell>
          <cell r="E969">
            <v>0</v>
          </cell>
        </row>
        <row r="970">
          <cell r="B970">
            <v>8108000</v>
          </cell>
          <cell r="C970" t="str">
            <v>Depn. on Equipment</v>
          </cell>
          <cell r="D970">
            <v>1.51</v>
          </cell>
          <cell r="E970">
            <v>0</v>
          </cell>
        </row>
        <row r="971">
          <cell r="B971">
            <v>8109000</v>
          </cell>
          <cell r="C971" t="str">
            <v>Depn. on Furniture &amp; Fixtures</v>
          </cell>
          <cell r="D971">
            <v>4.5199999999999996</v>
          </cell>
          <cell r="E971">
            <v>0</v>
          </cell>
        </row>
        <row r="972">
          <cell r="B972">
            <v>8110000</v>
          </cell>
          <cell r="C972" t="str">
            <v>Depn. on Vehicles</v>
          </cell>
          <cell r="D972">
            <v>0.7</v>
          </cell>
          <cell r="E972">
            <v>0</v>
          </cell>
        </row>
        <row r="973">
          <cell r="B973">
            <v>8113000</v>
          </cell>
          <cell r="C973" t="str">
            <v>Depn. on Jetties</v>
          </cell>
          <cell r="D973">
            <v>5.95</v>
          </cell>
          <cell r="E973">
            <v>0</v>
          </cell>
        </row>
        <row r="974">
          <cell r="B974">
            <v>8500000</v>
          </cell>
          <cell r="C974" t="str">
            <v>Misc Exp.written off  -Preliminary Expenses</v>
          </cell>
          <cell r="D974">
            <v>21.61</v>
          </cell>
          <cell r="E974">
            <v>0</v>
          </cell>
        </row>
        <row r="975">
          <cell r="B975">
            <v>8600000</v>
          </cell>
          <cell r="C975" t="str">
            <v>Prior Period Expenses</v>
          </cell>
          <cell r="D975">
            <v>0</v>
          </cell>
          <cell r="E975">
            <v>0</v>
          </cell>
        </row>
        <row r="976">
          <cell r="B976">
            <v>8700000</v>
          </cell>
          <cell r="C976" t="str">
            <v>Income Tax For The Year</v>
          </cell>
          <cell r="D976">
            <v>7</v>
          </cell>
          <cell r="E976">
            <v>0</v>
          </cell>
        </row>
        <row r="977">
          <cell r="B977">
            <v>8700050</v>
          </cell>
          <cell r="C977" t="str">
            <v>Income Tax For Earli</v>
          </cell>
          <cell r="D977">
            <v>0</v>
          </cell>
          <cell r="E977">
            <v>-4.6100000000000003</v>
          </cell>
        </row>
        <row r="978">
          <cell r="B978">
            <v>8700100</v>
          </cell>
          <cell r="C978" t="str">
            <v>Provision for Deferred Tax</v>
          </cell>
          <cell r="D978">
            <v>56</v>
          </cell>
          <cell r="E978">
            <v>0</v>
          </cell>
        </row>
        <row r="979">
          <cell r="B979">
            <v>8890000</v>
          </cell>
          <cell r="C979" t="str">
            <v>Tax on Dividend</v>
          </cell>
          <cell r="D979">
            <v>7.95</v>
          </cell>
          <cell r="E979">
            <v>0</v>
          </cell>
        </row>
        <row r="980">
          <cell r="B980">
            <v>9990100</v>
          </cell>
          <cell r="C980" t="str">
            <v>BG Received from Ven</v>
          </cell>
          <cell r="D980">
            <v>-0.01</v>
          </cell>
          <cell r="E980">
            <v>-0.01</v>
          </cell>
        </row>
        <row r="981">
          <cell r="B981">
            <v>9991300</v>
          </cell>
          <cell r="C981" t="str">
            <v>LST Exemption</v>
          </cell>
          <cell r="D981">
            <v>-15.26</v>
          </cell>
          <cell r="E981">
            <v>-16.82</v>
          </cell>
        </row>
        <row r="982">
          <cell r="B982">
            <v>9991310</v>
          </cell>
          <cell r="C982" t="str">
            <v>CST Exemption</v>
          </cell>
          <cell r="D982">
            <v>-41.86</v>
          </cell>
          <cell r="E982">
            <v>-46.49</v>
          </cell>
        </row>
        <row r="983">
          <cell r="B983">
            <v>9991330</v>
          </cell>
          <cell r="C983" t="str">
            <v>Liability for ST</v>
          </cell>
          <cell r="D983">
            <v>33.26</v>
          </cell>
          <cell r="E983">
            <v>34.86</v>
          </cell>
        </row>
        <row r="984">
          <cell r="B984">
            <v>9991340</v>
          </cell>
          <cell r="C984" t="str">
            <v>Liability for ST - Contra</v>
          </cell>
          <cell r="D984">
            <v>-33.26</v>
          </cell>
          <cell r="E984">
            <v>-34.86</v>
          </cell>
        </row>
        <row r="985">
          <cell r="B985">
            <v>9991400</v>
          </cell>
          <cell r="C985" t="str">
            <v>Exemption Offset A/c</v>
          </cell>
          <cell r="D985">
            <v>57.12</v>
          </cell>
          <cell r="E985">
            <v>63.31</v>
          </cell>
        </row>
        <row r="986">
          <cell r="B986">
            <v>9991700</v>
          </cell>
          <cell r="C986" t="str">
            <v>Service Tax Setoff</v>
          </cell>
          <cell r="D986">
            <v>0.11</v>
          </cell>
          <cell r="E986">
            <v>0.11</v>
          </cell>
        </row>
        <row r="987">
          <cell r="B987">
            <v>9991710</v>
          </cell>
          <cell r="C987" t="str">
            <v>Service Tax - Contra</v>
          </cell>
          <cell r="D987">
            <v>-0.11</v>
          </cell>
          <cell r="E987">
            <v>-0.11</v>
          </cell>
        </row>
        <row r="988">
          <cell r="B988">
            <v>9993000</v>
          </cell>
          <cell r="C988" t="str">
            <v>Collections in Hand</v>
          </cell>
          <cell r="D988">
            <v>0.98</v>
          </cell>
          <cell r="E988">
            <v>2.44</v>
          </cell>
        </row>
        <row r="989">
          <cell r="B989">
            <v>9993010</v>
          </cell>
          <cell r="C989" t="str">
            <v>Collections in Hand - Contra</v>
          </cell>
          <cell r="D989">
            <v>-0.98</v>
          </cell>
          <cell r="E989">
            <v>-2.44</v>
          </cell>
        </row>
        <row r="990">
          <cell r="B990">
            <v>9993100</v>
          </cell>
          <cell r="C990" t="str">
            <v>Post Dated Cheques in Hand</v>
          </cell>
          <cell r="D990">
            <v>1.1499999999999999</v>
          </cell>
          <cell r="E990">
            <v>1.3</v>
          </cell>
        </row>
        <row r="991">
          <cell r="B991">
            <v>9993110</v>
          </cell>
          <cell r="C991" t="str">
            <v>Post Dated Cheques in Hand - Contra</v>
          </cell>
          <cell r="D991">
            <v>-1.1499999999999999</v>
          </cell>
          <cell r="E991">
            <v>-1.3</v>
          </cell>
        </row>
        <row r="992">
          <cell r="B992">
            <v>2300841</v>
          </cell>
          <cell r="C992" t="str">
            <v>ABN AMRO Bank-650982</v>
          </cell>
          <cell r="D992">
            <v>0</v>
          </cell>
          <cell r="E992">
            <v>0</v>
          </cell>
        </row>
        <row r="993">
          <cell r="B993">
            <v>2301210</v>
          </cell>
          <cell r="C993" t="str">
            <v>(IPCL) SBI - 0160000</v>
          </cell>
          <cell r="D993">
            <v>-0.03</v>
          </cell>
          <cell r="E993">
            <v>-0.01</v>
          </cell>
        </row>
        <row r="994">
          <cell r="B994">
            <v>5510480</v>
          </cell>
          <cell r="C994" t="str">
            <v>(IPCL) ICI - 0003050</v>
          </cell>
          <cell r="D994">
            <v>0</v>
          </cell>
          <cell r="E994">
            <v>0</v>
          </cell>
        </row>
        <row r="995">
          <cell r="B995">
            <v>5510482</v>
          </cell>
          <cell r="C995" t="str">
            <v>(IPCL) ICI - 0003050</v>
          </cell>
          <cell r="D995">
            <v>0</v>
          </cell>
          <cell r="E995">
            <v>0</v>
          </cell>
        </row>
        <row r="996">
          <cell r="B996">
            <v>5510950</v>
          </cell>
          <cell r="C996" t="str">
            <v>(IPCL) HDF - 0600310</v>
          </cell>
          <cell r="D996">
            <v>0</v>
          </cell>
          <cell r="E996">
            <v>-1.76</v>
          </cell>
        </row>
        <row r="997">
          <cell r="B997">
            <v>5511130</v>
          </cell>
          <cell r="C997" t="str">
            <v>(IPCL) SBI - 0100000</v>
          </cell>
          <cell r="D997">
            <v>0</v>
          </cell>
          <cell r="E997">
            <v>0</v>
          </cell>
        </row>
        <row r="998">
          <cell r="B998">
            <v>5511132</v>
          </cell>
          <cell r="C998" t="str">
            <v>(IPCL) SBI - 0100000</v>
          </cell>
          <cell r="D998">
            <v>0</v>
          </cell>
          <cell r="E998">
            <v>0</v>
          </cell>
        </row>
        <row r="999">
          <cell r="B999">
            <v>6040000</v>
          </cell>
          <cell r="C999" t="str">
            <v>Sales - Value Added</v>
          </cell>
          <cell r="D999">
            <v>-7.0000000000000007E-2</v>
          </cell>
          <cell r="E999">
            <v>-7.0000000000000007E-2</v>
          </cell>
        </row>
        <row r="1000">
          <cell r="B1000">
            <v>6370700</v>
          </cell>
          <cell r="C1000" t="str">
            <v>Processing Charges R</v>
          </cell>
          <cell r="D1000">
            <v>-0.93</v>
          </cell>
          <cell r="E1000">
            <v>0</v>
          </cell>
        </row>
        <row r="1001">
          <cell r="B1001">
            <v>6800011</v>
          </cell>
          <cell r="C1001" t="str">
            <v>Variation In Stock -</v>
          </cell>
          <cell r="D1001">
            <v>0</v>
          </cell>
          <cell r="E1001">
            <v>0</v>
          </cell>
        </row>
        <row r="1002">
          <cell r="B1002">
            <v>7010400</v>
          </cell>
          <cell r="C1002" t="str">
            <v>Gain/Loss Traded Goo</v>
          </cell>
          <cell r="D1002">
            <v>0.01</v>
          </cell>
          <cell r="E1002">
            <v>0.05</v>
          </cell>
        </row>
        <row r="1003">
          <cell r="B1003">
            <v>7515111</v>
          </cell>
          <cell r="C1003" t="str">
            <v>Repairs To COC Cars</v>
          </cell>
          <cell r="D1003">
            <v>0</v>
          </cell>
          <cell r="E1003">
            <v>0</v>
          </cell>
        </row>
        <row r="1004">
          <cell r="B1004">
            <v>7600400</v>
          </cell>
          <cell r="C1004" t="str">
            <v>Realised Forex Loss-</v>
          </cell>
          <cell r="D1004">
            <v>1.41</v>
          </cell>
          <cell r="E1004">
            <v>0</v>
          </cell>
        </row>
        <row r="1005">
          <cell r="B1005">
            <v>8000000</v>
          </cell>
          <cell r="C1005" t="str">
            <v>Int On Secured Deben</v>
          </cell>
          <cell r="D1005">
            <v>51.57</v>
          </cell>
          <cell r="E1005">
            <v>4.07</v>
          </cell>
        </row>
        <row r="1006">
          <cell r="B1006">
            <v>8020000</v>
          </cell>
          <cell r="C1006" t="str">
            <v>Int On Secured Term</v>
          </cell>
          <cell r="D1006">
            <v>24.61</v>
          </cell>
          <cell r="E1006">
            <v>0.63</v>
          </cell>
        </row>
        <row r="1007">
          <cell r="B1007">
            <v>8025600</v>
          </cell>
          <cell r="C1007" t="str">
            <v>Int On Secured Housi</v>
          </cell>
          <cell r="D1007">
            <v>4.13</v>
          </cell>
          <cell r="E1007">
            <v>0.26</v>
          </cell>
        </row>
        <row r="1008">
          <cell r="B1008">
            <v>5680800</v>
          </cell>
          <cell r="C1008" t="str">
            <v>TDS On Other Income</v>
          </cell>
          <cell r="D1008">
            <v>0.02</v>
          </cell>
          <cell r="E1008">
            <v>0.02</v>
          </cell>
        </row>
        <row r="1009">
          <cell r="B1009">
            <v>8035000</v>
          </cell>
          <cell r="C1009" t="str">
            <v>Interest On Packing</v>
          </cell>
          <cell r="D1009">
            <v>1.08</v>
          </cell>
          <cell r="E1009">
            <v>0.11</v>
          </cell>
        </row>
        <row r="1010">
          <cell r="B1010">
            <v>3070300</v>
          </cell>
          <cell r="C1010" t="str">
            <v>O/s Liabilities - Ot</v>
          </cell>
          <cell r="D1010">
            <v>-9.7899999999999991</v>
          </cell>
          <cell r="E1010">
            <v>-6.83</v>
          </cell>
        </row>
        <row r="1011">
          <cell r="B1011">
            <v>5115900</v>
          </cell>
          <cell r="C1011" t="str">
            <v>Material in Transit</v>
          </cell>
          <cell r="D1011">
            <v>8.41</v>
          </cell>
          <cell r="E1011">
            <v>0</v>
          </cell>
        </row>
        <row r="1012">
          <cell r="B1012">
            <v>7700000</v>
          </cell>
          <cell r="C1012" t="str">
            <v>Loss On Sale / Disca</v>
          </cell>
          <cell r="D1012">
            <v>0.8</v>
          </cell>
          <cell r="E1012">
            <v>0</v>
          </cell>
        </row>
        <row r="1013">
          <cell r="B1013">
            <v>7605100</v>
          </cell>
          <cell r="C1013" t="str">
            <v>Unrealised Forex Loss-Revaluation of Debtors</v>
          </cell>
          <cell r="D1013">
            <v>7.78</v>
          </cell>
          <cell r="E1013">
            <v>-7.78</v>
          </cell>
        </row>
        <row r="1014">
          <cell r="B1014">
            <v>8820000</v>
          </cell>
          <cell r="C1014" t="str">
            <v>Dividend</v>
          </cell>
          <cell r="D1014">
            <v>62.05</v>
          </cell>
          <cell r="E1014">
            <v>0</v>
          </cell>
        </row>
        <row r="1015">
          <cell r="B1015">
            <v>3100080</v>
          </cell>
          <cell r="C1015" t="str">
            <v>Liability towards fo</v>
          </cell>
          <cell r="D1015">
            <v>0</v>
          </cell>
          <cell r="E1015">
            <v>-0.43</v>
          </cell>
        </row>
        <row r="1016">
          <cell r="B1016">
            <v>3120010</v>
          </cell>
          <cell r="C1016" t="str">
            <v>Employers' Contr. -</v>
          </cell>
          <cell r="D1016">
            <v>0</v>
          </cell>
          <cell r="E1016">
            <v>-1.28</v>
          </cell>
        </row>
        <row r="1017">
          <cell r="B1017">
            <v>3120040</v>
          </cell>
          <cell r="C1017" t="str">
            <v>Employers' Contr. -</v>
          </cell>
          <cell r="D1017">
            <v>0</v>
          </cell>
          <cell r="E1017">
            <v>-0.59</v>
          </cell>
        </row>
        <row r="1018">
          <cell r="B1018">
            <v>4660500</v>
          </cell>
          <cell r="C1018" t="str">
            <v>ST-INS-Others-Units</v>
          </cell>
          <cell r="D1018">
            <v>0</v>
          </cell>
          <cell r="E1018">
            <v>202.5</v>
          </cell>
        </row>
        <row r="1019">
          <cell r="B1019">
            <v>5625090</v>
          </cell>
          <cell r="C1019" t="str">
            <v>Loans To Employees-M</v>
          </cell>
          <cell r="D1019">
            <v>0</v>
          </cell>
          <cell r="E1019">
            <v>0</v>
          </cell>
        </row>
        <row r="1020">
          <cell r="B1020">
            <v>5625095</v>
          </cell>
          <cell r="C1020" t="str">
            <v>RIM Loans</v>
          </cell>
          <cell r="D1020">
            <v>0</v>
          </cell>
          <cell r="E1020">
            <v>-0.03</v>
          </cell>
        </row>
        <row r="1021">
          <cell r="B1021">
            <v>5640000</v>
          </cell>
          <cell r="C1021" t="str">
            <v>Claims Receivable - Excise</v>
          </cell>
          <cell r="D1021">
            <v>0</v>
          </cell>
          <cell r="E1021">
            <v>0.93</v>
          </cell>
        </row>
        <row r="1022">
          <cell r="B1022">
            <v>5640010</v>
          </cell>
          <cell r="C1022" t="str">
            <v>Claims to be lodged- Excise</v>
          </cell>
          <cell r="D1022">
            <v>0</v>
          </cell>
          <cell r="E1022">
            <v>-0.93</v>
          </cell>
        </row>
        <row r="1023">
          <cell r="B1023">
            <v>7140500</v>
          </cell>
          <cell r="C1023" t="str">
            <v>Navigational Aid Exp</v>
          </cell>
          <cell r="D1023">
            <v>0</v>
          </cell>
          <cell r="E1023">
            <v>0.03</v>
          </cell>
        </row>
        <row r="1024">
          <cell r="B1024">
            <v>7330035</v>
          </cell>
          <cell r="C1024" t="str">
            <v>Food &amp; Beverages Cou</v>
          </cell>
          <cell r="D1024">
            <v>0</v>
          </cell>
          <cell r="E1024">
            <v>0.43</v>
          </cell>
        </row>
        <row r="1025">
          <cell r="B1025">
            <v>7330300</v>
          </cell>
          <cell r="C1025" t="str">
            <v>Petrol Reimbursement</v>
          </cell>
          <cell r="D1025">
            <v>0</v>
          </cell>
          <cell r="E1025">
            <v>0.79</v>
          </cell>
        </row>
        <row r="1026">
          <cell r="B1026">
            <v>7330320</v>
          </cell>
          <cell r="C1026" t="str">
            <v>Petrol Reimbursement</v>
          </cell>
          <cell r="D1026">
            <v>0</v>
          </cell>
          <cell r="E1026">
            <v>0.02</v>
          </cell>
        </row>
        <row r="1027">
          <cell r="B1027">
            <v>7330910</v>
          </cell>
          <cell r="C1027" t="str">
            <v>Other Employee Welfa</v>
          </cell>
          <cell r="D1027">
            <v>0</v>
          </cell>
          <cell r="E1027">
            <v>0.04</v>
          </cell>
        </row>
        <row r="1028">
          <cell r="B1028">
            <v>8070100</v>
          </cell>
          <cell r="C1028" t="str">
            <v>Int On Unsecured Sho</v>
          </cell>
          <cell r="D1028">
            <v>0</v>
          </cell>
          <cell r="E1028">
            <v>0.39</v>
          </cell>
        </row>
        <row r="1029">
          <cell r="B1029">
            <v>8075000</v>
          </cell>
          <cell r="C1029" t="str">
            <v>Int On Short Term Lo</v>
          </cell>
          <cell r="D1029">
            <v>0</v>
          </cell>
          <cell r="E1029">
            <v>0.32</v>
          </cell>
        </row>
        <row r="1030">
          <cell r="B1030">
            <v>8095700</v>
          </cell>
          <cell r="C1030" t="str">
            <v>Interest on Security</v>
          </cell>
          <cell r="D1030">
            <v>0</v>
          </cell>
          <cell r="E1030">
            <v>1</v>
          </cell>
        </row>
        <row r="1032">
          <cell r="D1032">
            <v>-1.0000000005675247E-2</v>
          </cell>
          <cell r="E1032">
            <v>-3.0000000007797345E-2</v>
          </cell>
        </row>
      </sheetData>
      <sheetData sheetId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"/>
      <sheetName val="BS-DET"/>
      <sheetName val="P&amp;L-DET"/>
      <sheetName val="temp"/>
      <sheetName val="Break up"/>
      <sheetName val="Joint Cost"/>
      <sheetName val="13181 Rm"/>
      <sheetName val="13181 Chem Cat"/>
      <sheetName val="13181 Pac"/>
      <sheetName val="13181 Fuel"/>
      <sheetName val="13181 WTR"/>
      <sheetName val="13181 Sal Main"/>
      <sheetName val="13181 Pfgt"/>
      <sheetName val="13181 Wel"/>
      <sheetName val="13181 Str"/>
      <sheetName val="13181 R&amp;M to P&amp;M"/>
      <sheetName val="13181 R&amp;M Blgd"/>
      <sheetName val="13181 ADVTSAMP"/>
      <sheetName val="13181 WHDIST"/>
      <sheetName val="13181 INS"/>
      <sheetName val="13181 RTANDTAX"/>
      <sheetName val="13181 R&amp;M Others"/>
      <sheetName val="13181 TRV"/>
      <sheetName val="13181 PROFFESS"/>
      <sheetName val="13181 GENCHGS"/>
      <sheetName val="13181 DEP"/>
      <sheetName val="13181 ED"/>
      <sheetName val="13181 INT"/>
      <sheetName val="13181 EXVAR"/>
      <sheetName val="13181 MISCIN"/>
      <sheetName val="Sheet1"/>
      <sheetName val="Break Up 98180-81-89"/>
      <sheetName val="Overall"/>
      <sheetName val="PARAS LIST"/>
      <sheetName val="Title"/>
      <sheetName val="Acknowledgement"/>
      <sheetName val="Index-Annexures-PENDING"/>
      <sheetName val="A-1"/>
      <sheetName val="A-1."/>
      <sheetName val="A-2"/>
      <sheetName val="A-3"/>
      <sheetName val="A-4 2004-05"/>
      <sheetName val="A-4 2003-04"/>
      <sheetName val="A-4 2002-03"/>
      <sheetName val="A-5(A)"/>
      <sheetName val="A-5(B)"/>
      <sheetName val="A-6"/>
      <sheetName val="A-7(A)"/>
      <sheetName val="A-7(B)"/>
      <sheetName val="A-8"/>
      <sheetName val="A-9"/>
      <sheetName val="A-10"/>
      <sheetName val="A-11"/>
      <sheetName val="A-12"/>
      <sheetName val="A-13"/>
      <sheetName val="A-14"/>
      <sheetName val="A-15"/>
      <sheetName val="A-16"/>
      <sheetName val="A-17"/>
      <sheetName val="A-18(A)"/>
      <sheetName val="A-18(B)"/>
      <sheetName val="A-19A "/>
      <sheetName val="A-19B"/>
      <sheetName val="A-20"/>
      <sheetName val="A-21 "/>
      <sheetName val="A-22 2002-03"/>
      <sheetName val="A-23 2003-04"/>
      <sheetName val="A-23  2002-03"/>
      <sheetName val="A-24 2002-03"/>
      <sheetName val="A-25"/>
      <sheetName val="RELATED PARTY A-26"/>
      <sheetName val="A-26"/>
      <sheetName val="27-a-b-c-d-e-f"/>
      <sheetName val="A-28 2002-03"/>
      <sheetName val="INDEX PROFORMAS"/>
      <sheetName val="QIC2C3"/>
      <sheetName val="C2C3-R"/>
      <sheetName val="QIGCU"/>
      <sheetName val="GAS CRACKER-R"/>
      <sheetName val="ETH DOM SALES R"/>
      <sheetName val="eth stock transfer"/>
      <sheetName val="PROPY DOM SALES"/>
      <sheetName val="PROPY ST TRAN"/>
      <sheetName val="QI CA+CHL"/>
      <sheetName val="CAUSTIC+CHLORINE -R"/>
      <sheetName val="CHL R"/>
      <sheetName val="CAUSTIC-Lye R"/>
      <sheetName val="CSL DOM SAL"/>
      <sheetName val="CSL EXPORT"/>
      <sheetName val="QICSF"/>
      <sheetName val="CSF -R"/>
      <sheetName val="CSF DOM SALES"/>
      <sheetName val="CSF EXP SALES"/>
      <sheetName val="QIEDC"/>
      <sheetName val="EDC-R"/>
      <sheetName val="EDC DOM SAL"/>
      <sheetName val="EDC ST TRAN"/>
      <sheetName val="QIVCM"/>
      <sheetName val="VCM-R"/>
      <sheetName val="QIPVC"/>
      <sheetName val="PVC-R"/>
      <sheetName val="PVC DOM SAL"/>
      <sheetName val="PVC EXPORT"/>
      <sheetName val="QIEOE"/>
      <sheetName val="EOE R"/>
      <sheetName val="QUEO"/>
      <sheetName val="EO"/>
      <sheetName val="QIMEG"/>
      <sheetName val="MEG"/>
      <sheetName val="MEG DOM SALES"/>
      <sheetName val="MEG EXPORT"/>
      <sheetName val="QIDEG"/>
      <sheetName val="DEG"/>
      <sheetName val="DEG-D"/>
      <sheetName val="DEG-E"/>
      <sheetName val="QIPEG"/>
      <sheetName val="PEG"/>
      <sheetName val="QITEG"/>
      <sheetName val="TEG"/>
      <sheetName val="TEG-D"/>
      <sheetName val="TEG-E"/>
      <sheetName val="QIHDPE"/>
      <sheetName val="HDPE-R"/>
      <sheetName val="HDPE DOM SALES"/>
      <sheetName val="HDPE EXP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 Done"/>
      <sheetName val="Lead Sheet"/>
      <sheetName val="SCB Cr."/>
      <sheetName val="SBI Cr."/>
      <sheetName val="SBI - 114288"/>
      <sheetName val="SBI - 114281"/>
      <sheetName val="SBI - 114280"/>
      <sheetName val="HDFC Cr."/>
      <sheetName val="HDFC Col"/>
      <sheetName val="Hdfc ANNX"/>
      <sheetName val="ICICI Dr"/>
      <sheetName val="ICICI Annex"/>
      <sheetName val="HSBC Dr."/>
      <sheetName val="HDFC Annex"/>
      <sheetName val="SBP"/>
      <sheetName val="DB"/>
      <sheetName val="City"/>
      <sheetName val="HDFC CMS &amp; ICICI"/>
      <sheetName val="Cheques On Hand-Kol"/>
      <sheetName val="Tickmarks"/>
      <sheetName val="BS-DET"/>
      <sheetName val="Stock Adjustment Worksheet"/>
      <sheetName val="Quantity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erly area wise qty"/>
      <sheetName val="qterly area wise value"/>
      <sheetName val="qtrly sales items-07-8"/>
      <sheetName val="Plant cost"/>
      <sheetName val="sharing pattern"/>
      <sheetName val="PROJECTIONS-EXISTING"/>
      <sheetName val="PROJECTIONS-new addition"/>
      <sheetName val="PROJECTIONS-combined"/>
      <sheetName val="Anex"/>
      <sheetName val="project cost"/>
      <sheetName val="Analysis"/>
      <sheetName val="KEY RATIOS"/>
      <sheetName val="CMA-comb"/>
    </sheetNames>
    <sheetDataSet>
      <sheetData sheetId="0"/>
      <sheetData sheetId="1"/>
      <sheetData sheetId="2">
        <row r="6">
          <cell r="A6" t="str">
            <v>DAM       Damaged Materials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atch-By pant "/>
      <sheetName val="SAP Costing"/>
      <sheetName val="Moving Average RM Price"/>
      <sheetName val="HPL -Costing"/>
      <sheetName val="Furniture costing"/>
      <sheetName val="Furniture"/>
      <sheetName val="MDF-PPB-PLP-PLM COST "/>
      <sheetName val="PPB-PLP-6 Feet-Proj"/>
      <sheetName val="HPLProj"/>
      <sheetName val="MDF-PLM-Exist-Proj "/>
      <sheetName val="PPB-PLP-4 Feet-Proj"/>
      <sheetName val="MDF-PLM-New-Proj"/>
      <sheetName val="Plywood Proj"/>
      <sheetName val="Depreciation"/>
      <sheetName val="Capax"/>
      <sheetName val="BS-ABC"/>
      <sheetName val="P&amp;L -ABC"/>
      <sheetName val="Previous estimates"/>
      <sheetName val="Carried forward loss-MAT"/>
      <sheetName val="Improvements"/>
      <sheetName val="Past Bank Payments"/>
      <sheetName val="Presentation-2"/>
      <sheetName val="Budget-2019-20"/>
      <sheetName val="Capacity"/>
      <sheetName val="Ply costing"/>
      <sheetName val="WC Requirments"/>
      <sheetName val="Liquidation values"/>
      <sheetName val="SIL-ALL Shareholding"/>
      <sheetName val="P&amp;L -Existing"/>
      <sheetName val="SIL-Resolution"/>
      <sheetName val="RM Estimates"/>
      <sheetName val="Loan repayments -Existing"/>
      <sheetName val="Option"/>
      <sheetName val="Investment"/>
      <sheetName val="Loan repayments -New"/>
      <sheetName val="Presentation-2 -Annual"/>
      <sheetName val="P&amp;L with capax"/>
      <sheetName val="Balance sheet"/>
      <sheetName val="Balance sheet -Till date"/>
      <sheetName val="P&amp;L-Till date"/>
      <sheetName val="Valuation"/>
      <sheetName val="AKP"/>
      <sheetName val="Assumptions"/>
      <sheetName val="Presentation-1"/>
      <sheetName val="SB"/>
      <sheetName val="SJ"/>
      <sheetName val="Past  and optimum sales"/>
      <sheetName val="Assets"/>
      <sheetName val="S&amp;D and Adm Expenses"/>
      <sheetName val="ALL-P&amp;L"/>
      <sheetName val="ALL-BS"/>
      <sheetName val="Land details-Warehouse "/>
      <sheetName val="Area statement of warehouse"/>
      <sheetName val="L&amp;L agreement"/>
      <sheetName val="Historical prod &amp; sales"/>
      <sheetName val="Historical sales"/>
      <sheetName val="Peer performance-161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5">
          <cell r="J25">
            <v>6353.386750545118</v>
          </cell>
        </row>
      </sheetData>
      <sheetData sheetId="12">
        <row r="14">
          <cell r="J14">
            <v>5013.2524696888158</v>
          </cell>
        </row>
      </sheetData>
      <sheetData sheetId="13"/>
      <sheetData sheetId="14"/>
      <sheetData sheetId="15">
        <row r="31">
          <cell r="C31">
            <v>111.95703769722161</v>
          </cell>
        </row>
      </sheetData>
      <sheetData sheetId="16">
        <row r="8">
          <cell r="C8" t="str">
            <v>2019-20</v>
          </cell>
        </row>
      </sheetData>
      <sheetData sheetId="17"/>
      <sheetData sheetId="18"/>
      <sheetData sheetId="19"/>
      <sheetData sheetId="20"/>
      <sheetData sheetId="21"/>
      <sheetData sheetId="22"/>
      <sheetData sheetId="23">
        <row r="9">
          <cell r="F9">
            <v>17</v>
          </cell>
        </row>
      </sheetData>
      <sheetData sheetId="24"/>
      <sheetData sheetId="25"/>
      <sheetData sheetId="26"/>
      <sheetData sheetId="27"/>
      <sheetData sheetId="28"/>
      <sheetData sheetId="29">
        <row r="51">
          <cell r="C51" t="str">
            <v>Total</v>
          </cell>
        </row>
      </sheetData>
      <sheetData sheetId="30">
        <row r="13">
          <cell r="B13" t="str">
            <v>Total cost of RM</v>
          </cell>
        </row>
      </sheetData>
      <sheetData sheetId="31"/>
      <sheetData sheetId="32">
        <row r="15">
          <cell r="F15">
            <v>20</v>
          </cell>
        </row>
      </sheetData>
      <sheetData sheetId="33"/>
      <sheetData sheetId="34"/>
      <sheetData sheetId="35"/>
      <sheetData sheetId="36">
        <row r="13">
          <cell r="I13">
            <v>20248.015866417976</v>
          </cell>
        </row>
      </sheetData>
      <sheetData sheetId="37"/>
      <sheetData sheetId="38"/>
      <sheetData sheetId="39"/>
      <sheetData sheetId="40"/>
      <sheetData sheetId="41"/>
      <sheetData sheetId="42">
        <row r="5">
          <cell r="E5">
            <v>24</v>
          </cell>
        </row>
      </sheetData>
      <sheetData sheetId="43">
        <row r="18">
          <cell r="B18" t="str">
            <v>Capacity and optimum sales/Margins-Rs Lacs( Without improvements)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F4">
            <v>22000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PL AP07-MAR 08 ZMB51"/>
      <sheetName val="zmb5b010407_310308 "/>
      <sheetName val="SEGMENTED P &amp;  L (2)"/>
      <sheetName val="SEGMENTED P &amp;  L"/>
      <sheetName val="PPB-MDF"/>
      <sheetName val="mdf ZVL06O"/>
      <sheetName val="PPB ZVL06O"/>
      <sheetName val="ZVL06O.06-07 "/>
      <sheetName val="KE-30"/>
      <sheetName val="MB51 REPORTS"/>
      <sheetName val="MDF zmb51 "/>
      <sheetName val="PPB zmb51 "/>
      <sheetName val="PLM zmb51 "/>
      <sheetName val="PLP  ZMB51"/>
      <sheetName val="WOOD"/>
      <sheetName val="RESIN QTY "/>
      <sheetName val="capital"/>
      <sheetName val="SALARY"/>
      <sheetName val="POWER"/>
      <sheetName val="boiler Fuel exp"/>
      <sheetName val="Labour"/>
      <sheetName val="INTEREST"/>
      <sheetName val="BS &amp; PL"/>
      <sheetName val="SIL-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erly area wise qty"/>
      <sheetName val="qterly area wise value"/>
      <sheetName val="qtrly sales items-07-8"/>
      <sheetName val="PPB-PLP-NEW-not planned"/>
      <sheetName val="Mende-UTTARKH-not planned"/>
      <sheetName val=" MDF-new-not planned"/>
      <sheetName val="CPL-not planned"/>
      <sheetName val="HPL -Chennai"/>
      <sheetName val="HPL-UTTARKH"/>
      <sheetName val="DOOR- DS-YAMUN"/>
      <sheetName val="MDF-PPB -COST"/>
      <sheetName val="BP -MDF-PLM "/>
      <sheetName val="BP-PPB-PLP"/>
      <sheetName val="PRELAM-Chennai"/>
      <sheetName val="RESIN COST"/>
      <sheetName val="PPB-PLP-UTTAR"/>
      <sheetName val="MDF-PLM-UTTAR"/>
      <sheetName val="FLR-UTTAR "/>
      <sheetName val="PLYWOOD-YAMUNANAG"/>
      <sheetName val="PROJECTIONS-combined"/>
      <sheetName val="sharing pattern"/>
      <sheetName val="BS-07-08-PROV"/>
      <sheetName val="Plant cost"/>
      <sheetName val="CAPITAL DEPLOYMENT"/>
      <sheetName val="Fur IN CKD-UTTAR-CHENNAI"/>
      <sheetName val="PROJECTIONS-EXISTING"/>
      <sheetName val="PROJECTIONS-new addition"/>
      <sheetName val="Anex"/>
      <sheetName val="project cost"/>
      <sheetName val="Analysis"/>
      <sheetName val="capacity"/>
      <sheetName val="Chart - existing"/>
      <sheetName val="Chart - new"/>
      <sheetName val="Chart - Combined"/>
      <sheetName val="Segmented Break up"/>
      <sheetName val="P&amp;L"/>
      <sheetName val="CMA-comb"/>
      <sheetName val="Balance Sheet"/>
      <sheetName val="Key Nos"/>
      <sheetName val="Cash flow"/>
      <sheetName val="Benifit amounts"/>
      <sheetName val="Peer group comparision"/>
      <sheetName val="Key rat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4FD94-3F58-48D6-8FB7-789E1AA1FF4E}">
  <dimension ref="C2:K126"/>
  <sheetViews>
    <sheetView view="pageBreakPreview" topLeftCell="A110" zoomScaleNormal="100" zoomScaleSheetLayoutView="100" workbookViewId="0">
      <selection activeCell="E125" sqref="E125"/>
    </sheetView>
  </sheetViews>
  <sheetFormatPr defaultColWidth="10.77734375" defaultRowHeight="15.5"/>
  <cols>
    <col min="1" max="2" width="10.77734375" style="36"/>
    <col min="3" max="3" width="36.109375" style="36" bestFit="1" customWidth="1"/>
    <col min="4" max="4" width="12.88671875" style="36" bestFit="1" customWidth="1"/>
    <col min="5" max="5" width="14.44140625" style="36" customWidth="1"/>
    <col min="6" max="6" width="12" style="36" bestFit="1" customWidth="1"/>
    <col min="7" max="7" width="9.21875" style="36" bestFit="1" customWidth="1"/>
    <col min="8" max="8" width="12" style="36" bestFit="1" customWidth="1"/>
    <col min="9" max="9" width="15.6640625" style="36" bestFit="1" customWidth="1"/>
    <col min="10" max="10" width="17.109375" style="36" bestFit="1" customWidth="1"/>
    <col min="11" max="11" width="15.6640625" style="36" bestFit="1" customWidth="1"/>
    <col min="12" max="16384" width="10.77734375" style="36"/>
  </cols>
  <sheetData>
    <row r="2" spans="3:5">
      <c r="C2" s="74" t="s">
        <v>287</v>
      </c>
      <c r="D2" s="74"/>
      <c r="E2" s="74"/>
    </row>
    <row r="3" spans="3:5">
      <c r="C3" s="37" t="s">
        <v>288</v>
      </c>
      <c r="D3" s="37" t="s">
        <v>289</v>
      </c>
      <c r="E3" s="37" t="s">
        <v>290</v>
      </c>
    </row>
    <row r="4" spans="3:5">
      <c r="C4" s="37" t="s">
        <v>291</v>
      </c>
      <c r="D4" s="38"/>
      <c r="E4" s="38"/>
    </row>
    <row r="5" spans="3:5">
      <c r="C5" s="38" t="s">
        <v>292</v>
      </c>
      <c r="D5" s="39" t="s">
        <v>293</v>
      </c>
      <c r="E5" s="40">
        <v>18</v>
      </c>
    </row>
    <row r="6" spans="3:5">
      <c r="C6" s="38" t="s">
        <v>294</v>
      </c>
      <c r="D6" s="39" t="s">
        <v>295</v>
      </c>
      <c r="E6" s="41">
        <v>40</v>
      </c>
    </row>
    <row r="7" spans="3:5">
      <c r="C7" s="38" t="s">
        <v>296</v>
      </c>
      <c r="D7" s="39" t="s">
        <v>297</v>
      </c>
      <c r="E7" s="42">
        <v>15</v>
      </c>
    </row>
    <row r="8" spans="3:5">
      <c r="C8" s="38" t="s">
        <v>298</v>
      </c>
      <c r="D8" s="39" t="s">
        <v>297</v>
      </c>
      <c r="E8" s="41">
        <f>E7+2</f>
        <v>17</v>
      </c>
    </row>
    <row r="9" spans="3:5">
      <c r="C9" s="38" t="s">
        <v>299</v>
      </c>
      <c r="D9" s="39" t="s">
        <v>295</v>
      </c>
      <c r="E9" s="41">
        <f>(E8*E5)+E6</f>
        <v>346</v>
      </c>
    </row>
    <row r="10" spans="3:5">
      <c r="C10" s="38" t="s">
        <v>300</v>
      </c>
      <c r="D10" s="39" t="s">
        <v>301</v>
      </c>
      <c r="E10" s="41">
        <f>[70]Assumptions!E5</f>
        <v>24</v>
      </c>
    </row>
    <row r="11" spans="3:5">
      <c r="C11" s="38" t="s">
        <v>302</v>
      </c>
      <c r="D11" s="39" t="s">
        <v>303</v>
      </c>
      <c r="E11" s="41">
        <f>(E10*60*60)/E9</f>
        <v>249.71098265895955</v>
      </c>
    </row>
    <row r="12" spans="3:5">
      <c r="C12" s="38" t="s">
        <v>304</v>
      </c>
      <c r="D12" s="39" t="s">
        <v>303</v>
      </c>
      <c r="E12" s="41">
        <v>18</v>
      </c>
    </row>
    <row r="13" spans="3:5">
      <c r="C13" s="38" t="s">
        <v>305</v>
      </c>
      <c r="D13" s="39" t="s">
        <v>303</v>
      </c>
      <c r="E13" s="41">
        <f>ROUND(E11,0)</f>
        <v>250</v>
      </c>
    </row>
    <row r="14" spans="3:5" ht="42.5" customHeight="1">
      <c r="C14" s="75" t="s">
        <v>373</v>
      </c>
      <c r="D14" s="75"/>
      <c r="E14" s="76"/>
    </row>
    <row r="15" spans="3:5">
      <c r="C15" s="37" t="s">
        <v>306</v>
      </c>
      <c r="D15" s="43"/>
      <c r="E15" s="44"/>
    </row>
    <row r="16" spans="3:5">
      <c r="C16" s="38" t="s">
        <v>307</v>
      </c>
      <c r="D16" s="39" t="s">
        <v>308</v>
      </c>
      <c r="E16" s="45">
        <f>2440/1000</f>
        <v>2.44</v>
      </c>
    </row>
    <row r="17" spans="3:11">
      <c r="C17" s="38" t="s">
        <v>309</v>
      </c>
      <c r="D17" s="39" t="s">
        <v>308</v>
      </c>
      <c r="E17" s="45">
        <f>1220/1000</f>
        <v>1.22</v>
      </c>
    </row>
    <row r="18" spans="3:11">
      <c r="C18" s="38" t="s">
        <v>310</v>
      </c>
      <c r="D18" s="39" t="s">
        <v>308</v>
      </c>
      <c r="E18" s="41">
        <f>E7/1000</f>
        <v>1.4999999999999999E-2</v>
      </c>
      <c r="K18" s="46"/>
    </row>
    <row r="19" spans="3:11">
      <c r="C19" s="38" t="s">
        <v>311</v>
      </c>
      <c r="D19" s="39" t="s">
        <v>312</v>
      </c>
      <c r="E19" s="45">
        <f>E16*E17*E18</f>
        <v>4.4651999999999997E-2</v>
      </c>
      <c r="K19" s="46"/>
    </row>
    <row r="20" spans="3:11">
      <c r="C20" s="38" t="s">
        <v>304</v>
      </c>
      <c r="D20" s="39" t="s">
        <v>303</v>
      </c>
      <c r="E20" s="41">
        <v>18</v>
      </c>
    </row>
    <row r="21" spans="3:11">
      <c r="C21" s="38" t="s">
        <v>313</v>
      </c>
      <c r="D21" s="39" t="s">
        <v>312</v>
      </c>
      <c r="E21" s="45">
        <f>E20*E19</f>
        <v>0.80373600000000001</v>
      </c>
    </row>
    <row r="22" spans="3:11">
      <c r="C22" s="38" t="s">
        <v>314</v>
      </c>
      <c r="D22" s="39" t="s">
        <v>312</v>
      </c>
      <c r="E22" s="45">
        <f>ROUND(E21,2)</f>
        <v>0.8</v>
      </c>
    </row>
    <row r="23" spans="3:11">
      <c r="C23" s="47" t="s">
        <v>315</v>
      </c>
      <c r="D23" s="39" t="s">
        <v>312</v>
      </c>
      <c r="E23" s="44">
        <f>E22*E13</f>
        <v>200</v>
      </c>
    </row>
    <row r="24" spans="3:11">
      <c r="E24" s="48"/>
    </row>
    <row r="25" spans="3:11">
      <c r="C25" s="74" t="s">
        <v>316</v>
      </c>
      <c r="D25" s="74"/>
      <c r="E25" s="74"/>
    </row>
    <row r="26" spans="3:11">
      <c r="C26" s="37" t="s">
        <v>288</v>
      </c>
      <c r="D26" s="37" t="s">
        <v>289</v>
      </c>
      <c r="E26" s="37" t="s">
        <v>290</v>
      </c>
    </row>
    <row r="27" spans="3:11">
      <c r="C27" s="37" t="s">
        <v>291</v>
      </c>
      <c r="D27" s="38"/>
      <c r="E27" s="49"/>
    </row>
    <row r="28" spans="3:11">
      <c r="C28" s="38" t="s">
        <v>317</v>
      </c>
      <c r="D28" s="39" t="s">
        <v>308</v>
      </c>
      <c r="E28" s="40">
        <v>20</v>
      </c>
    </row>
    <row r="29" spans="3:11">
      <c r="C29" s="38" t="s">
        <v>294</v>
      </c>
      <c r="D29" s="39" t="s">
        <v>295</v>
      </c>
      <c r="E29" s="41">
        <v>0</v>
      </c>
    </row>
    <row r="30" spans="3:11">
      <c r="C30" s="38" t="s">
        <v>296</v>
      </c>
      <c r="D30" s="39" t="s">
        <v>297</v>
      </c>
      <c r="E30" s="40">
        <v>4</v>
      </c>
    </row>
    <row r="31" spans="3:11">
      <c r="C31" s="38" t="s">
        <v>298</v>
      </c>
      <c r="D31" s="39" t="s">
        <v>297</v>
      </c>
      <c r="E31" s="41">
        <f>E30</f>
        <v>4</v>
      </c>
    </row>
    <row r="32" spans="3:11">
      <c r="C32" s="38" t="s">
        <v>300</v>
      </c>
      <c r="D32" s="39" t="s">
        <v>301</v>
      </c>
      <c r="E32" s="41">
        <f>E10</f>
        <v>24</v>
      </c>
    </row>
    <row r="33" spans="3:6">
      <c r="C33" s="38" t="s">
        <v>318</v>
      </c>
      <c r="D33" s="39" t="s">
        <v>303</v>
      </c>
      <c r="E33" s="41">
        <f>E28*E32*60</f>
        <v>28800</v>
      </c>
    </row>
    <row r="34" spans="3:6">
      <c r="C34" s="37" t="s">
        <v>306</v>
      </c>
      <c r="D34" s="43"/>
      <c r="E34" s="44"/>
    </row>
    <row r="35" spans="3:6">
      <c r="C35" s="38" t="s">
        <v>307</v>
      </c>
      <c r="D35" s="39" t="s">
        <v>308</v>
      </c>
      <c r="E35" s="45">
        <v>2.44</v>
      </c>
    </row>
    <row r="36" spans="3:6">
      <c r="C36" s="38" t="s">
        <v>309</v>
      </c>
      <c r="D36" s="39" t="s">
        <v>308</v>
      </c>
      <c r="E36" s="45">
        <f>1220/1000</f>
        <v>1.22</v>
      </c>
    </row>
    <row r="37" spans="3:6">
      <c r="C37" s="38" t="s">
        <v>310</v>
      </c>
      <c r="D37" s="39" t="s">
        <v>308</v>
      </c>
      <c r="E37" s="41">
        <f>E30</f>
        <v>4</v>
      </c>
    </row>
    <row r="38" spans="3:6">
      <c r="C38" s="38" t="s">
        <v>311</v>
      </c>
      <c r="D38" s="39" t="s">
        <v>312</v>
      </c>
      <c r="E38" s="45">
        <f>E37*E36*E35/1000</f>
        <v>1.19072E-2</v>
      </c>
    </row>
    <row r="39" spans="3:6">
      <c r="C39" s="38" t="s">
        <v>304</v>
      </c>
      <c r="D39" s="39" t="s">
        <v>303</v>
      </c>
      <c r="E39" s="41">
        <f>E33/E35</f>
        <v>11803.27868852459</v>
      </c>
    </row>
    <row r="40" spans="3:6">
      <c r="C40" s="47" t="s">
        <v>319</v>
      </c>
      <c r="D40" s="39" t="s">
        <v>312</v>
      </c>
      <c r="E40" s="45">
        <f>E39*E38</f>
        <v>140.54399999999998</v>
      </c>
    </row>
    <row r="41" spans="3:6">
      <c r="E41" s="48"/>
    </row>
    <row r="42" spans="3:6">
      <c r="C42" s="74" t="s">
        <v>320</v>
      </c>
      <c r="D42" s="74"/>
      <c r="E42" s="74"/>
    </row>
    <row r="43" spans="3:6">
      <c r="C43" s="37" t="s">
        <v>288</v>
      </c>
      <c r="D43" s="37" t="s">
        <v>289</v>
      </c>
      <c r="E43" s="37" t="s">
        <v>290</v>
      </c>
    </row>
    <row r="44" spans="3:6">
      <c r="C44" s="37" t="s">
        <v>292</v>
      </c>
      <c r="D44" s="38"/>
      <c r="E44" s="49"/>
      <c r="F44" s="50"/>
    </row>
    <row r="45" spans="3:6">
      <c r="C45" s="38" t="s">
        <v>292</v>
      </c>
      <c r="D45" s="39" t="s">
        <v>293</v>
      </c>
      <c r="E45" s="40">
        <v>13</v>
      </c>
    </row>
    <row r="46" spans="3:6">
      <c r="C46" s="38" t="s">
        <v>294</v>
      </c>
      <c r="D46" s="39" t="s">
        <v>295</v>
      </c>
      <c r="E46" s="41">
        <v>40</v>
      </c>
    </row>
    <row r="47" spans="3:6">
      <c r="C47" s="38" t="s">
        <v>296</v>
      </c>
      <c r="D47" s="39" t="s">
        <v>297</v>
      </c>
      <c r="E47" s="51">
        <v>15</v>
      </c>
    </row>
    <row r="48" spans="3:6">
      <c r="C48" s="38" t="s">
        <v>298</v>
      </c>
      <c r="D48" s="39" t="s">
        <v>297</v>
      </c>
      <c r="E48" s="42">
        <f>E47+2</f>
        <v>17</v>
      </c>
    </row>
    <row r="49" spans="3:5">
      <c r="C49" s="38" t="s">
        <v>299</v>
      </c>
      <c r="D49" s="39" t="s">
        <v>295</v>
      </c>
      <c r="E49" s="41">
        <f>(E48*E45)+E46</f>
        <v>261</v>
      </c>
    </row>
    <row r="50" spans="3:5">
      <c r="C50" s="38" t="s">
        <v>300</v>
      </c>
      <c r="D50" s="39" t="s">
        <v>301</v>
      </c>
      <c r="E50" s="41">
        <f>E10</f>
        <v>24</v>
      </c>
    </row>
    <row r="51" spans="3:5">
      <c r="C51" s="38" t="s">
        <v>302</v>
      </c>
      <c r="D51" s="39" t="s">
        <v>303</v>
      </c>
      <c r="E51" s="41">
        <f>(E50*60*60)/E49</f>
        <v>331.0344827586207</v>
      </c>
    </row>
    <row r="52" spans="3:5">
      <c r="C52" s="38" t="s">
        <v>304</v>
      </c>
      <c r="D52" s="39" t="s">
        <v>303</v>
      </c>
      <c r="E52" s="41">
        <v>1</v>
      </c>
    </row>
    <row r="53" spans="3:5">
      <c r="C53" s="38" t="s">
        <v>305</v>
      </c>
      <c r="D53" s="39" t="s">
        <v>303</v>
      </c>
      <c r="E53" s="41">
        <f>ROUND(E51,0)</f>
        <v>331</v>
      </c>
    </row>
    <row r="54" spans="3:5">
      <c r="C54" s="71" t="s">
        <v>321</v>
      </c>
      <c r="D54" s="72"/>
      <c r="E54" s="73"/>
    </row>
    <row r="55" spans="3:5">
      <c r="C55" s="37" t="s">
        <v>306</v>
      </c>
      <c r="D55" s="43"/>
      <c r="E55" s="44"/>
    </row>
    <row r="56" spans="3:5">
      <c r="C56" s="38" t="s">
        <v>307</v>
      </c>
      <c r="D56" s="39" t="s">
        <v>308</v>
      </c>
      <c r="E56" s="45">
        <v>12.8</v>
      </c>
    </row>
    <row r="57" spans="3:5">
      <c r="C57" s="38" t="s">
        <v>309</v>
      </c>
      <c r="D57" s="39" t="s">
        <v>308</v>
      </c>
      <c r="E57" s="45">
        <v>1.83</v>
      </c>
    </row>
    <row r="58" spans="3:5">
      <c r="C58" s="38" t="s">
        <v>310</v>
      </c>
      <c r="D58" s="39" t="s">
        <v>308</v>
      </c>
      <c r="E58" s="45">
        <f>E47/1000</f>
        <v>1.4999999999999999E-2</v>
      </c>
    </row>
    <row r="59" spans="3:5">
      <c r="C59" s="38" t="s">
        <v>311</v>
      </c>
      <c r="D59" s="39" t="s">
        <v>312</v>
      </c>
      <c r="E59" s="45">
        <f>E56*E57*E58</f>
        <v>0.35136000000000001</v>
      </c>
    </row>
    <row r="60" spans="3:5">
      <c r="C60" s="38" t="s">
        <v>304</v>
      </c>
      <c r="D60" s="39" t="s">
        <v>303</v>
      </c>
      <c r="E60" s="41">
        <v>1</v>
      </c>
    </row>
    <row r="61" spans="3:5">
      <c r="C61" s="38" t="s">
        <v>313</v>
      </c>
      <c r="D61" s="39" t="s">
        <v>312</v>
      </c>
      <c r="E61" s="45">
        <f>E60*E59</f>
        <v>0.35136000000000001</v>
      </c>
    </row>
    <row r="62" spans="3:5">
      <c r="C62" s="47" t="s">
        <v>319</v>
      </c>
      <c r="D62" s="39" t="s">
        <v>312</v>
      </c>
      <c r="E62" s="52">
        <f>E61*E53</f>
        <v>116.30016000000001</v>
      </c>
    </row>
    <row r="63" spans="3:5">
      <c r="C63" s="71" t="s">
        <v>322</v>
      </c>
      <c r="D63" s="72"/>
      <c r="E63" s="73"/>
    </row>
    <row r="65" spans="3:6">
      <c r="C65" s="74" t="s">
        <v>323</v>
      </c>
      <c r="D65" s="74"/>
      <c r="E65" s="74"/>
      <c r="F65" s="74"/>
    </row>
    <row r="66" spans="3:6">
      <c r="C66" s="37" t="s">
        <v>288</v>
      </c>
      <c r="D66" s="37" t="s">
        <v>289</v>
      </c>
      <c r="E66" s="37" t="s">
        <v>324</v>
      </c>
      <c r="F66" s="37" t="s">
        <v>325</v>
      </c>
    </row>
    <row r="67" spans="3:6">
      <c r="C67" s="37" t="s">
        <v>292</v>
      </c>
      <c r="D67" s="38"/>
      <c r="E67" s="38"/>
      <c r="F67" s="38"/>
    </row>
    <row r="68" spans="3:6">
      <c r="C68" s="38" t="s">
        <v>292</v>
      </c>
      <c r="D68" s="39" t="s">
        <v>293</v>
      </c>
      <c r="E68" s="53">
        <f>E45</f>
        <v>13</v>
      </c>
      <c r="F68" s="53">
        <f>E68</f>
        <v>13</v>
      </c>
    </row>
    <row r="69" spans="3:6">
      <c r="C69" s="38" t="s">
        <v>294</v>
      </c>
      <c r="D69" s="39" t="s">
        <v>295</v>
      </c>
      <c r="E69" s="54">
        <v>40</v>
      </c>
      <c r="F69" s="54">
        <v>40</v>
      </c>
    </row>
    <row r="70" spans="3:6">
      <c r="C70" s="38" t="s">
        <v>296</v>
      </c>
      <c r="D70" s="39" t="s">
        <v>297</v>
      </c>
      <c r="E70" s="55">
        <v>15</v>
      </c>
      <c r="F70" s="55">
        <f>E70</f>
        <v>15</v>
      </c>
    </row>
    <row r="71" spans="3:6">
      <c r="C71" s="38" t="s">
        <v>298</v>
      </c>
      <c r="D71" s="39" t="s">
        <v>297</v>
      </c>
      <c r="E71" s="55">
        <f>E70+2</f>
        <v>17</v>
      </c>
      <c r="F71" s="55">
        <f>F70+2</f>
        <v>17</v>
      </c>
    </row>
    <row r="72" spans="3:6">
      <c r="C72" s="38" t="s">
        <v>299</v>
      </c>
      <c r="D72" s="39" t="s">
        <v>295</v>
      </c>
      <c r="E72" s="41">
        <f>(E71*E68)+E69</f>
        <v>261</v>
      </c>
      <c r="F72" s="41">
        <f>(F71*F68)+F69</f>
        <v>261</v>
      </c>
    </row>
    <row r="73" spans="3:6">
      <c r="C73" s="38" t="s">
        <v>300</v>
      </c>
      <c r="D73" s="39" t="s">
        <v>301</v>
      </c>
      <c r="E73" s="41">
        <f>E10</f>
        <v>24</v>
      </c>
      <c r="F73" s="41">
        <f>E73</f>
        <v>24</v>
      </c>
    </row>
    <row r="74" spans="3:6">
      <c r="C74" s="38" t="s">
        <v>302</v>
      </c>
      <c r="D74" s="39" t="s">
        <v>303</v>
      </c>
      <c r="E74" s="41">
        <f>(E73*60*60)/E72</f>
        <v>331.0344827586207</v>
      </c>
      <c r="F74" s="41">
        <f>(F73*60*60)/F72</f>
        <v>331.0344827586207</v>
      </c>
    </row>
    <row r="75" spans="3:6">
      <c r="C75" s="38" t="s">
        <v>304</v>
      </c>
      <c r="D75" s="39" t="s">
        <v>303</v>
      </c>
      <c r="E75" s="41">
        <v>10</v>
      </c>
      <c r="F75" s="41">
        <v>12</v>
      </c>
    </row>
    <row r="76" spans="3:6">
      <c r="C76" s="38" t="s">
        <v>305</v>
      </c>
      <c r="D76" s="39" t="s">
        <v>303</v>
      </c>
      <c r="E76" s="41">
        <f>ROUND(E74,0)</f>
        <v>331</v>
      </c>
      <c r="F76" s="41">
        <f>ROUND(F74,0)</f>
        <v>331</v>
      </c>
    </row>
    <row r="77" spans="3:6" ht="31" customHeight="1">
      <c r="C77" s="80" t="s">
        <v>326</v>
      </c>
      <c r="D77" s="81"/>
      <c r="E77" s="81"/>
      <c r="F77" s="82"/>
    </row>
    <row r="78" spans="3:6">
      <c r="C78" s="37" t="s">
        <v>306</v>
      </c>
      <c r="D78" s="43"/>
      <c r="E78" s="44"/>
      <c r="F78" s="44"/>
    </row>
    <row r="79" spans="3:6">
      <c r="C79" s="38" t="s">
        <v>307</v>
      </c>
      <c r="D79" s="39" t="s">
        <v>308</v>
      </c>
      <c r="E79" s="45">
        <v>2.44</v>
      </c>
      <c r="F79" s="45">
        <v>2.44</v>
      </c>
    </row>
    <row r="80" spans="3:6">
      <c r="C80" s="38" t="s">
        <v>309</v>
      </c>
      <c r="D80" s="39" t="s">
        <v>308</v>
      </c>
      <c r="E80" s="45">
        <v>1.22</v>
      </c>
      <c r="F80" s="45">
        <v>1.83</v>
      </c>
    </row>
    <row r="81" spans="3:6">
      <c r="C81" s="38" t="s">
        <v>310</v>
      </c>
      <c r="D81" s="39" t="s">
        <v>308</v>
      </c>
      <c r="E81" s="45">
        <f>E70/1000</f>
        <v>1.4999999999999999E-2</v>
      </c>
      <c r="F81" s="45">
        <f>F70/1000</f>
        <v>1.4999999999999999E-2</v>
      </c>
    </row>
    <row r="82" spans="3:6">
      <c r="C82" s="38" t="s">
        <v>311</v>
      </c>
      <c r="D82" s="39" t="s">
        <v>312</v>
      </c>
      <c r="E82" s="45">
        <f>E79*E80*E81</f>
        <v>4.4651999999999997E-2</v>
      </c>
      <c r="F82" s="45">
        <f>F79*F80*F81</f>
        <v>6.6977999999999996E-2</v>
      </c>
    </row>
    <row r="83" spans="3:6">
      <c r="C83" s="38" t="s">
        <v>304</v>
      </c>
      <c r="D83" s="39" t="s">
        <v>303</v>
      </c>
      <c r="E83" s="41">
        <v>10</v>
      </c>
      <c r="F83" s="41">
        <v>14</v>
      </c>
    </row>
    <row r="84" spans="3:6">
      <c r="C84" s="38" t="s">
        <v>313</v>
      </c>
      <c r="D84" s="39" t="s">
        <v>312</v>
      </c>
      <c r="E84" s="45">
        <f>E83*E82</f>
        <v>0.44651999999999997</v>
      </c>
      <c r="F84" s="45">
        <f>F83*F82</f>
        <v>0.93769199999999997</v>
      </c>
    </row>
    <row r="85" spans="3:6">
      <c r="C85" s="38" t="s">
        <v>314</v>
      </c>
      <c r="D85" s="39" t="s">
        <v>312</v>
      </c>
      <c r="E85" s="45">
        <f>ROUND(E84,2)</f>
        <v>0.45</v>
      </c>
      <c r="F85" s="45">
        <f>ROUND(F84,2)</f>
        <v>0.94</v>
      </c>
    </row>
    <row r="86" spans="3:6">
      <c r="C86" s="47" t="s">
        <v>315</v>
      </c>
      <c r="D86" s="39" t="s">
        <v>312</v>
      </c>
      <c r="E86" s="44">
        <f>E85*E76</f>
        <v>148.95000000000002</v>
      </c>
      <c r="F86" s="56">
        <f>F85*F76</f>
        <v>311.14</v>
      </c>
    </row>
    <row r="87" spans="3:6">
      <c r="C87" s="71" t="s">
        <v>327</v>
      </c>
      <c r="D87" s="72"/>
      <c r="E87" s="83"/>
      <c r="F87" s="57"/>
    </row>
    <row r="88" spans="3:6">
      <c r="C88" s="37" t="s">
        <v>288</v>
      </c>
      <c r="D88" s="58" t="s">
        <v>328</v>
      </c>
      <c r="E88" s="43" t="s">
        <v>329</v>
      </c>
      <c r="F88" s="37" t="s">
        <v>330</v>
      </c>
    </row>
    <row r="89" spans="3:6">
      <c r="C89" s="38" t="s">
        <v>331</v>
      </c>
      <c r="D89" s="59">
        <v>0.8</v>
      </c>
      <c r="E89" s="39" t="s">
        <v>297</v>
      </c>
      <c r="F89" s="59">
        <v>0.8</v>
      </c>
    </row>
    <row r="90" spans="3:6">
      <c r="C90" s="38" t="s">
        <v>332</v>
      </c>
      <c r="D90" s="60"/>
      <c r="E90" s="39"/>
      <c r="F90" s="60"/>
    </row>
    <row r="91" spans="3:6">
      <c r="C91" s="38" t="s">
        <v>333</v>
      </c>
      <c r="D91" s="61">
        <v>60</v>
      </c>
      <c r="E91" s="39" t="s">
        <v>334</v>
      </c>
      <c r="F91" s="61">
        <f>D91</f>
        <v>60</v>
      </c>
    </row>
    <row r="92" spans="3:6">
      <c r="C92" s="38" t="s">
        <v>335</v>
      </c>
      <c r="D92" s="60">
        <v>5</v>
      </c>
      <c r="E92" s="39" t="s">
        <v>334</v>
      </c>
      <c r="F92" s="60">
        <f>D92</f>
        <v>5</v>
      </c>
    </row>
    <row r="93" spans="3:6">
      <c r="C93" s="38" t="s">
        <v>336</v>
      </c>
      <c r="D93" s="60">
        <v>5</v>
      </c>
      <c r="E93" s="39" t="s">
        <v>334</v>
      </c>
      <c r="F93" s="60">
        <v>5</v>
      </c>
    </row>
    <row r="94" spans="3:6">
      <c r="C94" s="38" t="s">
        <v>337</v>
      </c>
      <c r="D94" s="60">
        <f>SUM(D91:D93)</f>
        <v>70</v>
      </c>
      <c r="E94" s="39" t="s">
        <v>334</v>
      </c>
      <c r="F94" s="60">
        <f>SUM(F91:F93)</f>
        <v>70</v>
      </c>
    </row>
    <row r="95" spans="3:6">
      <c r="C95" s="38" t="s">
        <v>338</v>
      </c>
      <c r="D95" s="60">
        <v>24</v>
      </c>
      <c r="E95" s="39" t="s">
        <v>339</v>
      </c>
      <c r="F95" s="60">
        <f>D95</f>
        <v>24</v>
      </c>
    </row>
    <row r="96" spans="3:6">
      <c r="C96" s="38" t="s">
        <v>340</v>
      </c>
      <c r="D96" s="60">
        <f>D95*60/D94</f>
        <v>20.571428571428573</v>
      </c>
      <c r="E96" s="39"/>
      <c r="F96" s="60">
        <f>F95*60/F94</f>
        <v>20.571428571428573</v>
      </c>
    </row>
    <row r="97" spans="3:8">
      <c r="C97" s="38" t="s">
        <v>341</v>
      </c>
      <c r="D97" s="60">
        <v>2</v>
      </c>
      <c r="E97" s="39"/>
      <c r="F97" s="60">
        <v>0</v>
      </c>
    </row>
    <row r="98" spans="3:8">
      <c r="C98" s="38" t="s">
        <v>342</v>
      </c>
      <c r="D98" s="60">
        <v>1</v>
      </c>
      <c r="E98" s="39"/>
      <c r="F98" s="61">
        <v>0</v>
      </c>
    </row>
    <row r="99" spans="3:8">
      <c r="C99" s="38" t="s">
        <v>343</v>
      </c>
      <c r="D99" s="60">
        <f>14*14</f>
        <v>196</v>
      </c>
      <c r="E99" s="39" t="s">
        <v>303</v>
      </c>
      <c r="F99" s="60">
        <f>14*14</f>
        <v>196</v>
      </c>
    </row>
    <row r="100" spans="3:8">
      <c r="C100" s="38" t="s">
        <v>344</v>
      </c>
      <c r="D100" s="60">
        <f>14*16</f>
        <v>224</v>
      </c>
      <c r="E100" s="39" t="s">
        <v>303</v>
      </c>
      <c r="F100" s="60">
        <f>14*16</f>
        <v>224</v>
      </c>
    </row>
    <row r="101" spans="3:8">
      <c r="C101" s="38" t="s">
        <v>345</v>
      </c>
      <c r="D101" s="60">
        <f>D99*D97+D100*D98</f>
        <v>616</v>
      </c>
      <c r="E101" s="39" t="s">
        <v>303</v>
      </c>
      <c r="F101" s="60">
        <f>F99*F97+F100*F98</f>
        <v>0</v>
      </c>
    </row>
    <row r="102" spans="3:8">
      <c r="C102" s="38" t="s">
        <v>346</v>
      </c>
      <c r="D102" s="60">
        <f>D101*D96</f>
        <v>12672.000000000002</v>
      </c>
      <c r="E102" s="39" t="s">
        <v>303</v>
      </c>
      <c r="F102" s="62">
        <f>F101*F96</f>
        <v>0</v>
      </c>
    </row>
    <row r="103" spans="3:8" ht="63" customHeight="1">
      <c r="C103" s="77" t="s">
        <v>372</v>
      </c>
      <c r="D103" s="78"/>
      <c r="E103" s="78"/>
      <c r="F103" s="79"/>
    </row>
    <row r="105" spans="3:8">
      <c r="C105" s="84" t="s">
        <v>347</v>
      </c>
      <c r="D105" s="84"/>
      <c r="E105" s="84"/>
      <c r="F105" s="84"/>
      <c r="G105" s="84"/>
      <c r="H105" s="84"/>
    </row>
    <row r="106" spans="3:8">
      <c r="C106" s="37" t="s">
        <v>288</v>
      </c>
      <c r="D106" s="37" t="s">
        <v>289</v>
      </c>
      <c r="E106" s="37" t="s">
        <v>348</v>
      </c>
      <c r="F106" s="37" t="s">
        <v>349</v>
      </c>
      <c r="G106" s="37" t="s">
        <v>350</v>
      </c>
      <c r="H106" s="37" t="s">
        <v>351</v>
      </c>
    </row>
    <row r="107" spans="3:8">
      <c r="C107" s="38" t="s">
        <v>352</v>
      </c>
      <c r="D107" s="38" t="s">
        <v>303</v>
      </c>
      <c r="E107" s="38">
        <v>3</v>
      </c>
      <c r="F107" s="38">
        <v>2</v>
      </c>
      <c r="G107" s="38">
        <v>1</v>
      </c>
      <c r="H107" s="38">
        <v>2</v>
      </c>
    </row>
    <row r="108" spans="3:8">
      <c r="C108" s="38" t="s">
        <v>353</v>
      </c>
      <c r="D108" s="38" t="s">
        <v>308</v>
      </c>
      <c r="E108" s="38">
        <v>2.44</v>
      </c>
      <c r="F108" s="38">
        <f>9*305/1000</f>
        <v>2.7450000000000001</v>
      </c>
      <c r="G108" s="38">
        <v>2.44</v>
      </c>
      <c r="H108" s="38">
        <f>E108*2</f>
        <v>4.88</v>
      </c>
    </row>
    <row r="109" spans="3:8">
      <c r="C109" s="38" t="s">
        <v>354</v>
      </c>
      <c r="D109" s="38" t="s">
        <v>308</v>
      </c>
      <c r="E109" s="38">
        <v>1.22</v>
      </c>
      <c r="F109" s="38">
        <v>1.83</v>
      </c>
      <c r="G109" s="38">
        <f>F109</f>
        <v>1.83</v>
      </c>
      <c r="H109" s="38">
        <f>E109</f>
        <v>1.22</v>
      </c>
    </row>
    <row r="110" spans="3:8">
      <c r="C110" s="38" t="s">
        <v>294</v>
      </c>
      <c r="D110" s="38" t="s">
        <v>295</v>
      </c>
      <c r="E110" s="38">
        <v>15</v>
      </c>
      <c r="F110" s="38">
        <v>15</v>
      </c>
      <c r="G110" s="38">
        <v>15</v>
      </c>
      <c r="H110" s="38">
        <v>15</v>
      </c>
    </row>
    <row r="111" spans="3:8">
      <c r="C111" s="38" t="s">
        <v>355</v>
      </c>
      <c r="D111" s="38" t="s">
        <v>295</v>
      </c>
      <c r="E111" s="38">
        <v>45</v>
      </c>
      <c r="F111" s="38">
        <v>45</v>
      </c>
      <c r="G111" s="38">
        <v>45</v>
      </c>
      <c r="H111" s="38">
        <v>45</v>
      </c>
    </row>
    <row r="112" spans="3:8">
      <c r="C112" s="38" t="s">
        <v>356</v>
      </c>
      <c r="D112" s="38" t="s">
        <v>339</v>
      </c>
      <c r="E112" s="63">
        <f>E10</f>
        <v>24</v>
      </c>
      <c r="F112" s="63">
        <f>E112</f>
        <v>24</v>
      </c>
      <c r="G112" s="63">
        <f t="shared" ref="G112:H112" si="0">F112</f>
        <v>24</v>
      </c>
      <c r="H112" s="63">
        <f t="shared" si="0"/>
        <v>24</v>
      </c>
    </row>
    <row r="113" spans="3:8">
      <c r="C113" s="38" t="s">
        <v>357</v>
      </c>
      <c r="D113" s="38" t="s">
        <v>303</v>
      </c>
      <c r="E113" s="64">
        <f>E112*60*60/(E110+E111)*E107</f>
        <v>4320</v>
      </c>
      <c r="F113" s="64">
        <f>F112*60*60/(F110+F111)*F107</f>
        <v>2880</v>
      </c>
      <c r="G113" s="64">
        <f>G112*60*60/(G110+G111)*G107</f>
        <v>1440</v>
      </c>
      <c r="H113" s="64">
        <f>H112*60*60/(H110+H111)*H107</f>
        <v>2880</v>
      </c>
    </row>
    <row r="114" spans="3:8">
      <c r="C114" s="71" t="s">
        <v>358</v>
      </c>
      <c r="D114" s="72"/>
      <c r="E114" s="72"/>
      <c r="F114" s="72"/>
      <c r="G114" s="72"/>
      <c r="H114" s="83"/>
    </row>
    <row r="116" spans="3:8">
      <c r="C116" s="74" t="s">
        <v>359</v>
      </c>
      <c r="D116" s="74"/>
      <c r="E116" s="74"/>
    </row>
    <row r="117" spans="3:8">
      <c r="C117" s="65" t="s">
        <v>360</v>
      </c>
      <c r="D117" s="66" t="s">
        <v>361</v>
      </c>
      <c r="E117" s="66" t="s">
        <v>362</v>
      </c>
    </row>
    <row r="118" spans="3:8">
      <c r="C118" s="67" t="s">
        <v>363</v>
      </c>
      <c r="D118" s="68">
        <v>12</v>
      </c>
      <c r="E118" s="68"/>
    </row>
    <row r="119" spans="3:8">
      <c r="C119" s="67" t="s">
        <v>364</v>
      </c>
      <c r="D119" s="69">
        <v>1.1000000000000001</v>
      </c>
      <c r="E119" s="69">
        <v>5</v>
      </c>
    </row>
    <row r="120" spans="3:8">
      <c r="C120" s="67" t="s">
        <v>365</v>
      </c>
      <c r="D120" s="68">
        <v>5</v>
      </c>
      <c r="E120" s="68">
        <v>3</v>
      </c>
    </row>
    <row r="121" spans="3:8">
      <c r="C121" s="67" t="s">
        <v>366</v>
      </c>
      <c r="D121" s="68">
        <f>D118*D119+D120</f>
        <v>18.200000000000003</v>
      </c>
      <c r="E121" s="68">
        <f>E119+E120</f>
        <v>8</v>
      </c>
    </row>
    <row r="122" spans="3:8">
      <c r="C122" s="67" t="s">
        <v>367</v>
      </c>
      <c r="D122" s="70">
        <v>42</v>
      </c>
      <c r="E122" s="70">
        <v>14</v>
      </c>
    </row>
    <row r="123" spans="3:8">
      <c r="C123" s="67" t="s">
        <v>368</v>
      </c>
      <c r="D123" s="70">
        <f>E10</f>
        <v>24</v>
      </c>
      <c r="E123" s="70">
        <f>D123</f>
        <v>24</v>
      </c>
    </row>
    <row r="124" spans="3:8">
      <c r="C124" s="67" t="s">
        <v>369</v>
      </c>
      <c r="D124" s="70">
        <f>D123*60/D121</f>
        <v>79.12087912087911</v>
      </c>
      <c r="E124" s="70">
        <f>E123*60/E121</f>
        <v>180</v>
      </c>
    </row>
    <row r="125" spans="3:8">
      <c r="C125" s="67" t="s">
        <v>370</v>
      </c>
      <c r="D125" s="68">
        <f>D124*D122</f>
        <v>3323.0769230769224</v>
      </c>
      <c r="E125" s="68">
        <f>E124*E122</f>
        <v>2520</v>
      </c>
    </row>
    <row r="126" spans="3:8">
      <c r="C126" s="67" t="s">
        <v>371</v>
      </c>
      <c r="D126" s="68">
        <f>E126</f>
        <v>84.671999999999997</v>
      </c>
      <c r="E126" s="68">
        <f>E125*0.012*2.8</f>
        <v>84.671999999999997</v>
      </c>
    </row>
  </sheetData>
  <mergeCells count="13">
    <mergeCell ref="C116:E116"/>
    <mergeCell ref="C103:F103"/>
    <mergeCell ref="C65:F65"/>
    <mergeCell ref="C77:F77"/>
    <mergeCell ref="C87:E87"/>
    <mergeCell ref="C105:H105"/>
    <mergeCell ref="C114:H114"/>
    <mergeCell ref="C63:E63"/>
    <mergeCell ref="C2:E2"/>
    <mergeCell ref="C14:E14"/>
    <mergeCell ref="C25:E25"/>
    <mergeCell ref="C42:E42"/>
    <mergeCell ref="C54:E54"/>
  </mergeCells>
  <pageMargins left="0.7" right="0.7" top="0.75" bottom="0.75" header="0.3" footer="0.3"/>
  <pageSetup paperSize="9" scale="52" fitToWidth="0" fitToHeight="2" orientation="portrait" verticalDpi="90" r:id="rId1"/>
  <rowBreaks count="1" manualBreakCount="1">
    <brk id="8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9"/>
  <sheetViews>
    <sheetView workbookViewId="0">
      <selection activeCell="D46" sqref="D46"/>
    </sheetView>
  </sheetViews>
  <sheetFormatPr defaultColWidth="9.109375" defaultRowHeight="15.5"/>
  <cols>
    <col min="1" max="1" width="8.33203125" style="26" customWidth="1"/>
    <col min="2" max="2" width="21.44140625" style="32" customWidth="1"/>
    <col min="3" max="3" width="25.5546875" style="26" customWidth="1"/>
    <col min="4" max="4" width="11.5546875" style="33" customWidth="1"/>
    <col min="5" max="5" width="27" style="26" customWidth="1"/>
    <col min="6" max="6" width="20.5546875" style="26" customWidth="1"/>
    <col min="7" max="16384" width="9.109375" style="26"/>
  </cols>
  <sheetData>
    <row r="1" spans="1:6" ht="21" customHeight="1">
      <c r="A1" s="88" t="s">
        <v>226</v>
      </c>
      <c r="B1" s="88"/>
      <c r="C1" s="88"/>
      <c r="D1" s="88"/>
      <c r="E1" s="88"/>
      <c r="F1" s="88"/>
    </row>
    <row r="2" spans="1:6" ht="16.5" customHeight="1">
      <c r="A2" s="27" t="s">
        <v>227</v>
      </c>
      <c r="B2" s="27" t="s">
        <v>228</v>
      </c>
      <c r="C2" s="27" t="s">
        <v>229</v>
      </c>
      <c r="D2" s="27" t="s">
        <v>230</v>
      </c>
      <c r="E2" s="27" t="s">
        <v>6</v>
      </c>
      <c r="F2" s="27" t="s">
        <v>231</v>
      </c>
    </row>
    <row r="3" spans="1:6" ht="15.75" customHeight="1">
      <c r="A3" s="87" t="s">
        <v>232</v>
      </c>
      <c r="B3" s="87"/>
      <c r="C3" s="28"/>
      <c r="D3" s="28"/>
      <c r="E3" s="28"/>
      <c r="F3" s="28"/>
    </row>
    <row r="4" spans="1:6">
      <c r="A4" s="29">
        <v>1</v>
      </c>
      <c r="B4" s="30"/>
      <c r="C4" s="29" t="s">
        <v>233</v>
      </c>
      <c r="D4" s="28">
        <v>1</v>
      </c>
      <c r="E4" s="29" t="s">
        <v>234</v>
      </c>
      <c r="F4" s="29" t="s">
        <v>235</v>
      </c>
    </row>
    <row r="5" spans="1:6">
      <c r="A5" s="29"/>
      <c r="B5" s="30"/>
      <c r="C5" s="29" t="s">
        <v>236</v>
      </c>
      <c r="D5" s="28"/>
      <c r="E5" s="29"/>
      <c r="F5" s="29"/>
    </row>
    <row r="6" spans="1:6">
      <c r="A6" s="29">
        <v>2</v>
      </c>
      <c r="B6" s="30"/>
      <c r="C6" s="29" t="s">
        <v>237</v>
      </c>
      <c r="D6" s="28">
        <v>1</v>
      </c>
      <c r="E6" s="29" t="s">
        <v>238</v>
      </c>
      <c r="F6" s="29" t="s">
        <v>2</v>
      </c>
    </row>
    <row r="7" spans="1:6">
      <c r="A7" s="29"/>
      <c r="B7" s="30"/>
      <c r="C7" s="29" t="s">
        <v>239</v>
      </c>
      <c r="D7" s="28"/>
      <c r="E7" s="29"/>
      <c r="F7" s="29"/>
    </row>
    <row r="8" spans="1:6">
      <c r="A8" s="29">
        <v>3</v>
      </c>
      <c r="B8" s="30"/>
      <c r="C8" s="29" t="s">
        <v>240</v>
      </c>
      <c r="D8" s="28">
        <v>1</v>
      </c>
      <c r="E8" s="29" t="s">
        <v>238</v>
      </c>
      <c r="F8" s="29" t="s">
        <v>2</v>
      </c>
    </row>
    <row r="9" spans="1:6">
      <c r="A9" s="29"/>
      <c r="B9" s="30"/>
      <c r="C9" s="29" t="s">
        <v>239</v>
      </c>
      <c r="D9" s="28"/>
      <c r="E9" s="29"/>
      <c r="F9" s="29"/>
    </row>
    <row r="10" spans="1:6">
      <c r="A10" s="29">
        <v>4</v>
      </c>
      <c r="B10" s="30"/>
      <c r="C10" s="29" t="s">
        <v>241</v>
      </c>
      <c r="D10" s="28">
        <v>3</v>
      </c>
      <c r="E10" s="29" t="s">
        <v>238</v>
      </c>
      <c r="F10" s="29" t="s">
        <v>3</v>
      </c>
    </row>
    <row r="11" spans="1:6">
      <c r="A11" s="29"/>
      <c r="B11" s="30"/>
      <c r="C11" s="29" t="s">
        <v>239</v>
      </c>
      <c r="D11" s="28"/>
      <c r="E11" s="29"/>
      <c r="F11" s="29"/>
    </row>
    <row r="12" spans="1:6">
      <c r="A12" s="87" t="s">
        <v>242</v>
      </c>
      <c r="B12" s="87"/>
      <c r="C12" s="29"/>
      <c r="D12" s="28"/>
      <c r="E12" s="29"/>
      <c r="F12" s="29"/>
    </row>
    <row r="13" spans="1:6">
      <c r="A13" s="29">
        <v>1</v>
      </c>
      <c r="B13" s="30"/>
      <c r="C13" s="29" t="s">
        <v>243</v>
      </c>
      <c r="D13" s="28">
        <v>3</v>
      </c>
      <c r="E13" s="29" t="s">
        <v>244</v>
      </c>
      <c r="F13" s="29" t="s">
        <v>3</v>
      </c>
    </row>
    <row r="14" spans="1:6">
      <c r="A14" s="87" t="s">
        <v>245</v>
      </c>
      <c r="B14" s="87"/>
      <c r="C14" s="29"/>
      <c r="D14" s="28"/>
      <c r="E14" s="29"/>
      <c r="F14" s="29"/>
    </row>
    <row r="15" spans="1:6">
      <c r="A15" s="29">
        <v>1</v>
      </c>
      <c r="B15" s="30"/>
      <c r="C15" s="29" t="s">
        <v>246</v>
      </c>
      <c r="D15" s="28">
        <v>3</v>
      </c>
      <c r="E15" s="29" t="s">
        <v>247</v>
      </c>
      <c r="F15" s="29" t="s">
        <v>248</v>
      </c>
    </row>
    <row r="16" spans="1:6">
      <c r="A16" s="29">
        <v>2</v>
      </c>
      <c r="B16" s="30"/>
      <c r="C16" s="29" t="s">
        <v>246</v>
      </c>
      <c r="D16" s="28">
        <v>2</v>
      </c>
      <c r="E16" s="29" t="s">
        <v>247</v>
      </c>
      <c r="F16" s="29" t="s">
        <v>3</v>
      </c>
    </row>
    <row r="17" spans="1:6">
      <c r="A17" s="29">
        <v>3</v>
      </c>
      <c r="B17" s="30"/>
      <c r="C17" s="29" t="s">
        <v>249</v>
      </c>
      <c r="D17" s="28">
        <v>1</v>
      </c>
      <c r="E17" s="29" t="s">
        <v>247</v>
      </c>
      <c r="F17" s="29" t="s">
        <v>250</v>
      </c>
    </row>
    <row r="18" spans="1:6">
      <c r="A18" s="29">
        <v>4</v>
      </c>
      <c r="B18" s="30"/>
      <c r="C18" s="29" t="s">
        <v>251</v>
      </c>
      <c r="D18" s="28">
        <v>1</v>
      </c>
      <c r="E18" s="29" t="s">
        <v>247</v>
      </c>
      <c r="F18" s="29" t="s">
        <v>1</v>
      </c>
    </row>
    <row r="19" spans="1:6">
      <c r="A19" s="87" t="s">
        <v>252</v>
      </c>
      <c r="B19" s="87"/>
      <c r="C19" s="29"/>
      <c r="D19" s="28"/>
      <c r="E19" s="29"/>
      <c r="F19" s="29"/>
    </row>
    <row r="20" spans="1:6">
      <c r="A20" s="29">
        <v>1</v>
      </c>
      <c r="B20" s="30"/>
      <c r="C20" s="29" t="s">
        <v>253</v>
      </c>
      <c r="D20" s="28">
        <v>2</v>
      </c>
      <c r="E20" s="29" t="s">
        <v>254</v>
      </c>
      <c r="F20" s="29" t="s">
        <v>248</v>
      </c>
    </row>
    <row r="21" spans="1:6">
      <c r="A21" s="29">
        <v>2</v>
      </c>
      <c r="B21" s="30"/>
      <c r="C21" s="29" t="s">
        <v>255</v>
      </c>
      <c r="D21" s="28">
        <v>2</v>
      </c>
      <c r="E21" s="29" t="s">
        <v>254</v>
      </c>
      <c r="F21" s="29" t="s">
        <v>256</v>
      </c>
    </row>
    <row r="22" spans="1:6" ht="16.5" customHeight="1">
      <c r="A22" s="29">
        <v>3</v>
      </c>
      <c r="B22" s="30"/>
      <c r="C22" s="29" t="s">
        <v>257</v>
      </c>
      <c r="D22" s="28">
        <v>2</v>
      </c>
      <c r="E22" s="29" t="s">
        <v>254</v>
      </c>
      <c r="F22" s="29" t="s">
        <v>3</v>
      </c>
    </row>
    <row r="23" spans="1:6" ht="32.25" customHeight="1">
      <c r="A23" s="85" t="s">
        <v>258</v>
      </c>
      <c r="B23" s="86"/>
      <c r="C23" s="29"/>
      <c r="D23" s="28"/>
      <c r="E23" s="29"/>
      <c r="F23" s="29"/>
    </row>
    <row r="24" spans="1:6" ht="14.5">
      <c r="A24" s="29">
        <v>1</v>
      </c>
      <c r="B24" s="31"/>
      <c r="C24" s="29" t="s">
        <v>259</v>
      </c>
      <c r="D24" s="28">
        <v>1</v>
      </c>
      <c r="E24" s="29" t="s">
        <v>260</v>
      </c>
      <c r="F24" s="29" t="s">
        <v>0</v>
      </c>
    </row>
    <row r="25" spans="1:6" ht="14.5">
      <c r="A25" s="29">
        <v>1</v>
      </c>
      <c r="B25" s="31"/>
      <c r="C25" s="29" t="s">
        <v>261</v>
      </c>
      <c r="D25" s="28">
        <v>1</v>
      </c>
      <c r="E25" s="29" t="s">
        <v>262</v>
      </c>
      <c r="F25" s="29" t="s">
        <v>263</v>
      </c>
    </row>
    <row r="26" spans="1:6">
      <c r="A26" s="87" t="s">
        <v>264</v>
      </c>
      <c r="B26" s="87"/>
      <c r="C26" s="29"/>
      <c r="D26" s="28"/>
      <c r="E26" s="29"/>
      <c r="F26" s="29"/>
    </row>
    <row r="27" spans="1:6">
      <c r="A27" s="29">
        <v>1</v>
      </c>
      <c r="B27" s="30"/>
      <c r="C27" s="29" t="s">
        <v>265</v>
      </c>
      <c r="D27" s="28">
        <v>2</v>
      </c>
      <c r="E27" s="29" t="s">
        <v>266</v>
      </c>
      <c r="F27" s="29" t="s">
        <v>3</v>
      </c>
    </row>
    <row r="28" spans="1:6">
      <c r="A28" s="29">
        <v>2</v>
      </c>
      <c r="B28" s="30"/>
      <c r="C28" s="29" t="s">
        <v>265</v>
      </c>
      <c r="D28" s="28">
        <v>1</v>
      </c>
      <c r="E28" s="29" t="s">
        <v>267</v>
      </c>
      <c r="F28" s="29" t="s">
        <v>3</v>
      </c>
    </row>
    <row r="29" spans="1:6" ht="15.75" customHeight="1">
      <c r="A29" s="87" t="s">
        <v>268</v>
      </c>
      <c r="B29" s="87"/>
      <c r="C29" s="29"/>
      <c r="D29" s="28"/>
      <c r="E29" s="29"/>
      <c r="F29" s="29"/>
    </row>
    <row r="30" spans="1:6">
      <c r="A30" s="29">
        <v>1</v>
      </c>
      <c r="B30" s="30"/>
      <c r="C30" s="29" t="s">
        <v>269</v>
      </c>
      <c r="D30" s="28">
        <v>1</v>
      </c>
      <c r="E30" s="29" t="s">
        <v>270</v>
      </c>
      <c r="F30" s="29" t="s">
        <v>271</v>
      </c>
    </row>
    <row r="31" spans="1:6">
      <c r="A31" s="29">
        <v>2</v>
      </c>
      <c r="B31" s="30"/>
      <c r="C31" s="29" t="s">
        <v>272</v>
      </c>
      <c r="D31" s="28">
        <v>1</v>
      </c>
      <c r="E31" s="29" t="s">
        <v>270</v>
      </c>
      <c r="F31" s="29" t="s">
        <v>273</v>
      </c>
    </row>
    <row r="32" spans="1:6">
      <c r="A32" s="29">
        <v>3</v>
      </c>
      <c r="B32" s="30"/>
      <c r="C32" s="29" t="s">
        <v>269</v>
      </c>
      <c r="D32" s="28">
        <v>1</v>
      </c>
      <c r="E32" s="29" t="s">
        <v>274</v>
      </c>
      <c r="F32" s="29" t="s">
        <v>275</v>
      </c>
    </row>
    <row r="33" spans="1:6">
      <c r="A33" s="29">
        <v>4</v>
      </c>
      <c r="B33" s="30"/>
      <c r="C33" s="29" t="s">
        <v>272</v>
      </c>
      <c r="D33" s="28">
        <v>1</v>
      </c>
      <c r="E33" s="29" t="s">
        <v>274</v>
      </c>
      <c r="F33" s="29" t="s">
        <v>3</v>
      </c>
    </row>
    <row r="34" spans="1:6">
      <c r="A34" s="29">
        <v>5</v>
      </c>
      <c r="B34" s="30"/>
      <c r="C34" s="29" t="s">
        <v>276</v>
      </c>
      <c r="D34" s="28">
        <v>1</v>
      </c>
      <c r="E34" s="29" t="s">
        <v>274</v>
      </c>
      <c r="F34" s="29" t="s">
        <v>2</v>
      </c>
    </row>
    <row r="35" spans="1:6">
      <c r="A35" s="29">
        <v>6</v>
      </c>
      <c r="B35" s="30"/>
      <c r="C35" s="29" t="s">
        <v>277</v>
      </c>
      <c r="D35" s="28">
        <v>1</v>
      </c>
      <c r="E35" s="29" t="s">
        <v>274</v>
      </c>
      <c r="F35" s="29" t="s">
        <v>278</v>
      </c>
    </row>
    <row r="36" spans="1:6">
      <c r="A36" s="29">
        <v>7</v>
      </c>
      <c r="B36" s="30"/>
      <c r="C36" s="29" t="s">
        <v>277</v>
      </c>
      <c r="D36" s="28">
        <v>1</v>
      </c>
      <c r="E36" s="29" t="s">
        <v>270</v>
      </c>
      <c r="F36" s="29" t="s">
        <v>279</v>
      </c>
    </row>
    <row r="37" spans="1:6">
      <c r="A37" s="29">
        <v>8</v>
      </c>
      <c r="B37" s="30"/>
      <c r="C37" s="29" t="s">
        <v>277</v>
      </c>
      <c r="D37" s="28">
        <v>1</v>
      </c>
      <c r="E37" s="29" t="s">
        <v>270</v>
      </c>
      <c r="F37" s="29" t="s">
        <v>280</v>
      </c>
    </row>
    <row r="38" spans="1:6">
      <c r="A38" s="29"/>
      <c r="B38" s="30"/>
      <c r="C38" s="29"/>
      <c r="D38" s="28"/>
      <c r="E38" s="29"/>
      <c r="F38" s="29"/>
    </row>
    <row r="39" spans="1:6">
      <c r="A39" s="29"/>
      <c r="B39" s="30"/>
      <c r="C39" s="29"/>
      <c r="D39" s="28"/>
      <c r="E39" s="29"/>
      <c r="F39" s="29"/>
    </row>
  </sheetData>
  <mergeCells count="8">
    <mergeCell ref="A23:B23"/>
    <mergeCell ref="A26:B26"/>
    <mergeCell ref="A29:B29"/>
    <mergeCell ref="A1:F1"/>
    <mergeCell ref="A3:B3"/>
    <mergeCell ref="A12:B12"/>
    <mergeCell ref="A14:B14"/>
    <mergeCell ref="A19:B19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J194"/>
  <sheetViews>
    <sheetView tabSelected="1" workbookViewId="0">
      <selection activeCell="C203" sqref="C203"/>
    </sheetView>
  </sheetViews>
  <sheetFormatPr defaultColWidth="14.88671875" defaultRowHeight="20.149999999999999" customHeight="1"/>
  <cols>
    <col min="1" max="1" width="14.88671875" style="5"/>
    <col min="2" max="2" width="12.5546875" style="24" bestFit="1" customWidth="1"/>
    <col min="3" max="3" width="80.109375" style="5" customWidth="1"/>
    <col min="4" max="4" width="54.88671875" style="25" customWidth="1"/>
    <col min="5" max="257" width="14.88671875" style="5"/>
    <col min="258" max="258" width="28.33203125" style="5" customWidth="1"/>
    <col min="259" max="259" width="80.109375" style="5" customWidth="1"/>
    <col min="260" max="260" width="54.88671875" style="5" customWidth="1"/>
    <col min="261" max="513" width="14.88671875" style="5"/>
    <col min="514" max="514" width="28.33203125" style="5" customWidth="1"/>
    <col min="515" max="515" width="80.109375" style="5" customWidth="1"/>
    <col min="516" max="516" width="54.88671875" style="5" customWidth="1"/>
    <col min="517" max="769" width="14.88671875" style="5"/>
    <col min="770" max="770" width="28.33203125" style="5" customWidth="1"/>
    <col min="771" max="771" width="80.109375" style="5" customWidth="1"/>
    <col min="772" max="772" width="54.88671875" style="5" customWidth="1"/>
    <col min="773" max="1025" width="14.88671875" style="5"/>
    <col min="1026" max="1026" width="28.33203125" style="5" customWidth="1"/>
    <col min="1027" max="1027" width="80.109375" style="5" customWidth="1"/>
    <col min="1028" max="1028" width="54.88671875" style="5" customWidth="1"/>
    <col min="1029" max="1281" width="14.88671875" style="5"/>
    <col min="1282" max="1282" width="28.33203125" style="5" customWidth="1"/>
    <col min="1283" max="1283" width="80.109375" style="5" customWidth="1"/>
    <col min="1284" max="1284" width="54.88671875" style="5" customWidth="1"/>
    <col min="1285" max="1537" width="14.88671875" style="5"/>
    <col min="1538" max="1538" width="28.33203125" style="5" customWidth="1"/>
    <col min="1539" max="1539" width="80.109375" style="5" customWidth="1"/>
    <col min="1540" max="1540" width="54.88671875" style="5" customWidth="1"/>
    <col min="1541" max="1793" width="14.88671875" style="5"/>
    <col min="1794" max="1794" width="28.33203125" style="5" customWidth="1"/>
    <col min="1795" max="1795" width="80.109375" style="5" customWidth="1"/>
    <col min="1796" max="1796" width="54.88671875" style="5" customWidth="1"/>
    <col min="1797" max="2049" width="14.88671875" style="5"/>
    <col min="2050" max="2050" width="28.33203125" style="5" customWidth="1"/>
    <col min="2051" max="2051" width="80.109375" style="5" customWidth="1"/>
    <col min="2052" max="2052" width="54.88671875" style="5" customWidth="1"/>
    <col min="2053" max="2305" width="14.88671875" style="5"/>
    <col min="2306" max="2306" width="28.33203125" style="5" customWidth="1"/>
    <col min="2307" max="2307" width="80.109375" style="5" customWidth="1"/>
    <col min="2308" max="2308" width="54.88671875" style="5" customWidth="1"/>
    <col min="2309" max="2561" width="14.88671875" style="5"/>
    <col min="2562" max="2562" width="28.33203125" style="5" customWidth="1"/>
    <col min="2563" max="2563" width="80.109375" style="5" customWidth="1"/>
    <col min="2564" max="2564" width="54.88671875" style="5" customWidth="1"/>
    <col min="2565" max="2817" width="14.88671875" style="5"/>
    <col min="2818" max="2818" width="28.33203125" style="5" customWidth="1"/>
    <col min="2819" max="2819" width="80.109375" style="5" customWidth="1"/>
    <col min="2820" max="2820" width="54.88671875" style="5" customWidth="1"/>
    <col min="2821" max="3073" width="14.88671875" style="5"/>
    <col min="3074" max="3074" width="28.33203125" style="5" customWidth="1"/>
    <col min="3075" max="3075" width="80.109375" style="5" customWidth="1"/>
    <col min="3076" max="3076" width="54.88671875" style="5" customWidth="1"/>
    <col min="3077" max="3329" width="14.88671875" style="5"/>
    <col min="3330" max="3330" width="28.33203125" style="5" customWidth="1"/>
    <col min="3331" max="3331" width="80.109375" style="5" customWidth="1"/>
    <col min="3332" max="3332" width="54.88671875" style="5" customWidth="1"/>
    <col min="3333" max="3585" width="14.88671875" style="5"/>
    <col min="3586" max="3586" width="28.33203125" style="5" customWidth="1"/>
    <col min="3587" max="3587" width="80.109375" style="5" customWidth="1"/>
    <col min="3588" max="3588" width="54.88671875" style="5" customWidth="1"/>
    <col min="3589" max="3841" width="14.88671875" style="5"/>
    <col min="3842" max="3842" width="28.33203125" style="5" customWidth="1"/>
    <col min="3843" max="3843" width="80.109375" style="5" customWidth="1"/>
    <col min="3844" max="3844" width="54.88671875" style="5" customWidth="1"/>
    <col min="3845" max="4097" width="14.88671875" style="5"/>
    <col min="4098" max="4098" width="28.33203125" style="5" customWidth="1"/>
    <col min="4099" max="4099" width="80.109375" style="5" customWidth="1"/>
    <col min="4100" max="4100" width="54.88671875" style="5" customWidth="1"/>
    <col min="4101" max="4353" width="14.88671875" style="5"/>
    <col min="4354" max="4354" width="28.33203125" style="5" customWidth="1"/>
    <col min="4355" max="4355" width="80.109375" style="5" customWidth="1"/>
    <col min="4356" max="4356" width="54.88671875" style="5" customWidth="1"/>
    <col min="4357" max="4609" width="14.88671875" style="5"/>
    <col min="4610" max="4610" width="28.33203125" style="5" customWidth="1"/>
    <col min="4611" max="4611" width="80.109375" style="5" customWidth="1"/>
    <col min="4612" max="4612" width="54.88671875" style="5" customWidth="1"/>
    <col min="4613" max="4865" width="14.88671875" style="5"/>
    <col min="4866" max="4866" width="28.33203125" style="5" customWidth="1"/>
    <col min="4867" max="4867" width="80.109375" style="5" customWidth="1"/>
    <col min="4868" max="4868" width="54.88671875" style="5" customWidth="1"/>
    <col min="4869" max="5121" width="14.88671875" style="5"/>
    <col min="5122" max="5122" width="28.33203125" style="5" customWidth="1"/>
    <col min="5123" max="5123" width="80.109375" style="5" customWidth="1"/>
    <col min="5124" max="5124" width="54.88671875" style="5" customWidth="1"/>
    <col min="5125" max="5377" width="14.88671875" style="5"/>
    <col min="5378" max="5378" width="28.33203125" style="5" customWidth="1"/>
    <col min="5379" max="5379" width="80.109375" style="5" customWidth="1"/>
    <col min="5380" max="5380" width="54.88671875" style="5" customWidth="1"/>
    <col min="5381" max="5633" width="14.88671875" style="5"/>
    <col min="5634" max="5634" width="28.33203125" style="5" customWidth="1"/>
    <col min="5635" max="5635" width="80.109375" style="5" customWidth="1"/>
    <col min="5636" max="5636" width="54.88671875" style="5" customWidth="1"/>
    <col min="5637" max="5889" width="14.88671875" style="5"/>
    <col min="5890" max="5890" width="28.33203125" style="5" customWidth="1"/>
    <col min="5891" max="5891" width="80.109375" style="5" customWidth="1"/>
    <col min="5892" max="5892" width="54.88671875" style="5" customWidth="1"/>
    <col min="5893" max="6145" width="14.88671875" style="5"/>
    <col min="6146" max="6146" width="28.33203125" style="5" customWidth="1"/>
    <col min="6147" max="6147" width="80.109375" style="5" customWidth="1"/>
    <col min="6148" max="6148" width="54.88671875" style="5" customWidth="1"/>
    <col min="6149" max="6401" width="14.88671875" style="5"/>
    <col min="6402" max="6402" width="28.33203125" style="5" customWidth="1"/>
    <col min="6403" max="6403" width="80.109375" style="5" customWidth="1"/>
    <col min="6404" max="6404" width="54.88671875" style="5" customWidth="1"/>
    <col min="6405" max="6657" width="14.88671875" style="5"/>
    <col min="6658" max="6658" width="28.33203125" style="5" customWidth="1"/>
    <col min="6659" max="6659" width="80.109375" style="5" customWidth="1"/>
    <col min="6660" max="6660" width="54.88671875" style="5" customWidth="1"/>
    <col min="6661" max="6913" width="14.88671875" style="5"/>
    <col min="6914" max="6914" width="28.33203125" style="5" customWidth="1"/>
    <col min="6915" max="6915" width="80.109375" style="5" customWidth="1"/>
    <col min="6916" max="6916" width="54.88671875" style="5" customWidth="1"/>
    <col min="6917" max="7169" width="14.88671875" style="5"/>
    <col min="7170" max="7170" width="28.33203125" style="5" customWidth="1"/>
    <col min="7171" max="7171" width="80.109375" style="5" customWidth="1"/>
    <col min="7172" max="7172" width="54.88671875" style="5" customWidth="1"/>
    <col min="7173" max="7425" width="14.88671875" style="5"/>
    <col min="7426" max="7426" width="28.33203125" style="5" customWidth="1"/>
    <col min="7427" max="7427" width="80.109375" style="5" customWidth="1"/>
    <col min="7428" max="7428" width="54.88671875" style="5" customWidth="1"/>
    <col min="7429" max="7681" width="14.88671875" style="5"/>
    <col min="7682" max="7682" width="28.33203125" style="5" customWidth="1"/>
    <col min="7683" max="7683" width="80.109375" style="5" customWidth="1"/>
    <col min="7684" max="7684" width="54.88671875" style="5" customWidth="1"/>
    <col min="7685" max="7937" width="14.88671875" style="5"/>
    <col min="7938" max="7938" width="28.33203125" style="5" customWidth="1"/>
    <col min="7939" max="7939" width="80.109375" style="5" customWidth="1"/>
    <col min="7940" max="7940" width="54.88671875" style="5" customWidth="1"/>
    <col min="7941" max="8193" width="14.88671875" style="5"/>
    <col min="8194" max="8194" width="28.33203125" style="5" customWidth="1"/>
    <col min="8195" max="8195" width="80.109375" style="5" customWidth="1"/>
    <col min="8196" max="8196" width="54.88671875" style="5" customWidth="1"/>
    <col min="8197" max="8449" width="14.88671875" style="5"/>
    <col min="8450" max="8450" width="28.33203125" style="5" customWidth="1"/>
    <col min="8451" max="8451" width="80.109375" style="5" customWidth="1"/>
    <col min="8452" max="8452" width="54.88671875" style="5" customWidth="1"/>
    <col min="8453" max="8705" width="14.88671875" style="5"/>
    <col min="8706" max="8706" width="28.33203125" style="5" customWidth="1"/>
    <col min="8707" max="8707" width="80.109375" style="5" customWidth="1"/>
    <col min="8708" max="8708" width="54.88671875" style="5" customWidth="1"/>
    <col min="8709" max="8961" width="14.88671875" style="5"/>
    <col min="8962" max="8962" width="28.33203125" style="5" customWidth="1"/>
    <col min="8963" max="8963" width="80.109375" style="5" customWidth="1"/>
    <col min="8964" max="8964" width="54.88671875" style="5" customWidth="1"/>
    <col min="8965" max="9217" width="14.88671875" style="5"/>
    <col min="9218" max="9218" width="28.33203125" style="5" customWidth="1"/>
    <col min="9219" max="9219" width="80.109375" style="5" customWidth="1"/>
    <col min="9220" max="9220" width="54.88671875" style="5" customWidth="1"/>
    <col min="9221" max="9473" width="14.88671875" style="5"/>
    <col min="9474" max="9474" width="28.33203125" style="5" customWidth="1"/>
    <col min="9475" max="9475" width="80.109375" style="5" customWidth="1"/>
    <col min="9476" max="9476" width="54.88671875" style="5" customWidth="1"/>
    <col min="9477" max="9729" width="14.88671875" style="5"/>
    <col min="9730" max="9730" width="28.33203125" style="5" customWidth="1"/>
    <col min="9731" max="9731" width="80.109375" style="5" customWidth="1"/>
    <col min="9732" max="9732" width="54.88671875" style="5" customWidth="1"/>
    <col min="9733" max="9985" width="14.88671875" style="5"/>
    <col min="9986" max="9986" width="28.33203125" style="5" customWidth="1"/>
    <col min="9987" max="9987" width="80.109375" style="5" customWidth="1"/>
    <col min="9988" max="9988" width="54.88671875" style="5" customWidth="1"/>
    <col min="9989" max="10241" width="14.88671875" style="5"/>
    <col min="10242" max="10242" width="28.33203125" style="5" customWidth="1"/>
    <col min="10243" max="10243" width="80.109375" style="5" customWidth="1"/>
    <col min="10244" max="10244" width="54.88671875" style="5" customWidth="1"/>
    <col min="10245" max="10497" width="14.88671875" style="5"/>
    <col min="10498" max="10498" width="28.33203125" style="5" customWidth="1"/>
    <col min="10499" max="10499" width="80.109375" style="5" customWidth="1"/>
    <col min="10500" max="10500" width="54.88671875" style="5" customWidth="1"/>
    <col min="10501" max="10753" width="14.88671875" style="5"/>
    <col min="10754" max="10754" width="28.33203125" style="5" customWidth="1"/>
    <col min="10755" max="10755" width="80.109375" style="5" customWidth="1"/>
    <col min="10756" max="10756" width="54.88671875" style="5" customWidth="1"/>
    <col min="10757" max="11009" width="14.88671875" style="5"/>
    <col min="11010" max="11010" width="28.33203125" style="5" customWidth="1"/>
    <col min="11011" max="11011" width="80.109375" style="5" customWidth="1"/>
    <col min="11012" max="11012" width="54.88671875" style="5" customWidth="1"/>
    <col min="11013" max="11265" width="14.88671875" style="5"/>
    <col min="11266" max="11266" width="28.33203125" style="5" customWidth="1"/>
    <col min="11267" max="11267" width="80.109375" style="5" customWidth="1"/>
    <col min="11268" max="11268" width="54.88671875" style="5" customWidth="1"/>
    <col min="11269" max="11521" width="14.88671875" style="5"/>
    <col min="11522" max="11522" width="28.33203125" style="5" customWidth="1"/>
    <col min="11523" max="11523" width="80.109375" style="5" customWidth="1"/>
    <col min="11524" max="11524" width="54.88671875" style="5" customWidth="1"/>
    <col min="11525" max="11777" width="14.88671875" style="5"/>
    <col min="11778" max="11778" width="28.33203125" style="5" customWidth="1"/>
    <col min="11779" max="11779" width="80.109375" style="5" customWidth="1"/>
    <col min="11780" max="11780" width="54.88671875" style="5" customWidth="1"/>
    <col min="11781" max="12033" width="14.88671875" style="5"/>
    <col min="12034" max="12034" width="28.33203125" style="5" customWidth="1"/>
    <col min="12035" max="12035" width="80.109375" style="5" customWidth="1"/>
    <col min="12036" max="12036" width="54.88671875" style="5" customWidth="1"/>
    <col min="12037" max="12289" width="14.88671875" style="5"/>
    <col min="12290" max="12290" width="28.33203125" style="5" customWidth="1"/>
    <col min="12291" max="12291" width="80.109375" style="5" customWidth="1"/>
    <col min="12292" max="12292" width="54.88671875" style="5" customWidth="1"/>
    <col min="12293" max="12545" width="14.88671875" style="5"/>
    <col min="12546" max="12546" width="28.33203125" style="5" customWidth="1"/>
    <col min="12547" max="12547" width="80.109375" style="5" customWidth="1"/>
    <col min="12548" max="12548" width="54.88671875" style="5" customWidth="1"/>
    <col min="12549" max="12801" width="14.88671875" style="5"/>
    <col min="12802" max="12802" width="28.33203125" style="5" customWidth="1"/>
    <col min="12803" max="12803" width="80.109375" style="5" customWidth="1"/>
    <col min="12804" max="12804" width="54.88671875" style="5" customWidth="1"/>
    <col min="12805" max="13057" width="14.88671875" style="5"/>
    <col min="13058" max="13058" width="28.33203125" style="5" customWidth="1"/>
    <col min="13059" max="13059" width="80.109375" style="5" customWidth="1"/>
    <col min="13060" max="13060" width="54.88671875" style="5" customWidth="1"/>
    <col min="13061" max="13313" width="14.88671875" style="5"/>
    <col min="13314" max="13314" width="28.33203125" style="5" customWidth="1"/>
    <col min="13315" max="13315" width="80.109375" style="5" customWidth="1"/>
    <col min="13316" max="13316" width="54.88671875" style="5" customWidth="1"/>
    <col min="13317" max="13569" width="14.88671875" style="5"/>
    <col min="13570" max="13570" width="28.33203125" style="5" customWidth="1"/>
    <col min="13571" max="13571" width="80.109375" style="5" customWidth="1"/>
    <col min="13572" max="13572" width="54.88671875" style="5" customWidth="1"/>
    <col min="13573" max="13825" width="14.88671875" style="5"/>
    <col min="13826" max="13826" width="28.33203125" style="5" customWidth="1"/>
    <col min="13827" max="13827" width="80.109375" style="5" customWidth="1"/>
    <col min="13828" max="13828" width="54.88671875" style="5" customWidth="1"/>
    <col min="13829" max="14081" width="14.88671875" style="5"/>
    <col min="14082" max="14082" width="28.33203125" style="5" customWidth="1"/>
    <col min="14083" max="14083" width="80.109375" style="5" customWidth="1"/>
    <col min="14084" max="14084" width="54.88671875" style="5" customWidth="1"/>
    <col min="14085" max="14337" width="14.88671875" style="5"/>
    <col min="14338" max="14338" width="28.33203125" style="5" customWidth="1"/>
    <col min="14339" max="14339" width="80.109375" style="5" customWidth="1"/>
    <col min="14340" max="14340" width="54.88671875" style="5" customWidth="1"/>
    <col min="14341" max="14593" width="14.88671875" style="5"/>
    <col min="14594" max="14594" width="28.33203125" style="5" customWidth="1"/>
    <col min="14595" max="14595" width="80.109375" style="5" customWidth="1"/>
    <col min="14596" max="14596" width="54.88671875" style="5" customWidth="1"/>
    <col min="14597" max="14849" width="14.88671875" style="5"/>
    <col min="14850" max="14850" width="28.33203125" style="5" customWidth="1"/>
    <col min="14851" max="14851" width="80.109375" style="5" customWidth="1"/>
    <col min="14852" max="14852" width="54.88671875" style="5" customWidth="1"/>
    <col min="14853" max="15105" width="14.88671875" style="5"/>
    <col min="15106" max="15106" width="28.33203125" style="5" customWidth="1"/>
    <col min="15107" max="15107" width="80.109375" style="5" customWidth="1"/>
    <col min="15108" max="15108" width="54.88671875" style="5" customWidth="1"/>
    <col min="15109" max="15361" width="14.88671875" style="5"/>
    <col min="15362" max="15362" width="28.33203125" style="5" customWidth="1"/>
    <col min="15363" max="15363" width="80.109375" style="5" customWidth="1"/>
    <col min="15364" max="15364" width="54.88671875" style="5" customWidth="1"/>
    <col min="15365" max="15617" width="14.88671875" style="5"/>
    <col min="15618" max="15618" width="28.33203125" style="5" customWidth="1"/>
    <col min="15619" max="15619" width="80.109375" style="5" customWidth="1"/>
    <col min="15620" max="15620" width="54.88671875" style="5" customWidth="1"/>
    <col min="15621" max="15873" width="14.88671875" style="5"/>
    <col min="15874" max="15874" width="28.33203125" style="5" customWidth="1"/>
    <col min="15875" max="15875" width="80.109375" style="5" customWidth="1"/>
    <col min="15876" max="15876" width="54.88671875" style="5" customWidth="1"/>
    <col min="15877" max="16129" width="14.88671875" style="5"/>
    <col min="16130" max="16130" width="28.33203125" style="5" customWidth="1"/>
    <col min="16131" max="16131" width="80.109375" style="5" customWidth="1"/>
    <col min="16132" max="16132" width="54.88671875" style="5" customWidth="1"/>
    <col min="16133" max="16384" width="14.88671875" style="5"/>
  </cols>
  <sheetData>
    <row r="1" spans="2:10" ht="12.9" customHeight="1">
      <c r="B1" s="1"/>
      <c r="C1" s="2" t="s">
        <v>4</v>
      </c>
      <c r="D1" s="3"/>
      <c r="E1" s="4"/>
      <c r="F1" s="4"/>
      <c r="G1" s="4"/>
      <c r="H1" s="4"/>
      <c r="I1" s="4"/>
      <c r="J1" s="4"/>
    </row>
    <row r="2" spans="2:10" ht="12.9" customHeight="1">
      <c r="B2" s="1" t="s">
        <v>5</v>
      </c>
      <c r="C2" s="6"/>
      <c r="D2" s="3" t="s">
        <v>6</v>
      </c>
      <c r="E2" s="4"/>
      <c r="F2" s="4"/>
      <c r="G2" s="4"/>
      <c r="H2" s="4"/>
      <c r="I2" s="4"/>
      <c r="J2" s="4"/>
    </row>
    <row r="3" spans="2:10" ht="12.9" customHeight="1">
      <c r="B3" s="1"/>
      <c r="C3" s="7" t="s">
        <v>7</v>
      </c>
      <c r="D3" s="3" t="s">
        <v>8</v>
      </c>
      <c r="E3" s="4"/>
      <c r="F3" s="4"/>
      <c r="G3" s="4"/>
      <c r="H3" s="4"/>
      <c r="I3" s="4"/>
      <c r="J3" s="4"/>
    </row>
    <row r="4" spans="2:10" ht="12.9" customHeight="1">
      <c r="B4" s="1"/>
      <c r="C4" s="7" t="s">
        <v>9</v>
      </c>
      <c r="D4" s="3" t="s">
        <v>10</v>
      </c>
      <c r="E4" s="4"/>
      <c r="F4" s="4"/>
      <c r="G4" s="4"/>
      <c r="H4" s="4"/>
      <c r="I4" s="4"/>
      <c r="J4" s="4"/>
    </row>
    <row r="5" spans="2:10" ht="12.9" customHeight="1">
      <c r="B5" s="1"/>
      <c r="C5" s="7" t="s">
        <v>11</v>
      </c>
      <c r="D5" s="3" t="s">
        <v>10</v>
      </c>
      <c r="E5" s="4"/>
      <c r="F5" s="4"/>
      <c r="G5" s="4"/>
      <c r="H5" s="4"/>
      <c r="I5" s="4"/>
      <c r="J5" s="4"/>
    </row>
    <row r="6" spans="2:10" ht="12.9" customHeight="1">
      <c r="B6" s="1"/>
      <c r="C6" s="4" t="s">
        <v>12</v>
      </c>
      <c r="D6" s="3" t="s">
        <v>13</v>
      </c>
      <c r="E6" s="4"/>
      <c r="F6" s="4"/>
      <c r="G6" s="4"/>
      <c r="H6" s="4"/>
      <c r="I6" s="4"/>
      <c r="J6" s="4"/>
    </row>
    <row r="7" spans="2:10" ht="12.9" customHeight="1">
      <c r="B7" s="1"/>
      <c r="C7" s="7" t="s">
        <v>14</v>
      </c>
      <c r="D7" s="3" t="s">
        <v>13</v>
      </c>
      <c r="E7" s="4"/>
      <c r="F7" s="4"/>
      <c r="G7" s="4"/>
      <c r="H7" s="4"/>
      <c r="I7" s="4"/>
      <c r="J7" s="4"/>
    </row>
    <row r="8" spans="2:10" ht="12.9" customHeight="1">
      <c r="B8" s="1"/>
      <c r="C8" s="7" t="s">
        <v>15</v>
      </c>
      <c r="D8" s="3" t="s">
        <v>16</v>
      </c>
      <c r="E8" s="4"/>
      <c r="F8" s="4"/>
      <c r="G8" s="4"/>
      <c r="H8" s="4"/>
      <c r="I8" s="4"/>
      <c r="J8" s="4"/>
    </row>
    <row r="9" spans="2:10" ht="12.9" customHeight="1">
      <c r="B9" s="1"/>
      <c r="C9" s="7" t="s">
        <v>17</v>
      </c>
      <c r="D9" s="3" t="s">
        <v>16</v>
      </c>
      <c r="E9" s="4"/>
      <c r="F9" s="4"/>
      <c r="G9" s="4"/>
      <c r="H9" s="4"/>
      <c r="I9" s="4"/>
      <c r="J9" s="4"/>
    </row>
    <row r="10" spans="2:10" ht="12.9" customHeight="1">
      <c r="B10" s="1"/>
      <c r="C10" s="7" t="s">
        <v>18</v>
      </c>
      <c r="D10" s="3" t="s">
        <v>19</v>
      </c>
      <c r="E10" s="4"/>
      <c r="F10" s="4"/>
      <c r="G10" s="4"/>
      <c r="H10" s="4"/>
      <c r="I10" s="4"/>
      <c r="J10" s="4"/>
    </row>
    <row r="11" spans="2:10" ht="12.9" customHeight="1">
      <c r="B11" s="1"/>
      <c r="C11" s="7" t="s">
        <v>20</v>
      </c>
      <c r="D11" s="3" t="s">
        <v>19</v>
      </c>
      <c r="E11" s="4"/>
      <c r="F11" s="4"/>
      <c r="G11" s="4"/>
      <c r="H11" s="4"/>
      <c r="I11" s="4"/>
      <c r="J11" s="4"/>
    </row>
    <row r="12" spans="2:10" ht="12.9" customHeight="1">
      <c r="B12" s="1"/>
      <c r="C12" s="7" t="s">
        <v>21</v>
      </c>
      <c r="D12" s="3" t="s">
        <v>22</v>
      </c>
      <c r="E12" s="4"/>
      <c r="F12" s="4"/>
      <c r="G12" s="4"/>
      <c r="H12" s="4"/>
      <c r="I12" s="4"/>
      <c r="J12" s="4"/>
    </row>
    <row r="13" spans="2:10" ht="12.9" customHeight="1">
      <c r="B13" s="1"/>
      <c r="C13" s="7" t="s">
        <v>23</v>
      </c>
      <c r="D13" s="3" t="s">
        <v>24</v>
      </c>
      <c r="E13" s="4"/>
      <c r="F13" s="4"/>
      <c r="G13" s="4"/>
      <c r="H13" s="4"/>
      <c r="I13" s="4"/>
      <c r="J13" s="4"/>
    </row>
    <row r="14" spans="2:10" ht="12.9" customHeight="1">
      <c r="B14" s="1"/>
      <c r="C14" s="7" t="s">
        <v>25</v>
      </c>
      <c r="D14" s="3" t="s">
        <v>26</v>
      </c>
      <c r="E14" s="4"/>
      <c r="F14" s="4"/>
      <c r="G14" s="4"/>
      <c r="H14" s="4"/>
      <c r="I14" s="4"/>
      <c r="J14" s="4"/>
    </row>
    <row r="15" spans="2:10" ht="12.9" customHeight="1">
      <c r="B15" s="1"/>
      <c r="C15" s="7" t="s">
        <v>27</v>
      </c>
      <c r="D15" s="3" t="s">
        <v>28</v>
      </c>
      <c r="E15" s="4"/>
      <c r="F15" s="4"/>
      <c r="G15" s="4"/>
      <c r="H15" s="4"/>
      <c r="I15" s="4"/>
      <c r="J15" s="4"/>
    </row>
    <row r="16" spans="2:10" ht="12.9" customHeight="1">
      <c r="B16" s="1"/>
      <c r="C16" s="7" t="s">
        <v>29</v>
      </c>
      <c r="D16" s="3" t="s">
        <v>30</v>
      </c>
      <c r="E16" s="4"/>
      <c r="F16" s="4"/>
      <c r="G16" s="4"/>
      <c r="H16" s="4"/>
      <c r="I16" s="4"/>
      <c r="J16" s="4"/>
    </row>
    <row r="17" spans="2:10" ht="12.9" customHeight="1">
      <c r="B17" s="1"/>
      <c r="C17" s="7" t="s">
        <v>31</v>
      </c>
      <c r="D17" s="3" t="s">
        <v>32</v>
      </c>
      <c r="E17" s="4"/>
      <c r="F17" s="4"/>
      <c r="G17" s="4"/>
      <c r="H17" s="4"/>
      <c r="I17" s="4"/>
      <c r="J17" s="4"/>
    </row>
    <row r="18" spans="2:10" ht="12.9" customHeight="1">
      <c r="B18" s="1"/>
      <c r="C18" s="7" t="s">
        <v>33</v>
      </c>
      <c r="D18" s="3" t="s">
        <v>34</v>
      </c>
      <c r="E18" s="4"/>
      <c r="F18" s="4"/>
      <c r="G18" s="4"/>
      <c r="H18" s="4"/>
      <c r="I18" s="4"/>
      <c r="J18" s="4"/>
    </row>
    <row r="19" spans="2:10" ht="12.9" customHeight="1">
      <c r="B19" s="1"/>
      <c r="C19" s="7" t="s">
        <v>35</v>
      </c>
      <c r="D19" s="3" t="s">
        <v>36</v>
      </c>
      <c r="E19" s="4"/>
      <c r="F19" s="4"/>
      <c r="G19" s="4"/>
      <c r="H19" s="4"/>
      <c r="I19" s="4"/>
      <c r="J19" s="4"/>
    </row>
    <row r="20" spans="2:10" ht="12.9" customHeight="1">
      <c r="B20" s="1"/>
      <c r="C20" s="7" t="s">
        <v>37</v>
      </c>
      <c r="D20" s="3" t="s">
        <v>38</v>
      </c>
      <c r="E20" s="4"/>
      <c r="F20" s="4"/>
      <c r="G20" s="4"/>
      <c r="H20" s="4"/>
      <c r="I20" s="4"/>
      <c r="J20" s="4"/>
    </row>
    <row r="21" spans="2:10" ht="12.9" customHeight="1">
      <c r="B21" s="1"/>
      <c r="C21" s="7" t="s">
        <v>39</v>
      </c>
      <c r="D21" s="3" t="s">
        <v>40</v>
      </c>
      <c r="E21" s="4"/>
      <c r="F21" s="4"/>
      <c r="G21" s="4"/>
      <c r="H21" s="4"/>
      <c r="I21" s="4"/>
      <c r="J21" s="4"/>
    </row>
    <row r="22" spans="2:10" ht="12.9" customHeight="1">
      <c r="B22" s="1"/>
      <c r="C22" s="7" t="s">
        <v>41</v>
      </c>
      <c r="D22" s="3" t="s">
        <v>42</v>
      </c>
      <c r="E22" s="4"/>
      <c r="F22" s="4"/>
      <c r="G22" s="4"/>
      <c r="H22" s="4"/>
      <c r="I22" s="4"/>
      <c r="J22" s="4"/>
    </row>
    <row r="23" spans="2:10" ht="12.9" customHeight="1">
      <c r="B23" s="1"/>
      <c r="C23" s="7" t="s">
        <v>43</v>
      </c>
      <c r="D23" s="3" t="s">
        <v>44</v>
      </c>
      <c r="E23" s="4"/>
      <c r="F23" s="4"/>
      <c r="G23" s="4"/>
      <c r="H23" s="4"/>
      <c r="I23" s="4"/>
      <c r="J23" s="4"/>
    </row>
    <row r="24" spans="2:10" ht="12.9" customHeight="1">
      <c r="B24" s="1" t="s">
        <v>45</v>
      </c>
      <c r="C24" s="6"/>
      <c r="D24" s="3"/>
      <c r="E24" s="4"/>
      <c r="F24" s="4"/>
      <c r="G24" s="4"/>
      <c r="H24" s="4"/>
      <c r="I24" s="4"/>
      <c r="J24" s="4"/>
    </row>
    <row r="25" spans="2:10" ht="12.9" customHeight="1">
      <c r="B25" s="1"/>
      <c r="C25" s="7" t="s">
        <v>46</v>
      </c>
      <c r="D25" s="3" t="s">
        <v>47</v>
      </c>
      <c r="E25" s="4"/>
      <c r="F25" s="4"/>
      <c r="G25" s="4"/>
      <c r="H25" s="4"/>
      <c r="I25" s="4"/>
      <c r="J25" s="4"/>
    </row>
    <row r="26" spans="2:10" ht="12.9" customHeight="1">
      <c r="B26" s="1"/>
      <c r="C26" s="7" t="s">
        <v>48</v>
      </c>
      <c r="D26" s="3" t="s">
        <v>49</v>
      </c>
      <c r="E26" s="4"/>
      <c r="F26" s="4"/>
      <c r="G26" s="4"/>
      <c r="H26" s="4"/>
      <c r="I26" s="4"/>
      <c r="J26" s="4"/>
    </row>
    <row r="27" spans="2:10" ht="12.9" customHeight="1">
      <c r="B27" s="1"/>
      <c r="C27" s="7" t="s">
        <v>21</v>
      </c>
      <c r="D27" s="3" t="s">
        <v>50</v>
      </c>
      <c r="E27" s="4"/>
      <c r="F27" s="4"/>
      <c r="G27" s="4"/>
      <c r="H27" s="4"/>
      <c r="I27" s="4"/>
      <c r="J27" s="4"/>
    </row>
    <row r="28" spans="2:10" ht="12.9" customHeight="1">
      <c r="B28" s="1"/>
      <c r="C28" s="7" t="s">
        <v>23</v>
      </c>
      <c r="D28" s="3" t="s">
        <v>50</v>
      </c>
      <c r="E28" s="4"/>
      <c r="F28" s="4"/>
      <c r="G28" s="4"/>
      <c r="H28" s="4"/>
      <c r="I28" s="4"/>
      <c r="J28" s="4"/>
    </row>
    <row r="29" spans="2:10" ht="12.9" customHeight="1">
      <c r="B29" s="1"/>
      <c r="C29" s="7" t="s">
        <v>25</v>
      </c>
      <c r="D29" s="3" t="s">
        <v>50</v>
      </c>
      <c r="E29" s="4"/>
      <c r="F29" s="4"/>
      <c r="G29" s="4"/>
      <c r="H29" s="4"/>
      <c r="I29" s="4"/>
      <c r="J29" s="4"/>
    </row>
    <row r="30" spans="2:10" ht="12.9" customHeight="1">
      <c r="B30" s="1"/>
      <c r="C30" s="7" t="s">
        <v>51</v>
      </c>
      <c r="D30" s="3" t="s">
        <v>50</v>
      </c>
      <c r="E30" s="4"/>
      <c r="F30" s="4"/>
      <c r="G30" s="4"/>
      <c r="H30" s="4"/>
      <c r="I30" s="4"/>
      <c r="J30" s="4"/>
    </row>
    <row r="31" spans="2:10" ht="12.9" customHeight="1">
      <c r="B31" s="1"/>
      <c r="C31" s="7" t="s">
        <v>52</v>
      </c>
      <c r="D31" s="3" t="s">
        <v>50</v>
      </c>
      <c r="E31" s="4"/>
      <c r="F31" s="4"/>
      <c r="G31" s="4"/>
      <c r="H31" s="4"/>
      <c r="I31" s="4"/>
      <c r="J31" s="4"/>
    </row>
    <row r="32" spans="2:10" ht="12.9" customHeight="1">
      <c r="B32" s="1"/>
      <c r="C32" s="7" t="s">
        <v>31</v>
      </c>
      <c r="D32" s="3" t="s">
        <v>50</v>
      </c>
      <c r="E32" s="4"/>
      <c r="F32" s="4"/>
      <c r="G32" s="4"/>
      <c r="H32" s="4"/>
      <c r="I32" s="4"/>
      <c r="J32" s="4"/>
    </row>
    <row r="33" spans="2:10" ht="12.9" customHeight="1">
      <c r="B33" s="1"/>
      <c r="C33" s="7" t="s">
        <v>53</v>
      </c>
      <c r="D33" s="3" t="s">
        <v>50</v>
      </c>
      <c r="E33" s="4"/>
      <c r="F33" s="4"/>
      <c r="G33" s="4"/>
      <c r="H33" s="4"/>
      <c r="I33" s="4"/>
      <c r="J33" s="4"/>
    </row>
    <row r="34" spans="2:10" ht="12.9" customHeight="1">
      <c r="B34" s="1"/>
      <c r="C34" s="7" t="s">
        <v>33</v>
      </c>
      <c r="D34" s="3" t="s">
        <v>50</v>
      </c>
      <c r="E34" s="4"/>
      <c r="F34" s="4"/>
      <c r="G34" s="4"/>
      <c r="H34" s="4"/>
      <c r="I34" s="4"/>
      <c r="J34" s="4"/>
    </row>
    <row r="35" spans="2:10" ht="12.9" customHeight="1">
      <c r="B35" s="1"/>
      <c r="C35" s="7" t="s">
        <v>35</v>
      </c>
      <c r="D35" s="3" t="s">
        <v>50</v>
      </c>
      <c r="E35" s="4"/>
      <c r="F35" s="4"/>
      <c r="G35" s="4"/>
      <c r="H35" s="4"/>
      <c r="I35" s="4"/>
      <c r="J35" s="4"/>
    </row>
    <row r="36" spans="2:10" ht="12.9" customHeight="1">
      <c r="B36" s="1"/>
      <c r="C36" s="7" t="s">
        <v>37</v>
      </c>
      <c r="D36" s="3" t="s">
        <v>54</v>
      </c>
      <c r="E36" s="4"/>
      <c r="F36" s="4"/>
      <c r="G36" s="4"/>
      <c r="H36" s="4"/>
      <c r="I36" s="4"/>
      <c r="J36" s="4"/>
    </row>
    <row r="37" spans="2:10" ht="12.9" customHeight="1">
      <c r="B37" s="1"/>
      <c r="C37" s="7" t="s">
        <v>39</v>
      </c>
      <c r="D37" s="3" t="s">
        <v>55</v>
      </c>
      <c r="E37" s="4"/>
      <c r="F37" s="4"/>
      <c r="G37" s="4"/>
      <c r="H37" s="4"/>
      <c r="I37" s="4"/>
      <c r="J37" s="4"/>
    </row>
    <row r="38" spans="2:10" ht="12.9" customHeight="1">
      <c r="B38" s="1"/>
      <c r="C38" s="7" t="s">
        <v>41</v>
      </c>
      <c r="D38" s="3" t="s">
        <v>56</v>
      </c>
      <c r="E38" s="4"/>
      <c r="F38" s="4"/>
      <c r="G38" s="4"/>
      <c r="H38" s="4"/>
      <c r="I38" s="4"/>
      <c r="J38" s="4"/>
    </row>
    <row r="39" spans="2:10" ht="12.9" customHeight="1">
      <c r="B39" s="1"/>
      <c r="C39" s="7" t="s">
        <v>43</v>
      </c>
      <c r="D39" s="3" t="s">
        <v>57</v>
      </c>
      <c r="E39" s="4"/>
      <c r="F39" s="4"/>
      <c r="G39" s="4"/>
      <c r="H39" s="4"/>
      <c r="I39" s="4"/>
      <c r="J39" s="4"/>
    </row>
    <row r="40" spans="2:10" ht="12.9" customHeight="1">
      <c r="B40" s="1" t="s">
        <v>2</v>
      </c>
      <c r="C40" s="6"/>
      <c r="D40" s="3"/>
      <c r="E40" s="4"/>
      <c r="F40" s="4"/>
      <c r="G40" s="4"/>
      <c r="H40" s="4"/>
      <c r="I40" s="4"/>
      <c r="J40" s="4"/>
    </row>
    <row r="41" spans="2:10" ht="12.9" customHeight="1">
      <c r="B41" s="1"/>
      <c r="C41" s="7" t="s">
        <v>46</v>
      </c>
      <c r="D41" s="3" t="s">
        <v>58</v>
      </c>
      <c r="E41" s="4"/>
      <c r="F41" s="4"/>
      <c r="G41" s="4"/>
      <c r="H41" s="4"/>
      <c r="I41" s="4"/>
      <c r="J41" s="4"/>
    </row>
    <row r="42" spans="2:10" ht="12.9" customHeight="1">
      <c r="B42" s="1"/>
      <c r="C42" s="8" t="s">
        <v>59</v>
      </c>
      <c r="D42" s="3" t="s">
        <v>60</v>
      </c>
      <c r="E42" s="4"/>
      <c r="F42" s="4"/>
      <c r="G42" s="4"/>
      <c r="H42" s="4"/>
      <c r="I42" s="4"/>
      <c r="J42" s="4"/>
    </row>
    <row r="43" spans="2:10" ht="12.9" customHeight="1">
      <c r="B43" s="1"/>
      <c r="C43" s="8" t="s">
        <v>61</v>
      </c>
      <c r="D43" s="3" t="s">
        <v>60</v>
      </c>
      <c r="E43" s="4"/>
      <c r="F43" s="4"/>
      <c r="G43" s="4"/>
      <c r="H43" s="4"/>
      <c r="I43" s="4"/>
      <c r="J43" s="4"/>
    </row>
    <row r="44" spans="2:10" ht="12.9" customHeight="1">
      <c r="B44" s="1"/>
      <c r="C44" s="8" t="s">
        <v>62</v>
      </c>
      <c r="D44" s="3" t="s">
        <v>60</v>
      </c>
      <c r="E44" s="4"/>
      <c r="F44" s="4"/>
      <c r="G44" s="4"/>
      <c r="H44" s="4"/>
      <c r="I44" s="4"/>
      <c r="J44" s="4"/>
    </row>
    <row r="45" spans="2:10" ht="12.9" customHeight="1">
      <c r="B45" s="1"/>
      <c r="C45" s="8" t="s">
        <v>63</v>
      </c>
      <c r="D45" s="3" t="s">
        <v>60</v>
      </c>
      <c r="E45" s="4"/>
      <c r="F45" s="4"/>
      <c r="G45" s="4"/>
      <c r="H45" s="4"/>
      <c r="I45" s="4"/>
      <c r="J45" s="4"/>
    </row>
    <row r="46" spans="2:10" ht="12.9" customHeight="1">
      <c r="B46" s="1"/>
      <c r="C46" s="8" t="s">
        <v>64</v>
      </c>
      <c r="D46" s="3" t="s">
        <v>60</v>
      </c>
      <c r="E46" s="4"/>
      <c r="F46" s="4"/>
      <c r="G46" s="4"/>
      <c r="H46" s="4"/>
      <c r="I46" s="4"/>
      <c r="J46" s="4"/>
    </row>
    <row r="47" spans="2:10" ht="12.9" customHeight="1">
      <c r="B47" s="1"/>
      <c r="C47" s="8" t="s">
        <v>65</v>
      </c>
      <c r="D47" s="3" t="s">
        <v>60</v>
      </c>
      <c r="E47" s="4"/>
      <c r="F47" s="4"/>
      <c r="G47" s="4"/>
      <c r="H47" s="4"/>
      <c r="I47" s="4"/>
      <c r="J47" s="4"/>
    </row>
    <row r="48" spans="2:10" ht="12.9" customHeight="1">
      <c r="B48" s="1"/>
      <c r="C48" s="8" t="s">
        <v>66</v>
      </c>
      <c r="D48" s="3" t="s">
        <v>60</v>
      </c>
      <c r="E48" s="4"/>
      <c r="F48" s="4"/>
      <c r="G48" s="4"/>
      <c r="H48" s="4"/>
      <c r="I48" s="4"/>
      <c r="J48" s="4"/>
    </row>
    <row r="49" spans="2:10" ht="12.9" customHeight="1">
      <c r="B49" s="1"/>
      <c r="C49" s="8" t="s">
        <v>67</v>
      </c>
      <c r="D49" s="3" t="s">
        <v>60</v>
      </c>
      <c r="E49" s="4"/>
      <c r="F49" s="4"/>
      <c r="G49" s="4"/>
      <c r="H49" s="4"/>
      <c r="I49" s="4"/>
      <c r="J49" s="4"/>
    </row>
    <row r="50" spans="2:10" ht="12.9" customHeight="1">
      <c r="B50" s="1"/>
      <c r="C50" s="8" t="s">
        <v>68</v>
      </c>
      <c r="D50" s="3" t="s">
        <v>60</v>
      </c>
      <c r="E50" s="4"/>
      <c r="F50" s="4"/>
      <c r="G50" s="4"/>
      <c r="H50" s="4"/>
      <c r="I50" s="4"/>
      <c r="J50" s="4"/>
    </row>
    <row r="51" spans="2:10" ht="12.9" customHeight="1">
      <c r="B51" s="1"/>
      <c r="C51" s="8" t="s">
        <v>21</v>
      </c>
      <c r="D51" s="3" t="s">
        <v>60</v>
      </c>
      <c r="E51" s="4"/>
      <c r="F51" s="4"/>
      <c r="G51" s="4"/>
      <c r="H51" s="4"/>
      <c r="I51" s="4"/>
      <c r="J51" s="4"/>
    </row>
    <row r="52" spans="2:10" ht="12.9" customHeight="1">
      <c r="B52" s="1"/>
      <c r="C52" s="8" t="s">
        <v>69</v>
      </c>
      <c r="D52" s="3" t="s">
        <v>60</v>
      </c>
      <c r="E52" s="4"/>
      <c r="F52" s="4"/>
      <c r="G52" s="4"/>
      <c r="H52" s="4"/>
      <c r="I52" s="4"/>
      <c r="J52" s="4"/>
    </row>
    <row r="53" spans="2:10" ht="12.9" customHeight="1">
      <c r="B53" s="1"/>
      <c r="C53" s="8" t="s">
        <v>70</v>
      </c>
      <c r="D53" s="3" t="s">
        <v>60</v>
      </c>
      <c r="E53" s="4"/>
      <c r="F53" s="4"/>
      <c r="G53" s="4"/>
      <c r="H53" s="4"/>
      <c r="I53" s="4"/>
      <c r="J53" s="4"/>
    </row>
    <row r="54" spans="2:10" ht="12.9" customHeight="1">
      <c r="B54" s="1"/>
      <c r="C54" s="8" t="s">
        <v>71</v>
      </c>
      <c r="D54" s="3" t="s">
        <v>60</v>
      </c>
      <c r="E54" s="4"/>
      <c r="F54" s="4"/>
      <c r="G54" s="4"/>
      <c r="H54" s="4"/>
      <c r="I54" s="4"/>
      <c r="J54" s="4"/>
    </row>
    <row r="55" spans="2:10" ht="12.9" customHeight="1">
      <c r="B55" s="1"/>
      <c r="C55" s="7" t="s">
        <v>23</v>
      </c>
      <c r="D55" s="3" t="s">
        <v>60</v>
      </c>
      <c r="E55" s="4"/>
      <c r="F55" s="4"/>
      <c r="G55" s="4"/>
      <c r="H55" s="4"/>
      <c r="I55" s="4"/>
      <c r="J55" s="4"/>
    </row>
    <row r="56" spans="2:10" ht="12.9" customHeight="1">
      <c r="B56" s="1"/>
      <c r="C56" s="7" t="s">
        <v>72</v>
      </c>
      <c r="D56" s="3" t="s">
        <v>60</v>
      </c>
      <c r="E56" s="4"/>
      <c r="F56" s="4"/>
      <c r="G56" s="4"/>
      <c r="H56" s="4"/>
      <c r="I56" s="4"/>
      <c r="J56" s="4"/>
    </row>
    <row r="57" spans="2:10" ht="12.9" customHeight="1">
      <c r="B57" s="1"/>
      <c r="C57" s="7" t="s">
        <v>51</v>
      </c>
      <c r="D57" s="3" t="s">
        <v>60</v>
      </c>
      <c r="E57" s="4"/>
      <c r="F57" s="4"/>
      <c r="G57" s="4"/>
      <c r="H57" s="4"/>
      <c r="I57" s="4"/>
      <c r="J57" s="4"/>
    </row>
    <row r="58" spans="2:10" ht="12.9" customHeight="1">
      <c r="B58" s="1"/>
      <c r="C58" s="7" t="s">
        <v>73</v>
      </c>
      <c r="D58" s="3" t="s">
        <v>60</v>
      </c>
      <c r="E58" s="4"/>
      <c r="F58" s="4"/>
      <c r="G58" s="4"/>
      <c r="H58" s="4"/>
      <c r="I58" s="4"/>
      <c r="J58" s="4"/>
    </row>
    <row r="59" spans="2:10" ht="12.9" customHeight="1">
      <c r="B59" s="1"/>
      <c r="C59" s="7" t="s">
        <v>74</v>
      </c>
      <c r="D59" s="3" t="s">
        <v>60</v>
      </c>
      <c r="E59" s="4"/>
      <c r="F59" s="4"/>
      <c r="G59" s="4"/>
      <c r="H59" s="4"/>
      <c r="I59" s="4"/>
      <c r="J59" s="4"/>
    </row>
    <row r="60" spans="2:10" ht="12.9" customHeight="1">
      <c r="B60" s="1"/>
      <c r="C60" s="7" t="s">
        <v>75</v>
      </c>
      <c r="D60" s="3" t="s">
        <v>60</v>
      </c>
      <c r="E60" s="4"/>
      <c r="F60" s="4"/>
      <c r="G60" s="4"/>
      <c r="H60" s="4"/>
      <c r="I60" s="4"/>
      <c r="J60" s="4"/>
    </row>
    <row r="61" spans="2:10" ht="12.9" customHeight="1">
      <c r="B61" s="1"/>
      <c r="C61" s="7" t="s">
        <v>53</v>
      </c>
      <c r="D61" s="3" t="s">
        <v>60</v>
      </c>
      <c r="E61" s="4"/>
      <c r="F61" s="4"/>
      <c r="G61" s="4"/>
      <c r="H61" s="4"/>
      <c r="I61" s="4"/>
      <c r="J61" s="4"/>
    </row>
    <row r="62" spans="2:10" ht="12.9" customHeight="1">
      <c r="B62" s="1"/>
      <c r="C62" s="7" t="s">
        <v>33</v>
      </c>
      <c r="D62" s="3" t="s">
        <v>60</v>
      </c>
      <c r="E62" s="4"/>
      <c r="F62" s="4"/>
      <c r="G62" s="4"/>
      <c r="H62" s="4"/>
      <c r="I62" s="4"/>
      <c r="J62" s="4"/>
    </row>
    <row r="63" spans="2:10" ht="12.9" customHeight="1">
      <c r="B63" s="1"/>
      <c r="C63" s="7" t="s">
        <v>76</v>
      </c>
      <c r="D63" s="3" t="s">
        <v>54</v>
      </c>
      <c r="E63" s="4"/>
      <c r="F63" s="4"/>
      <c r="G63" s="4"/>
      <c r="H63" s="4"/>
      <c r="I63" s="4"/>
      <c r="J63" s="4"/>
    </row>
    <row r="64" spans="2:10" ht="12.9" customHeight="1">
      <c r="B64" s="1"/>
      <c r="C64" s="7" t="s">
        <v>77</v>
      </c>
      <c r="D64" s="3" t="s">
        <v>60</v>
      </c>
      <c r="E64" s="4"/>
      <c r="F64" s="4"/>
      <c r="G64" s="4"/>
      <c r="H64" s="4"/>
      <c r="I64" s="4"/>
      <c r="J64" s="4"/>
    </row>
    <row r="65" spans="2:10" ht="12.9" customHeight="1">
      <c r="B65" s="1"/>
      <c r="C65" s="7" t="s">
        <v>78</v>
      </c>
      <c r="D65" s="3" t="s">
        <v>60</v>
      </c>
      <c r="E65" s="4"/>
      <c r="F65" s="4"/>
      <c r="G65" s="4"/>
      <c r="H65" s="4"/>
      <c r="I65" s="4"/>
      <c r="J65" s="4"/>
    </row>
    <row r="66" spans="2:10" ht="12.9" customHeight="1">
      <c r="B66" s="1"/>
      <c r="C66" s="7" t="s">
        <v>39</v>
      </c>
      <c r="D66" s="3" t="s">
        <v>79</v>
      </c>
      <c r="E66" s="4"/>
      <c r="F66" s="4"/>
      <c r="G66" s="4"/>
      <c r="H66" s="4"/>
      <c r="I66" s="4"/>
      <c r="J66" s="4"/>
    </row>
    <row r="67" spans="2:10" ht="12.9" customHeight="1">
      <c r="B67" s="1"/>
      <c r="C67" s="7" t="s">
        <v>41</v>
      </c>
      <c r="D67" s="3" t="s">
        <v>80</v>
      </c>
      <c r="E67" s="4"/>
      <c r="F67" s="4"/>
      <c r="G67" s="4"/>
      <c r="H67" s="4"/>
      <c r="I67" s="4"/>
      <c r="J67" s="4"/>
    </row>
    <row r="68" spans="2:10" ht="12.9" customHeight="1">
      <c r="B68" s="1"/>
      <c r="C68" s="7" t="s">
        <v>43</v>
      </c>
      <c r="D68" s="3" t="s">
        <v>57</v>
      </c>
      <c r="E68" s="4"/>
      <c r="F68" s="4"/>
      <c r="G68" s="4"/>
      <c r="H68" s="4"/>
      <c r="I68" s="4"/>
      <c r="J68" s="4"/>
    </row>
    <row r="69" spans="2:10" ht="12.9" customHeight="1">
      <c r="B69" s="9" t="s">
        <v>81</v>
      </c>
      <c r="D69" s="3"/>
      <c r="E69" s="4"/>
      <c r="F69" s="4"/>
      <c r="G69" s="4"/>
      <c r="H69" s="4"/>
      <c r="I69" s="4"/>
      <c r="J69" s="4"/>
    </row>
    <row r="70" spans="2:10" ht="12.9" customHeight="1">
      <c r="B70" s="1"/>
      <c r="C70" s="7" t="s">
        <v>82</v>
      </c>
      <c r="D70" s="3" t="s">
        <v>83</v>
      </c>
      <c r="E70" s="4"/>
      <c r="F70" s="4"/>
      <c r="G70" s="4"/>
      <c r="H70" s="4"/>
      <c r="I70" s="4"/>
      <c r="J70" s="4"/>
    </row>
    <row r="71" spans="2:10" ht="12.9" customHeight="1">
      <c r="B71" s="1"/>
      <c r="C71" s="7" t="s">
        <v>84</v>
      </c>
      <c r="D71" s="3" t="s">
        <v>83</v>
      </c>
      <c r="E71" s="4"/>
      <c r="F71" s="4"/>
      <c r="G71" s="4"/>
      <c r="H71" s="4"/>
      <c r="I71" s="4"/>
      <c r="J71" s="4"/>
    </row>
    <row r="72" spans="2:10" ht="12.9" customHeight="1">
      <c r="B72" s="1"/>
      <c r="C72" s="7" t="s">
        <v>85</v>
      </c>
      <c r="D72" s="3" t="s">
        <v>83</v>
      </c>
      <c r="E72" s="4"/>
      <c r="F72" s="4"/>
      <c r="G72" s="4"/>
      <c r="H72" s="4"/>
      <c r="I72" s="4"/>
      <c r="J72" s="4"/>
    </row>
    <row r="73" spans="2:10" ht="12.9" customHeight="1">
      <c r="B73" s="1"/>
      <c r="C73" s="7" t="s">
        <v>84</v>
      </c>
      <c r="D73" s="3" t="s">
        <v>83</v>
      </c>
      <c r="E73" s="4"/>
      <c r="F73" s="4"/>
      <c r="G73" s="4"/>
      <c r="H73" s="4"/>
      <c r="I73" s="4"/>
      <c r="J73" s="4"/>
    </row>
    <row r="74" spans="2:10" ht="12.9" customHeight="1">
      <c r="B74" s="1"/>
      <c r="C74" s="7" t="s">
        <v>86</v>
      </c>
      <c r="D74" s="3" t="s">
        <v>83</v>
      </c>
      <c r="E74" s="4"/>
      <c r="F74" s="4"/>
      <c r="G74" s="4"/>
      <c r="H74" s="4"/>
      <c r="I74" s="4"/>
      <c r="J74" s="4"/>
    </row>
    <row r="75" spans="2:10" ht="12.9" customHeight="1">
      <c r="B75" s="1"/>
      <c r="C75" s="7" t="s">
        <v>84</v>
      </c>
      <c r="D75" s="3" t="s">
        <v>83</v>
      </c>
      <c r="E75" s="4"/>
      <c r="F75" s="4"/>
      <c r="G75" s="4"/>
      <c r="H75" s="4"/>
      <c r="I75" s="4"/>
      <c r="J75" s="4"/>
    </row>
    <row r="76" spans="2:10" ht="12.9" customHeight="1">
      <c r="B76" s="1"/>
      <c r="C76" s="7" t="s">
        <v>87</v>
      </c>
      <c r="D76" s="3" t="s">
        <v>88</v>
      </c>
      <c r="E76" s="4"/>
      <c r="F76" s="4"/>
      <c r="G76" s="4"/>
      <c r="H76" s="4"/>
      <c r="I76" s="4"/>
      <c r="J76" s="4"/>
    </row>
    <row r="77" spans="2:10" ht="12.9" customHeight="1">
      <c r="B77" s="1"/>
      <c r="C77" s="7" t="s">
        <v>89</v>
      </c>
      <c r="D77" s="3" t="s">
        <v>88</v>
      </c>
      <c r="E77" s="4"/>
      <c r="F77" s="4"/>
      <c r="G77" s="4"/>
      <c r="H77" s="4"/>
      <c r="I77" s="4"/>
      <c r="J77" s="4"/>
    </row>
    <row r="78" spans="2:10" ht="12.9" customHeight="1">
      <c r="B78" s="1"/>
      <c r="C78" s="7" t="s">
        <v>90</v>
      </c>
      <c r="D78" s="3" t="s">
        <v>88</v>
      </c>
      <c r="E78" s="4"/>
      <c r="F78" s="4"/>
      <c r="G78" s="4"/>
      <c r="H78" s="4"/>
      <c r="I78" s="4"/>
      <c r="J78" s="4"/>
    </row>
    <row r="79" spans="2:10" ht="12.9" customHeight="1">
      <c r="B79" s="1"/>
      <c r="C79" s="7" t="s">
        <v>91</v>
      </c>
      <c r="D79" s="3" t="s">
        <v>92</v>
      </c>
      <c r="E79" s="4"/>
      <c r="F79" s="4"/>
      <c r="G79" s="4"/>
      <c r="H79" s="4"/>
      <c r="I79" s="4"/>
      <c r="J79" s="4"/>
    </row>
    <row r="80" spans="2:10" ht="12.9" customHeight="1">
      <c r="B80" s="1"/>
      <c r="C80" s="7" t="s">
        <v>93</v>
      </c>
      <c r="D80" s="3" t="s">
        <v>88</v>
      </c>
      <c r="E80" s="4"/>
      <c r="F80" s="4"/>
      <c r="G80" s="4"/>
      <c r="H80" s="4"/>
      <c r="I80" s="4"/>
      <c r="J80" s="4"/>
    </row>
    <row r="81" spans="2:10" ht="12.9" customHeight="1">
      <c r="B81" s="1"/>
      <c r="C81" s="7" t="s">
        <v>94</v>
      </c>
      <c r="D81" s="3" t="s">
        <v>88</v>
      </c>
      <c r="E81" s="4"/>
      <c r="F81" s="4"/>
      <c r="G81" s="4"/>
      <c r="H81" s="4"/>
      <c r="I81" s="4"/>
      <c r="J81" s="4"/>
    </row>
    <row r="82" spans="2:10" ht="12.9" customHeight="1">
      <c r="B82" s="1"/>
      <c r="C82" s="7" t="s">
        <v>95</v>
      </c>
      <c r="D82" s="3" t="s">
        <v>88</v>
      </c>
      <c r="E82" s="4"/>
      <c r="F82" s="4"/>
      <c r="G82" s="4"/>
      <c r="H82" s="4"/>
      <c r="I82" s="4"/>
      <c r="J82" s="4"/>
    </row>
    <row r="83" spans="2:10" ht="12.9" customHeight="1">
      <c r="B83" s="1"/>
      <c r="C83" s="7" t="s">
        <v>96</v>
      </c>
      <c r="D83" s="3" t="s">
        <v>97</v>
      </c>
      <c r="E83" s="4"/>
      <c r="F83" s="4"/>
      <c r="G83" s="4"/>
      <c r="H83" s="4"/>
      <c r="I83" s="4"/>
      <c r="J83" s="4"/>
    </row>
    <row r="84" spans="2:10" ht="12.9" customHeight="1">
      <c r="B84" s="1"/>
      <c r="C84" s="7" t="s">
        <v>98</v>
      </c>
      <c r="D84" s="3" t="s">
        <v>97</v>
      </c>
      <c r="E84" s="4"/>
      <c r="F84" s="4"/>
      <c r="G84" s="4"/>
      <c r="H84" s="4"/>
      <c r="I84" s="4"/>
      <c r="J84" s="4"/>
    </row>
    <row r="85" spans="2:10" ht="12.9" customHeight="1">
      <c r="B85" s="1"/>
      <c r="C85" s="7" t="s">
        <v>99</v>
      </c>
      <c r="D85" s="3" t="s">
        <v>97</v>
      </c>
      <c r="E85" s="4"/>
      <c r="F85" s="4"/>
      <c r="G85" s="4"/>
      <c r="H85" s="4"/>
      <c r="I85" s="4"/>
      <c r="J85" s="4"/>
    </row>
    <row r="86" spans="2:10" ht="12.9" customHeight="1">
      <c r="B86" s="1"/>
      <c r="C86" s="7" t="s">
        <v>100</v>
      </c>
      <c r="D86" s="3" t="s">
        <v>101</v>
      </c>
      <c r="E86" s="4"/>
      <c r="F86" s="4"/>
      <c r="G86" s="4"/>
      <c r="H86" s="4"/>
      <c r="I86" s="4"/>
      <c r="J86" s="4"/>
    </row>
    <row r="87" spans="2:10" ht="12.9" customHeight="1">
      <c r="B87" s="1"/>
      <c r="C87" s="7" t="s">
        <v>102</v>
      </c>
      <c r="D87" s="3" t="s">
        <v>103</v>
      </c>
      <c r="E87" s="4"/>
      <c r="F87" s="4"/>
      <c r="G87" s="4"/>
      <c r="H87" s="4"/>
      <c r="I87" s="4"/>
      <c r="J87" s="4"/>
    </row>
    <row r="88" spans="2:10" ht="12.9" customHeight="1">
      <c r="B88" s="1"/>
      <c r="C88" s="7" t="s">
        <v>104</v>
      </c>
      <c r="D88" s="3" t="s">
        <v>103</v>
      </c>
      <c r="E88" s="4"/>
      <c r="F88" s="4"/>
      <c r="G88" s="4"/>
      <c r="H88" s="4"/>
      <c r="I88" s="4"/>
      <c r="J88" s="4"/>
    </row>
    <row r="89" spans="2:10" ht="12.9" customHeight="1">
      <c r="B89" s="1"/>
      <c r="C89" s="7" t="s">
        <v>105</v>
      </c>
      <c r="D89" s="3" t="s">
        <v>106</v>
      </c>
      <c r="E89" s="4"/>
      <c r="F89" s="4"/>
      <c r="G89" s="4"/>
      <c r="H89" s="4"/>
      <c r="I89" s="4"/>
      <c r="J89" s="4"/>
    </row>
    <row r="90" spans="2:10" ht="12.9" customHeight="1">
      <c r="B90" s="1"/>
      <c r="C90" s="7" t="s">
        <v>107</v>
      </c>
      <c r="D90" s="3" t="s">
        <v>106</v>
      </c>
      <c r="E90" s="4"/>
      <c r="F90" s="4"/>
      <c r="G90" s="4"/>
      <c r="H90" s="4"/>
      <c r="I90" s="4"/>
      <c r="J90" s="4"/>
    </row>
    <row r="91" spans="2:10" ht="12.9" customHeight="1">
      <c r="B91" s="1"/>
      <c r="C91" s="7" t="s">
        <v>108</v>
      </c>
      <c r="D91" s="3" t="s">
        <v>106</v>
      </c>
      <c r="E91" s="4"/>
      <c r="F91" s="4"/>
      <c r="G91" s="4"/>
      <c r="H91" s="4"/>
      <c r="I91" s="4"/>
      <c r="J91" s="4"/>
    </row>
    <row r="92" spans="2:10" ht="12.9" customHeight="1">
      <c r="B92" s="1"/>
      <c r="C92" s="7" t="s">
        <v>109</v>
      </c>
      <c r="D92" s="3" t="s">
        <v>110</v>
      </c>
      <c r="E92" s="4"/>
      <c r="F92" s="4"/>
      <c r="G92" s="4"/>
      <c r="H92" s="4"/>
      <c r="I92" s="4"/>
      <c r="J92" s="4"/>
    </row>
    <row r="93" spans="2:10" ht="12.9" customHeight="1">
      <c r="B93" s="1"/>
      <c r="C93" s="7" t="s">
        <v>111</v>
      </c>
      <c r="D93" s="3" t="s">
        <v>106</v>
      </c>
      <c r="E93" s="4"/>
      <c r="F93" s="4"/>
      <c r="G93" s="4"/>
      <c r="H93" s="4"/>
      <c r="I93" s="4"/>
      <c r="J93" s="4"/>
    </row>
    <row r="94" spans="2:10" ht="12.9" customHeight="1">
      <c r="B94" s="1"/>
      <c r="C94" s="7" t="s">
        <v>112</v>
      </c>
      <c r="D94" s="3" t="s">
        <v>113</v>
      </c>
      <c r="E94" s="4"/>
      <c r="F94" s="4"/>
      <c r="G94" s="4"/>
      <c r="H94" s="4"/>
      <c r="I94" s="4"/>
      <c r="J94" s="4"/>
    </row>
    <row r="95" spans="2:10" ht="12.9" customHeight="1">
      <c r="B95" s="1"/>
      <c r="C95" s="7" t="s">
        <v>114</v>
      </c>
      <c r="D95" s="3" t="s">
        <v>115</v>
      </c>
      <c r="E95" s="4"/>
      <c r="F95" s="4"/>
      <c r="G95" s="4"/>
      <c r="H95" s="4"/>
      <c r="I95" s="4"/>
      <c r="J95" s="4"/>
    </row>
    <row r="96" spans="2:10" ht="12.9" customHeight="1">
      <c r="B96" s="1"/>
      <c r="C96" s="7" t="s">
        <v>116</v>
      </c>
      <c r="D96" s="3" t="s">
        <v>117</v>
      </c>
      <c r="E96" s="4"/>
      <c r="F96" s="4"/>
      <c r="G96" s="4"/>
      <c r="H96" s="4"/>
      <c r="I96" s="4"/>
      <c r="J96" s="4"/>
    </row>
    <row r="97" spans="2:10" ht="12.9" customHeight="1">
      <c r="B97" s="1"/>
      <c r="C97" s="7" t="s">
        <v>118</v>
      </c>
      <c r="D97" s="3" t="s">
        <v>83</v>
      </c>
      <c r="E97" s="4"/>
      <c r="F97" s="4"/>
      <c r="G97" s="4"/>
      <c r="H97" s="4"/>
      <c r="I97" s="4"/>
      <c r="J97" s="4"/>
    </row>
    <row r="98" spans="2:10" ht="12.9" customHeight="1">
      <c r="B98" s="1"/>
      <c r="C98" s="7" t="s">
        <v>119</v>
      </c>
      <c r="D98" s="3" t="s">
        <v>120</v>
      </c>
      <c r="E98" s="4"/>
      <c r="F98" s="4"/>
      <c r="G98" s="4"/>
      <c r="H98" s="4"/>
      <c r="I98" s="4"/>
      <c r="J98" s="4"/>
    </row>
    <row r="99" spans="2:10" ht="12.9" customHeight="1">
      <c r="B99" s="1"/>
      <c r="C99" s="7" t="s">
        <v>121</v>
      </c>
      <c r="D99" s="3" t="s">
        <v>120</v>
      </c>
      <c r="E99" s="4"/>
      <c r="F99" s="4"/>
      <c r="G99" s="4"/>
      <c r="H99" s="4"/>
      <c r="I99" s="4"/>
      <c r="J99" s="4"/>
    </row>
    <row r="100" spans="2:10" ht="12.9" customHeight="1">
      <c r="B100" s="1"/>
      <c r="C100" s="7" t="s">
        <v>122</v>
      </c>
      <c r="D100" s="3" t="s">
        <v>120</v>
      </c>
      <c r="E100" s="4"/>
      <c r="F100" s="4"/>
      <c r="G100" s="4"/>
      <c r="H100" s="4"/>
      <c r="I100" s="4"/>
      <c r="J100" s="4"/>
    </row>
    <row r="101" spans="2:10" ht="12.9" customHeight="1">
      <c r="B101" s="1"/>
      <c r="C101" s="7" t="s">
        <v>123</v>
      </c>
      <c r="D101" s="3" t="s">
        <v>120</v>
      </c>
      <c r="E101" s="4"/>
      <c r="F101" s="4"/>
      <c r="G101" s="4"/>
      <c r="H101" s="4"/>
      <c r="I101" s="4"/>
      <c r="J101" s="4"/>
    </row>
    <row r="102" spans="2:10" ht="12.9" customHeight="1">
      <c r="B102" s="1"/>
      <c r="C102" s="7" t="s">
        <v>39</v>
      </c>
      <c r="D102" s="3" t="s">
        <v>124</v>
      </c>
      <c r="E102" s="4"/>
      <c r="F102" s="4"/>
      <c r="G102" s="4"/>
      <c r="H102" s="4"/>
      <c r="I102" s="4"/>
      <c r="J102" s="4"/>
    </row>
    <row r="103" spans="2:10" ht="12.9" customHeight="1">
      <c r="B103" s="1"/>
      <c r="C103" s="7" t="s">
        <v>41</v>
      </c>
      <c r="D103" s="3" t="s">
        <v>125</v>
      </c>
      <c r="E103" s="4"/>
      <c r="F103" s="4"/>
      <c r="G103" s="4"/>
      <c r="H103" s="4"/>
      <c r="I103" s="4"/>
      <c r="J103" s="4"/>
    </row>
    <row r="104" spans="2:10" ht="12.9" customHeight="1">
      <c r="B104" s="1"/>
      <c r="C104" s="7" t="s">
        <v>43</v>
      </c>
      <c r="D104" s="3" t="s">
        <v>57</v>
      </c>
      <c r="E104" s="4"/>
      <c r="F104" s="4"/>
      <c r="G104" s="4"/>
      <c r="H104" s="4"/>
      <c r="I104" s="4"/>
      <c r="J104" s="4"/>
    </row>
    <row r="105" spans="2:10" ht="18" customHeight="1">
      <c r="B105" s="9" t="s">
        <v>281</v>
      </c>
      <c r="D105" s="3"/>
      <c r="E105" s="4"/>
      <c r="F105" s="4"/>
      <c r="G105" s="4"/>
      <c r="H105" s="4"/>
      <c r="I105" s="4"/>
      <c r="J105" s="4"/>
    </row>
    <row r="106" spans="2:10" ht="12.9" customHeight="1">
      <c r="B106" s="1"/>
      <c r="C106" s="7" t="s">
        <v>126</v>
      </c>
      <c r="D106" s="3" t="s">
        <v>127</v>
      </c>
      <c r="E106" s="4"/>
      <c r="F106" s="4"/>
      <c r="G106" s="4"/>
      <c r="H106" s="4"/>
      <c r="I106" s="4"/>
      <c r="J106" s="4"/>
    </row>
    <row r="107" spans="2:10" ht="12.9" customHeight="1">
      <c r="B107" s="1"/>
      <c r="C107" s="7" t="s">
        <v>128</v>
      </c>
      <c r="D107" s="3" t="s">
        <v>129</v>
      </c>
      <c r="E107" s="4"/>
      <c r="F107" s="4"/>
      <c r="G107" s="4"/>
      <c r="H107" s="4"/>
      <c r="I107" s="4"/>
      <c r="J107" s="4"/>
    </row>
    <row r="108" spans="2:10" ht="12.9" customHeight="1">
      <c r="B108" s="1"/>
      <c r="C108" s="7" t="s">
        <v>130</v>
      </c>
      <c r="D108" s="3" t="s">
        <v>131</v>
      </c>
      <c r="E108" s="4"/>
      <c r="F108" s="4"/>
      <c r="G108" s="4"/>
      <c r="H108" s="4"/>
      <c r="I108" s="4"/>
      <c r="J108" s="4"/>
    </row>
    <row r="109" spans="2:10" ht="12.9" customHeight="1">
      <c r="B109" s="1"/>
      <c r="C109" s="7" t="s">
        <v>132</v>
      </c>
      <c r="D109" s="3" t="s">
        <v>127</v>
      </c>
      <c r="E109" s="4"/>
      <c r="F109" s="4"/>
      <c r="G109" s="4"/>
      <c r="H109" s="4"/>
      <c r="I109" s="4"/>
      <c r="J109" s="4"/>
    </row>
    <row r="110" spans="2:10" ht="12.9" customHeight="1">
      <c r="B110" s="1"/>
      <c r="C110" s="7" t="s">
        <v>133</v>
      </c>
      <c r="D110" s="3" t="s">
        <v>129</v>
      </c>
      <c r="E110" s="4"/>
      <c r="F110" s="4"/>
      <c r="G110" s="4"/>
      <c r="H110" s="4"/>
      <c r="I110" s="4"/>
      <c r="J110" s="4"/>
    </row>
    <row r="111" spans="2:10" ht="12.9" customHeight="1">
      <c r="B111" s="1"/>
      <c r="C111" s="7" t="s">
        <v>134</v>
      </c>
      <c r="D111" s="3" t="s">
        <v>127</v>
      </c>
      <c r="E111" s="4"/>
      <c r="F111" s="4"/>
      <c r="G111" s="4"/>
      <c r="H111" s="4"/>
      <c r="I111" s="4"/>
      <c r="J111" s="4"/>
    </row>
    <row r="112" spans="2:10" ht="12.9" customHeight="1">
      <c r="B112" s="1"/>
      <c r="C112" s="7" t="s">
        <v>135</v>
      </c>
      <c r="D112" s="3" t="s">
        <v>127</v>
      </c>
      <c r="E112" s="4"/>
      <c r="F112" s="4"/>
      <c r="G112" s="4"/>
      <c r="H112" s="4"/>
      <c r="I112" s="4"/>
      <c r="J112" s="4"/>
    </row>
    <row r="113" spans="2:10" ht="12.9" customHeight="1">
      <c r="B113" s="1"/>
      <c r="C113" s="7" t="s">
        <v>136</v>
      </c>
      <c r="D113" s="3" t="s">
        <v>137</v>
      </c>
      <c r="E113" s="4"/>
      <c r="F113" s="4"/>
      <c r="G113" s="4"/>
      <c r="H113" s="4"/>
      <c r="I113" s="4"/>
      <c r="J113" s="4"/>
    </row>
    <row r="114" spans="2:10" ht="12.9" customHeight="1">
      <c r="B114" s="1"/>
      <c r="C114" s="7" t="s">
        <v>138</v>
      </c>
      <c r="D114" s="3" t="s">
        <v>139</v>
      </c>
      <c r="E114" s="4"/>
      <c r="F114" s="4"/>
      <c r="G114" s="4"/>
      <c r="H114" s="4"/>
      <c r="I114" s="4"/>
      <c r="J114" s="4"/>
    </row>
    <row r="115" spans="2:10" ht="12.9" customHeight="1">
      <c r="B115" s="1"/>
      <c r="C115" s="10" t="s">
        <v>100</v>
      </c>
      <c r="D115" s="3" t="s">
        <v>140</v>
      </c>
      <c r="E115" s="4"/>
      <c r="F115" s="4"/>
      <c r="G115" s="4"/>
      <c r="H115" s="4"/>
      <c r="I115" s="4"/>
      <c r="J115" s="4"/>
    </row>
    <row r="116" spans="2:10" ht="12.9" customHeight="1">
      <c r="B116" s="1"/>
      <c r="C116" s="10" t="s">
        <v>141</v>
      </c>
      <c r="D116" s="3" t="s">
        <v>142</v>
      </c>
      <c r="E116" s="4"/>
      <c r="F116" s="4"/>
      <c r="G116" s="4"/>
      <c r="H116" s="4"/>
      <c r="I116" s="4"/>
      <c r="J116" s="4"/>
    </row>
    <row r="117" spans="2:10" ht="12.9" customHeight="1">
      <c r="B117" s="1"/>
      <c r="C117" s="7" t="s">
        <v>143</v>
      </c>
      <c r="D117" s="3" t="s">
        <v>97</v>
      </c>
      <c r="E117" s="4"/>
      <c r="F117" s="4"/>
      <c r="G117" s="4"/>
      <c r="H117" s="4"/>
      <c r="I117" s="4"/>
      <c r="J117" s="4"/>
    </row>
    <row r="118" spans="2:10" ht="12.9" customHeight="1">
      <c r="B118" s="1"/>
      <c r="C118" s="7" t="s">
        <v>39</v>
      </c>
      <c r="D118" s="3" t="s">
        <v>144</v>
      </c>
      <c r="E118" s="4"/>
      <c r="F118" s="4"/>
      <c r="G118" s="4"/>
      <c r="H118" s="4"/>
      <c r="I118" s="4"/>
      <c r="J118" s="4"/>
    </row>
    <row r="119" spans="2:10" ht="12.9" customHeight="1">
      <c r="B119" s="1"/>
      <c r="C119" s="7" t="s">
        <v>41</v>
      </c>
      <c r="D119" s="3" t="s">
        <v>145</v>
      </c>
      <c r="E119" s="4"/>
      <c r="F119" s="4"/>
      <c r="G119" s="4"/>
      <c r="H119" s="4"/>
      <c r="I119" s="4"/>
      <c r="J119" s="4"/>
    </row>
    <row r="120" spans="2:10" ht="12.9" customHeight="1">
      <c r="B120" s="1"/>
      <c r="C120" s="7" t="s">
        <v>43</v>
      </c>
      <c r="D120" s="3" t="s">
        <v>57</v>
      </c>
      <c r="E120" s="4"/>
      <c r="F120" s="4"/>
      <c r="G120" s="4"/>
      <c r="H120" s="4"/>
      <c r="I120" s="4"/>
      <c r="J120" s="4"/>
    </row>
    <row r="121" spans="2:10" ht="12.9" customHeight="1">
      <c r="B121" s="1"/>
      <c r="C121" s="10"/>
      <c r="D121" s="3"/>
      <c r="E121" s="4"/>
      <c r="F121" s="4"/>
      <c r="G121" s="4"/>
      <c r="H121" s="4"/>
      <c r="I121" s="4"/>
      <c r="J121" s="4"/>
    </row>
    <row r="122" spans="2:10" ht="12.9" customHeight="1">
      <c r="B122" s="9" t="s">
        <v>146</v>
      </c>
      <c r="D122" s="3"/>
      <c r="E122" s="4"/>
      <c r="F122" s="4"/>
      <c r="G122" s="4"/>
      <c r="H122" s="4"/>
      <c r="I122" s="4"/>
      <c r="J122" s="4"/>
    </row>
    <row r="123" spans="2:10" ht="12.9" customHeight="1">
      <c r="B123" s="1"/>
      <c r="C123" s="7" t="s">
        <v>147</v>
      </c>
      <c r="D123" s="3" t="s">
        <v>148</v>
      </c>
      <c r="E123" s="4"/>
      <c r="F123" s="4"/>
      <c r="G123" s="4"/>
      <c r="H123" s="4"/>
      <c r="I123" s="4"/>
      <c r="J123" s="4"/>
    </row>
    <row r="124" spans="2:10" ht="12.9" customHeight="1">
      <c r="B124" s="1"/>
      <c r="C124" s="7" t="s">
        <v>149</v>
      </c>
      <c r="D124" s="3" t="s">
        <v>148</v>
      </c>
      <c r="E124" s="4"/>
      <c r="F124" s="4"/>
      <c r="G124" s="4"/>
      <c r="H124" s="4"/>
      <c r="I124" s="4"/>
      <c r="J124" s="4"/>
    </row>
    <row r="125" spans="2:10" ht="12.9" customHeight="1">
      <c r="B125" s="1"/>
      <c r="C125" s="7" t="s">
        <v>150</v>
      </c>
      <c r="D125" s="3" t="s">
        <v>148</v>
      </c>
      <c r="E125" s="4"/>
      <c r="F125" s="4"/>
      <c r="G125" s="4"/>
      <c r="H125" s="4"/>
      <c r="I125" s="4"/>
      <c r="J125" s="4"/>
    </row>
    <row r="126" spans="2:10" ht="12.9" customHeight="1">
      <c r="B126" s="1"/>
      <c r="C126" s="7" t="s">
        <v>151</v>
      </c>
      <c r="D126" s="3" t="s">
        <v>148</v>
      </c>
      <c r="E126" s="4"/>
      <c r="F126" s="4"/>
      <c r="G126" s="4"/>
      <c r="H126" s="4"/>
      <c r="I126" s="4"/>
      <c r="J126" s="4"/>
    </row>
    <row r="127" spans="2:10" ht="12.9" customHeight="1">
      <c r="B127" s="1"/>
      <c r="C127" s="7" t="s">
        <v>152</v>
      </c>
      <c r="D127" s="3" t="s">
        <v>148</v>
      </c>
      <c r="E127" s="4"/>
      <c r="F127" s="4"/>
      <c r="G127" s="4"/>
      <c r="H127" s="4"/>
      <c r="I127" s="4"/>
      <c r="J127" s="4"/>
    </row>
    <row r="128" spans="2:10" ht="12.9" customHeight="1">
      <c r="B128" s="1"/>
      <c r="C128" s="7" t="s">
        <v>153</v>
      </c>
      <c r="D128" s="3" t="s">
        <v>154</v>
      </c>
      <c r="E128" s="4"/>
      <c r="F128" s="4"/>
      <c r="G128" s="4"/>
      <c r="H128" s="4"/>
      <c r="I128" s="4"/>
      <c r="J128" s="4"/>
    </row>
    <row r="129" spans="2:10" ht="12.9" customHeight="1">
      <c r="B129" s="1"/>
      <c r="C129" s="7" t="s">
        <v>155</v>
      </c>
      <c r="D129" s="3" t="s">
        <v>154</v>
      </c>
      <c r="E129" s="4"/>
      <c r="F129" s="4"/>
      <c r="G129" s="4"/>
      <c r="H129" s="4"/>
      <c r="I129" s="4"/>
      <c r="J129" s="4"/>
    </row>
    <row r="130" spans="2:10" ht="12.9" customHeight="1">
      <c r="B130" s="1"/>
      <c r="C130" s="7" t="s">
        <v>156</v>
      </c>
      <c r="D130" s="3" t="s">
        <v>154</v>
      </c>
      <c r="E130" s="4"/>
      <c r="F130" s="4"/>
      <c r="G130" s="4"/>
      <c r="H130" s="4"/>
      <c r="I130" s="4"/>
      <c r="J130" s="4"/>
    </row>
    <row r="131" spans="2:10" ht="12.9" customHeight="1">
      <c r="B131" s="1"/>
      <c r="C131" s="7" t="s">
        <v>157</v>
      </c>
      <c r="D131" s="3" t="s">
        <v>154</v>
      </c>
      <c r="E131" s="4"/>
      <c r="F131" s="4"/>
      <c r="G131" s="4"/>
      <c r="H131" s="4"/>
      <c r="I131" s="4"/>
      <c r="J131" s="4"/>
    </row>
    <row r="132" spans="2:10" ht="12.9" customHeight="1">
      <c r="B132" s="1"/>
      <c r="C132" s="7" t="s">
        <v>158</v>
      </c>
      <c r="D132" s="3" t="s">
        <v>154</v>
      </c>
      <c r="E132" s="4"/>
      <c r="F132" s="4"/>
      <c r="G132" s="4"/>
      <c r="H132" s="4"/>
      <c r="I132" s="4"/>
      <c r="J132" s="4"/>
    </row>
    <row r="133" spans="2:10" ht="12.9" customHeight="1">
      <c r="B133" s="1"/>
      <c r="C133" s="7" t="s">
        <v>159</v>
      </c>
      <c r="D133" s="3" t="s">
        <v>148</v>
      </c>
      <c r="E133" s="4"/>
      <c r="F133" s="4"/>
      <c r="G133" s="4"/>
      <c r="H133" s="4"/>
      <c r="I133" s="4"/>
      <c r="J133" s="4"/>
    </row>
    <row r="134" spans="2:10" ht="12.9" customHeight="1">
      <c r="B134" s="1"/>
      <c r="C134" s="7" t="s">
        <v>160</v>
      </c>
      <c r="D134" s="3" t="s">
        <v>148</v>
      </c>
      <c r="E134" s="4"/>
      <c r="F134" s="4"/>
      <c r="G134" s="4"/>
      <c r="H134" s="4"/>
      <c r="I134" s="4"/>
      <c r="J134" s="4"/>
    </row>
    <row r="135" spans="2:10" ht="12.9" customHeight="1">
      <c r="B135" s="1"/>
      <c r="C135" s="7" t="s">
        <v>161</v>
      </c>
      <c r="D135" s="3" t="s">
        <v>148</v>
      </c>
      <c r="E135" s="4"/>
      <c r="F135" s="4"/>
      <c r="G135" s="4"/>
      <c r="H135" s="4"/>
      <c r="I135" s="4"/>
      <c r="J135" s="4"/>
    </row>
    <row r="136" spans="2:10" ht="12.9" customHeight="1">
      <c r="B136" s="1"/>
      <c r="C136" s="7" t="s">
        <v>162</v>
      </c>
      <c r="D136" s="3" t="s">
        <v>148</v>
      </c>
      <c r="E136" s="4"/>
      <c r="F136" s="4"/>
      <c r="G136" s="4"/>
      <c r="H136" s="4"/>
      <c r="I136" s="4"/>
      <c r="J136" s="4"/>
    </row>
    <row r="137" spans="2:10" ht="12.9" customHeight="1">
      <c r="B137" s="1"/>
      <c r="C137" s="7" t="s">
        <v>163</v>
      </c>
      <c r="D137" s="3" t="s">
        <v>148</v>
      </c>
      <c r="E137" s="4"/>
      <c r="F137" s="4"/>
      <c r="G137" s="4"/>
      <c r="H137" s="4"/>
      <c r="I137" s="4"/>
      <c r="J137" s="4"/>
    </row>
    <row r="138" spans="2:10" ht="12.9" customHeight="1">
      <c r="B138" s="1"/>
      <c r="C138" s="7" t="s">
        <v>164</v>
      </c>
      <c r="D138" s="3" t="s">
        <v>148</v>
      </c>
      <c r="E138" s="4"/>
      <c r="F138" s="4"/>
      <c r="G138" s="4"/>
      <c r="H138" s="4"/>
      <c r="I138" s="4"/>
      <c r="J138" s="4"/>
    </row>
    <row r="139" spans="2:10" ht="12.9" customHeight="1">
      <c r="B139" s="1"/>
      <c r="C139" s="7" t="s">
        <v>165</v>
      </c>
      <c r="D139" s="3" t="s">
        <v>148</v>
      </c>
      <c r="E139" s="4"/>
      <c r="F139" s="4"/>
      <c r="G139" s="4"/>
      <c r="H139" s="4"/>
      <c r="I139" s="4"/>
      <c r="J139" s="4"/>
    </row>
    <row r="140" spans="2:10" ht="12.9" customHeight="1">
      <c r="B140" s="1"/>
      <c r="C140" s="7" t="s">
        <v>166</v>
      </c>
      <c r="D140" s="3" t="s">
        <v>148</v>
      </c>
      <c r="E140" s="4"/>
      <c r="F140" s="4"/>
      <c r="G140" s="4"/>
      <c r="H140" s="4"/>
      <c r="I140" s="4"/>
      <c r="J140" s="4"/>
    </row>
    <row r="141" spans="2:10" ht="12.9" customHeight="1">
      <c r="B141" s="1"/>
      <c r="C141" s="7" t="s">
        <v>167</v>
      </c>
      <c r="D141" s="3" t="s">
        <v>148</v>
      </c>
      <c r="E141" s="4"/>
      <c r="F141" s="4"/>
      <c r="G141" s="4"/>
      <c r="H141" s="4"/>
      <c r="I141" s="4"/>
      <c r="J141" s="4"/>
    </row>
    <row r="142" spans="2:10" ht="12.9" customHeight="1">
      <c r="B142" s="1"/>
      <c r="C142" s="7" t="s">
        <v>168</v>
      </c>
      <c r="D142" s="3" t="s">
        <v>148</v>
      </c>
      <c r="E142" s="4"/>
      <c r="F142" s="4"/>
      <c r="G142" s="4"/>
      <c r="H142" s="4"/>
      <c r="I142" s="4"/>
      <c r="J142" s="4"/>
    </row>
    <row r="143" spans="2:10" ht="12.9" customHeight="1">
      <c r="B143" s="1"/>
      <c r="C143" s="7" t="s">
        <v>41</v>
      </c>
      <c r="D143" s="3" t="s">
        <v>169</v>
      </c>
      <c r="E143" s="4"/>
      <c r="F143" s="4"/>
      <c r="G143" s="4"/>
      <c r="H143" s="4"/>
      <c r="I143" s="4"/>
      <c r="J143" s="4"/>
    </row>
    <row r="144" spans="2:10" ht="12.9" customHeight="1">
      <c r="B144" s="1"/>
      <c r="C144" s="7" t="s">
        <v>43</v>
      </c>
      <c r="D144" s="3" t="s">
        <v>148</v>
      </c>
      <c r="E144" s="4"/>
      <c r="F144" s="4"/>
      <c r="G144" s="4"/>
      <c r="H144" s="4"/>
      <c r="I144" s="4"/>
      <c r="J144" s="4"/>
    </row>
    <row r="145" spans="2:10" ht="12.9" customHeight="1">
      <c r="B145" s="1"/>
      <c r="C145" s="10"/>
      <c r="D145" s="3"/>
      <c r="E145" s="4"/>
      <c r="F145" s="4"/>
      <c r="G145" s="4"/>
      <c r="H145" s="4"/>
      <c r="I145" s="4"/>
      <c r="J145" s="4"/>
    </row>
    <row r="146" spans="2:10" ht="12.9" customHeight="1">
      <c r="B146" s="1" t="s">
        <v>285</v>
      </c>
      <c r="C146" s="11"/>
      <c r="D146" s="12"/>
      <c r="E146" s="4"/>
      <c r="F146" s="4"/>
      <c r="G146" s="4"/>
      <c r="H146" s="4"/>
      <c r="I146" s="4"/>
      <c r="J146" s="4"/>
    </row>
    <row r="147" spans="2:10" ht="12.9" customHeight="1">
      <c r="B147" s="13"/>
      <c r="C147" s="14" t="s">
        <v>170</v>
      </c>
      <c r="D147" s="15" t="s">
        <v>171</v>
      </c>
      <c r="E147" s="16"/>
      <c r="F147" s="4"/>
      <c r="G147" s="4"/>
      <c r="H147" s="4"/>
      <c r="I147" s="4"/>
      <c r="J147" s="4"/>
    </row>
    <row r="148" spans="2:10" ht="12.9" customHeight="1">
      <c r="B148" s="13"/>
      <c r="C148" s="14" t="s">
        <v>170</v>
      </c>
      <c r="D148" s="15" t="s">
        <v>171</v>
      </c>
      <c r="E148" s="16"/>
      <c r="F148" s="4"/>
      <c r="G148" s="4"/>
      <c r="H148" s="4"/>
      <c r="I148" s="4"/>
      <c r="J148" s="4"/>
    </row>
    <row r="149" spans="2:10" ht="12.9" customHeight="1">
      <c r="B149" s="13"/>
      <c r="C149" s="10" t="s">
        <v>172</v>
      </c>
      <c r="D149" s="15" t="s">
        <v>173</v>
      </c>
      <c r="E149" s="16"/>
      <c r="F149" s="4"/>
      <c r="G149" s="4"/>
      <c r="H149" s="4"/>
      <c r="I149" s="4"/>
      <c r="J149" s="4"/>
    </row>
    <row r="150" spans="2:10" ht="12.9" customHeight="1">
      <c r="B150" s="13"/>
      <c r="C150" s="10" t="s">
        <v>174</v>
      </c>
      <c r="D150" s="15" t="s">
        <v>175</v>
      </c>
      <c r="E150" s="16"/>
      <c r="F150" s="4"/>
      <c r="G150" s="4"/>
      <c r="H150" s="4"/>
      <c r="I150" s="4"/>
      <c r="J150" s="4"/>
    </row>
    <row r="151" spans="2:10" ht="12.9" customHeight="1">
      <c r="B151" s="13"/>
      <c r="C151" s="10" t="s">
        <v>176</v>
      </c>
      <c r="D151" s="15" t="s">
        <v>177</v>
      </c>
      <c r="E151" s="16"/>
      <c r="F151" s="4"/>
      <c r="G151" s="4"/>
      <c r="H151" s="4"/>
      <c r="I151" s="4"/>
      <c r="J151" s="4"/>
    </row>
    <row r="152" spans="2:10" ht="12.9" customHeight="1">
      <c r="B152" s="13"/>
      <c r="C152" s="10" t="s">
        <v>178</v>
      </c>
      <c r="D152" s="15" t="s">
        <v>177</v>
      </c>
      <c r="E152" s="16"/>
      <c r="F152" s="4"/>
      <c r="G152" s="4"/>
      <c r="H152" s="4"/>
      <c r="I152" s="4"/>
      <c r="J152" s="4"/>
    </row>
    <row r="153" spans="2:10" ht="12.9" customHeight="1">
      <c r="B153" s="13"/>
      <c r="C153" s="10" t="s">
        <v>179</v>
      </c>
      <c r="D153" s="15" t="s">
        <v>180</v>
      </c>
      <c r="E153" s="16"/>
      <c r="F153" s="4"/>
      <c r="G153" s="4"/>
      <c r="H153" s="4"/>
      <c r="I153" s="4"/>
      <c r="J153" s="4"/>
    </row>
    <row r="154" spans="2:10" ht="12.9" customHeight="1">
      <c r="B154" s="13"/>
      <c r="C154" s="10" t="s">
        <v>170</v>
      </c>
      <c r="D154" s="15" t="s">
        <v>181</v>
      </c>
      <c r="E154" s="16"/>
      <c r="F154" s="4"/>
      <c r="G154" s="4"/>
      <c r="H154" s="4"/>
      <c r="I154" s="4"/>
      <c r="J154" s="4"/>
    </row>
    <row r="155" spans="2:10" ht="12.9" customHeight="1">
      <c r="B155" s="13"/>
      <c r="C155" s="10" t="s">
        <v>170</v>
      </c>
      <c r="D155" s="15" t="s">
        <v>182</v>
      </c>
      <c r="E155" s="16"/>
      <c r="F155" s="4"/>
      <c r="G155" s="4"/>
      <c r="H155" s="4"/>
      <c r="I155" s="4"/>
      <c r="J155" s="4"/>
    </row>
    <row r="156" spans="2:10" ht="12.9" customHeight="1">
      <c r="B156" s="13"/>
      <c r="C156" s="10" t="s">
        <v>183</v>
      </c>
      <c r="D156" s="15" t="s">
        <v>171</v>
      </c>
      <c r="E156" s="16"/>
      <c r="F156" s="4"/>
      <c r="G156" s="4"/>
      <c r="H156" s="4"/>
      <c r="I156" s="4"/>
      <c r="J156" s="4"/>
    </row>
    <row r="157" spans="2:10" ht="12.9" customHeight="1">
      <c r="B157" s="13"/>
      <c r="C157" s="10" t="s">
        <v>184</v>
      </c>
      <c r="D157" s="15" t="s">
        <v>185</v>
      </c>
      <c r="E157" s="16"/>
      <c r="F157" s="4"/>
      <c r="G157" s="4"/>
      <c r="H157" s="4"/>
      <c r="I157" s="4"/>
      <c r="J157" s="4"/>
    </row>
    <row r="158" spans="2:10" ht="12.9" customHeight="1">
      <c r="B158" s="13"/>
      <c r="C158" s="10" t="s">
        <v>186</v>
      </c>
      <c r="D158" s="15" t="s">
        <v>187</v>
      </c>
      <c r="E158" s="16"/>
      <c r="F158" s="4"/>
      <c r="G158" s="4"/>
      <c r="H158" s="4"/>
      <c r="I158" s="4"/>
      <c r="J158" s="4"/>
    </row>
    <row r="159" spans="2:10" ht="12.9" customHeight="1">
      <c r="B159" s="13"/>
      <c r="C159" s="10" t="s">
        <v>188</v>
      </c>
      <c r="D159" s="15" t="s">
        <v>189</v>
      </c>
      <c r="E159" s="16"/>
      <c r="F159" s="4"/>
      <c r="G159" s="4"/>
      <c r="H159" s="4"/>
      <c r="I159" s="4"/>
      <c r="J159" s="4"/>
    </row>
    <row r="160" spans="2:10" ht="12.9" customHeight="1">
      <c r="B160" s="13"/>
      <c r="C160" s="10" t="s">
        <v>190</v>
      </c>
      <c r="D160" s="15" t="s">
        <v>191</v>
      </c>
      <c r="E160" s="16"/>
      <c r="F160" s="4"/>
      <c r="G160" s="4"/>
      <c r="H160" s="4"/>
      <c r="I160" s="4"/>
      <c r="J160" s="4"/>
    </row>
    <row r="161" spans="2:10" ht="12.9" customHeight="1">
      <c r="B161" s="13"/>
      <c r="C161" s="10" t="s">
        <v>192</v>
      </c>
      <c r="D161" s="15"/>
      <c r="E161" s="16"/>
      <c r="F161" s="4"/>
      <c r="G161" s="4"/>
      <c r="H161" s="4"/>
      <c r="I161" s="4"/>
      <c r="J161" s="4"/>
    </row>
    <row r="162" spans="2:10" ht="12.9" customHeight="1">
      <c r="B162" s="13"/>
      <c r="C162" s="10" t="s">
        <v>193</v>
      </c>
      <c r="D162" s="15" t="s">
        <v>194</v>
      </c>
      <c r="E162" s="16"/>
      <c r="F162" s="4"/>
      <c r="G162" s="4"/>
      <c r="H162" s="4"/>
      <c r="I162" s="4"/>
      <c r="J162" s="4"/>
    </row>
    <row r="163" spans="2:10" ht="12.9" customHeight="1">
      <c r="B163" s="13"/>
      <c r="C163" s="10" t="s">
        <v>193</v>
      </c>
      <c r="D163" s="15" t="s">
        <v>194</v>
      </c>
      <c r="E163" s="16"/>
      <c r="F163" s="4"/>
      <c r="G163" s="4"/>
      <c r="H163" s="4"/>
      <c r="I163" s="4"/>
      <c r="J163" s="4"/>
    </row>
    <row r="164" spans="2:10" ht="12.9" customHeight="1">
      <c r="B164" s="13"/>
      <c r="C164" s="10" t="s">
        <v>193</v>
      </c>
      <c r="D164" s="15" t="s">
        <v>194</v>
      </c>
      <c r="E164" s="16"/>
      <c r="F164" s="4"/>
      <c r="G164" s="4"/>
      <c r="H164" s="4"/>
      <c r="I164" s="4"/>
      <c r="J164" s="4"/>
    </row>
    <row r="165" spans="2:10" ht="12.9" customHeight="1">
      <c r="B165" s="13"/>
      <c r="C165" s="10" t="s">
        <v>195</v>
      </c>
      <c r="D165" s="15" t="s">
        <v>189</v>
      </c>
      <c r="E165" s="16"/>
      <c r="F165" s="4"/>
      <c r="G165" s="4"/>
      <c r="H165" s="4"/>
      <c r="I165" s="4"/>
      <c r="J165" s="4"/>
    </row>
    <row r="166" spans="2:10" ht="12.9" customHeight="1">
      <c r="B166" s="13"/>
      <c r="C166" s="10" t="s">
        <v>196</v>
      </c>
      <c r="D166" s="15"/>
      <c r="E166" s="16"/>
      <c r="F166" s="4"/>
      <c r="G166" s="4"/>
      <c r="H166" s="4"/>
      <c r="I166" s="4"/>
      <c r="J166" s="4"/>
    </row>
    <row r="167" spans="2:10" ht="12.9" customHeight="1">
      <c r="B167" s="13"/>
      <c r="C167" s="10" t="s">
        <v>197</v>
      </c>
      <c r="D167" s="15" t="s">
        <v>198</v>
      </c>
      <c r="E167" s="16"/>
      <c r="F167" s="4"/>
      <c r="G167" s="4"/>
      <c r="H167" s="4"/>
      <c r="I167" s="4"/>
      <c r="J167" s="4"/>
    </row>
    <row r="168" spans="2:10" ht="12.9" customHeight="1">
      <c r="B168" s="13"/>
      <c r="C168" s="10" t="s">
        <v>199</v>
      </c>
      <c r="D168" s="15" t="s">
        <v>200</v>
      </c>
      <c r="E168" s="16"/>
      <c r="F168" s="4"/>
      <c r="G168" s="4"/>
      <c r="H168" s="4"/>
      <c r="I168" s="4"/>
      <c r="J168" s="4"/>
    </row>
    <row r="169" spans="2:10" ht="12.9" customHeight="1">
      <c r="B169" s="1" t="s">
        <v>286</v>
      </c>
      <c r="C169" s="17"/>
      <c r="D169" s="18"/>
      <c r="E169" s="4"/>
      <c r="F169" s="4"/>
      <c r="G169" s="4"/>
      <c r="H169" s="4"/>
      <c r="I169" s="4"/>
      <c r="J169" s="4"/>
    </row>
    <row r="170" spans="2:10" ht="12.9" customHeight="1">
      <c r="B170" s="1"/>
      <c r="C170" s="4" t="s">
        <v>201</v>
      </c>
      <c r="D170" s="3" t="s">
        <v>202</v>
      </c>
      <c r="E170" s="4"/>
      <c r="F170" s="4"/>
      <c r="G170" s="4"/>
      <c r="H170" s="4"/>
      <c r="I170" s="4"/>
      <c r="J170" s="4"/>
    </row>
    <row r="171" spans="2:10" ht="12.9" customHeight="1">
      <c r="B171" s="1"/>
      <c r="C171" s="4" t="s">
        <v>203</v>
      </c>
      <c r="D171" s="3" t="s">
        <v>204</v>
      </c>
      <c r="E171" s="4"/>
      <c r="F171" s="4"/>
      <c r="G171" s="4"/>
      <c r="H171" s="4"/>
      <c r="I171" s="4"/>
      <c r="J171" s="4"/>
    </row>
    <row r="172" spans="2:10" ht="12.9" customHeight="1">
      <c r="B172" s="1"/>
      <c r="C172" s="4" t="s">
        <v>205</v>
      </c>
      <c r="D172" s="3" t="s">
        <v>204</v>
      </c>
      <c r="E172" s="4"/>
      <c r="F172" s="4"/>
      <c r="G172" s="4"/>
      <c r="H172" s="4"/>
      <c r="I172" s="4"/>
      <c r="J172" s="4"/>
    </row>
    <row r="173" spans="2:10" ht="12.9" customHeight="1">
      <c r="B173" s="1"/>
      <c r="C173" s="4" t="s">
        <v>206</v>
      </c>
      <c r="D173" s="3" t="s">
        <v>204</v>
      </c>
      <c r="E173" s="4"/>
      <c r="F173" s="4"/>
      <c r="G173" s="4"/>
      <c r="H173" s="4"/>
      <c r="I173" s="4"/>
      <c r="J173" s="4"/>
    </row>
    <row r="174" spans="2:10" ht="12.9" customHeight="1">
      <c r="B174" s="19"/>
      <c r="C174" s="20" t="s">
        <v>207</v>
      </c>
      <c r="D174" s="12" t="s">
        <v>204</v>
      </c>
      <c r="E174" s="4"/>
      <c r="F174" s="4"/>
      <c r="G174" s="4"/>
      <c r="H174" s="4"/>
      <c r="I174" s="4"/>
      <c r="J174" s="4"/>
    </row>
    <row r="175" spans="2:10" ht="12.9" customHeight="1">
      <c r="B175" s="21"/>
      <c r="C175" s="22" t="s">
        <v>208</v>
      </c>
      <c r="D175" s="23" t="s">
        <v>204</v>
      </c>
      <c r="E175" s="16"/>
      <c r="F175" s="4"/>
      <c r="G175" s="4"/>
      <c r="H175" s="4"/>
      <c r="I175" s="4"/>
      <c r="J175" s="4"/>
    </row>
    <row r="176" spans="2:10" ht="12.9" customHeight="1">
      <c r="B176" s="21"/>
      <c r="C176" s="22" t="s">
        <v>209</v>
      </c>
      <c r="D176" s="23" t="s">
        <v>210</v>
      </c>
      <c r="E176" s="16"/>
      <c r="F176" s="4"/>
      <c r="G176" s="4"/>
      <c r="H176" s="4"/>
      <c r="I176" s="4"/>
      <c r="J176" s="4"/>
    </row>
    <row r="177" spans="2:10" ht="12.9" customHeight="1">
      <c r="B177" s="21"/>
      <c r="C177" s="22" t="s">
        <v>211</v>
      </c>
      <c r="D177" s="23" t="s">
        <v>212</v>
      </c>
      <c r="E177" s="16"/>
      <c r="F177" s="4"/>
      <c r="G177" s="4"/>
      <c r="H177" s="4"/>
      <c r="I177" s="4"/>
      <c r="J177" s="4"/>
    </row>
    <row r="178" spans="2:10" ht="12.9" customHeight="1">
      <c r="B178" s="21"/>
      <c r="C178" s="22" t="s">
        <v>213</v>
      </c>
      <c r="D178" s="23" t="s">
        <v>204</v>
      </c>
      <c r="E178" s="16"/>
      <c r="F178" s="4"/>
      <c r="G178" s="4"/>
      <c r="H178" s="4"/>
      <c r="I178" s="4"/>
      <c r="J178" s="4"/>
    </row>
    <row r="179" spans="2:10" ht="12.9" customHeight="1">
      <c r="B179" s="21"/>
      <c r="C179" s="22" t="s">
        <v>214</v>
      </c>
      <c r="D179" s="23" t="s">
        <v>204</v>
      </c>
      <c r="E179" s="16"/>
      <c r="F179" s="4"/>
      <c r="G179" s="4"/>
      <c r="H179" s="4"/>
      <c r="I179" s="4"/>
      <c r="J179" s="4"/>
    </row>
    <row r="180" spans="2:10" ht="12.9" customHeight="1">
      <c r="B180" s="21"/>
      <c r="C180" s="22" t="s">
        <v>215</v>
      </c>
      <c r="D180" s="23" t="s">
        <v>204</v>
      </c>
      <c r="E180" s="16"/>
      <c r="F180" s="4"/>
      <c r="G180" s="4"/>
      <c r="H180" s="4"/>
      <c r="I180" s="4"/>
      <c r="J180" s="4"/>
    </row>
    <row r="181" spans="2:10" ht="12.9" customHeight="1">
      <c r="B181" s="21"/>
      <c r="C181" s="22" t="s">
        <v>216</v>
      </c>
      <c r="D181" s="23" t="s">
        <v>204</v>
      </c>
      <c r="E181" s="16"/>
      <c r="F181" s="4"/>
      <c r="G181" s="4"/>
      <c r="H181" s="4"/>
      <c r="I181" s="4"/>
      <c r="J181" s="4"/>
    </row>
    <row r="182" spans="2:10" ht="12.9" customHeight="1">
      <c r="B182" s="21"/>
      <c r="C182" s="22" t="s">
        <v>216</v>
      </c>
      <c r="D182" s="23" t="s">
        <v>204</v>
      </c>
      <c r="E182" s="16"/>
      <c r="F182" s="4"/>
      <c r="G182" s="4"/>
      <c r="H182" s="4"/>
      <c r="I182" s="4"/>
      <c r="J182" s="4"/>
    </row>
    <row r="183" spans="2:10" ht="12.9" customHeight="1">
      <c r="B183" s="21"/>
      <c r="C183" s="22" t="s">
        <v>217</v>
      </c>
      <c r="D183" s="23" t="s">
        <v>218</v>
      </c>
      <c r="E183" s="16"/>
      <c r="F183" s="4"/>
      <c r="G183" s="4"/>
      <c r="H183" s="4"/>
      <c r="I183" s="4"/>
      <c r="J183" s="4"/>
    </row>
    <row r="184" spans="2:10" ht="12.9" customHeight="1">
      <c r="B184" s="21"/>
      <c r="C184" s="22" t="s">
        <v>201</v>
      </c>
      <c r="D184" s="23" t="s">
        <v>219</v>
      </c>
      <c r="E184" s="16"/>
      <c r="F184" s="4"/>
      <c r="G184" s="4"/>
      <c r="H184" s="4"/>
      <c r="I184" s="4"/>
      <c r="J184" s="4"/>
    </row>
    <row r="185" spans="2:10" ht="15.5">
      <c r="B185" s="21"/>
      <c r="C185" s="22" t="s">
        <v>220</v>
      </c>
      <c r="D185" s="23" t="s">
        <v>221</v>
      </c>
    </row>
    <row r="186" spans="2:10" ht="15.5">
      <c r="B186" s="21"/>
      <c r="C186" s="22" t="s">
        <v>222</v>
      </c>
      <c r="D186" s="23" t="s">
        <v>223</v>
      </c>
    </row>
    <row r="187" spans="2:10" ht="15.5">
      <c r="B187" s="21"/>
      <c r="C187" s="22" t="s">
        <v>222</v>
      </c>
      <c r="D187" s="23" t="s">
        <v>223</v>
      </c>
    </row>
    <row r="188" spans="2:10" ht="15.5">
      <c r="B188" s="21"/>
      <c r="C188" s="22" t="s">
        <v>222</v>
      </c>
      <c r="D188" s="23" t="s">
        <v>223</v>
      </c>
    </row>
    <row r="189" spans="2:10" ht="15.5">
      <c r="B189" s="21"/>
      <c r="C189" s="22" t="s">
        <v>222</v>
      </c>
      <c r="D189" s="23" t="s">
        <v>223</v>
      </c>
    </row>
    <row r="190" spans="2:10" ht="15.5">
      <c r="B190" s="21"/>
      <c r="C190" s="22" t="s">
        <v>224</v>
      </c>
      <c r="D190" s="23" t="s">
        <v>223</v>
      </c>
    </row>
    <row r="191" spans="2:10" ht="15.5">
      <c r="B191" s="21"/>
      <c r="C191" s="22" t="s">
        <v>224</v>
      </c>
      <c r="D191" s="23" t="s">
        <v>225</v>
      </c>
    </row>
    <row r="192" spans="2:10" ht="15.5">
      <c r="B192" s="21"/>
      <c r="C192" s="22" t="s">
        <v>224</v>
      </c>
      <c r="D192" s="23" t="s">
        <v>225</v>
      </c>
    </row>
    <row r="193" spans="2:4" ht="20.149999999999999" customHeight="1">
      <c r="B193" s="34" t="s">
        <v>282</v>
      </c>
      <c r="C193" s="35" t="s">
        <v>284</v>
      </c>
      <c r="D193" s="35"/>
    </row>
    <row r="194" spans="2:4" ht="20.149999999999999" customHeight="1">
      <c r="B194" s="34" t="s">
        <v>283</v>
      </c>
      <c r="C194" s="35" t="s">
        <v>284</v>
      </c>
      <c r="D194" s="35"/>
    </row>
  </sheetData>
  <sheetProtection selectLockedCells="1" selectUnlockedCells="1"/>
  <pageMargins left="0.45833333333333331" right="0.14791666666666667" top="0.38541666666666669" bottom="0.39027777777777778" header="0.12013888888888889" footer="0.125"/>
  <pageSetup scale="81" orientation="portrait" useFirstPageNumber="1" horizontalDpi="300" verticalDpi="300" r:id="rId1"/>
  <headerFooter alignWithMargins="0">
    <oddHeader>&amp;C&amp;"Times New Roman,Normal"&amp;12&amp;A</oddHeader>
    <oddFooter>&amp;C&amp;"Times New Roman,Normal"&amp;12Page &amp;P</oddFooter>
  </headerFooter>
</worksheet>
</file>

<file path=docMetadata/LabelInfo.xml><?xml version="1.0" encoding="utf-8"?>
<clbl:labelList xmlns:clbl="http://schemas.microsoft.com/office/2020/mipLabelMetadata">
  <clbl:label id="{feb66617-da0a-40b7-a2a3-a4cd5c2cd5dc}" enabled="0" method="" siteId="{feb66617-da0a-40b7-a2a3-a4cd5c2cd5d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Plant Capacity working</vt:lpstr>
      <vt:lpstr>Utility items</vt:lpstr>
      <vt:lpstr>Machine list</vt:lpstr>
      <vt:lpstr>'Plant Capacity working'!Print_Area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RKA</dc:creator>
  <cp:lastModifiedBy>Vikas Aggarwal</cp:lastModifiedBy>
  <dcterms:created xsi:type="dcterms:W3CDTF">2012-06-13T06:32:28Z</dcterms:created>
  <dcterms:modified xsi:type="dcterms:W3CDTF">2024-06-20T04:39:24Z</dcterms:modified>
</cp:coreProperties>
</file>