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Manmohan Dubey\Reports\VIS(2024-25)-PL406-356-480 Elbest Propack\Report\"/>
    </mc:Choice>
  </mc:AlternateContent>
  <bookViews>
    <workbookView xWindow="0" yWindow="0" windowWidth="21600" windowHeight="9735"/>
  </bookViews>
  <sheets>
    <sheet name="Sheet1" sheetId="1" r:id="rId1"/>
    <sheet name="Sheet4" sheetId="7" r:id="rId2"/>
    <sheet name="Sheet5" sheetId="5" r:id="rId3"/>
  </sheets>
  <definedNames>
    <definedName name="_xlnm._FilterDatabase" localSheetId="0" hidden="1">Sheet1!$C$2:$N$13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9" i="1"/>
  <c r="I8" i="1"/>
  <c r="I7" i="1"/>
  <c r="I29" i="7"/>
  <c r="H29" i="7"/>
  <c r="K4" i="1" l="1"/>
  <c r="L4" i="1" s="1"/>
  <c r="L6" i="1"/>
  <c r="L26" i="1"/>
  <c r="L21" i="1"/>
  <c r="L13" i="1"/>
  <c r="L11" i="1"/>
  <c r="L7" i="1"/>
  <c r="L5" i="1"/>
  <c r="K26" i="1"/>
  <c r="K25" i="1"/>
  <c r="L25" i="1" s="1"/>
  <c r="K24" i="1"/>
  <c r="L24" i="1" s="1"/>
  <c r="K23" i="1"/>
  <c r="L23" i="1" s="1"/>
  <c r="K22" i="1"/>
  <c r="L22" i="1" s="1"/>
  <c r="K21" i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K12" i="1"/>
  <c r="L12" i="1" s="1"/>
  <c r="K11" i="1"/>
  <c r="K10" i="1"/>
  <c r="L10" i="1" s="1"/>
  <c r="K9" i="1"/>
  <c r="L9" i="1" s="1"/>
  <c r="K8" i="1"/>
  <c r="L8" i="1" s="1"/>
  <c r="K7" i="1"/>
  <c r="K6" i="1"/>
  <c r="K5" i="1"/>
  <c r="L3" i="1"/>
  <c r="K3" i="1"/>
  <c r="H1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1" i="1"/>
  <c r="L1" i="1" l="1"/>
  <c r="I1" i="1"/>
</calcChain>
</file>

<file path=xl/sharedStrings.xml><?xml version="1.0" encoding="utf-8"?>
<sst xmlns="http://schemas.openxmlformats.org/spreadsheetml/2006/main" count="131" uniqueCount="75">
  <si>
    <t>S.No.</t>
  </si>
  <si>
    <t xml:space="preserve">Machine Name </t>
  </si>
  <si>
    <t>Specifications</t>
  </si>
  <si>
    <t>Qty.</t>
  </si>
  <si>
    <t>Links</t>
  </si>
  <si>
    <t>Amount as per client</t>
  </si>
  <si>
    <t>Amount assesment</t>
  </si>
  <si>
    <t>Difference</t>
  </si>
  <si>
    <t xml:space="preserve">Remarks </t>
  </si>
  <si>
    <t>Eaton Make 93 E- 60 KVA UPA</t>
  </si>
  <si>
    <t>With accessories like Battery Circuit Breaker Enclosure,Battery link sets,12V 65 AH x 40 nos.  Battery      (Freight Insurance unloading Included)</t>
  </si>
  <si>
    <t>Robus India Industries</t>
  </si>
  <si>
    <t>Make/ Vendor</t>
  </si>
  <si>
    <t>HSM 320 Die Cutting Machine for Adhesive Label</t>
  </si>
  <si>
    <t>Eaton Power Quality    G.S.T. 18 % will be extra</t>
  </si>
  <si>
    <t xml:space="preserve"> (Freight, custom duty, clearance, Included)</t>
  </si>
  <si>
    <t>WT LS 340 Label slitting and Rewinding Machine for Roll</t>
  </si>
  <si>
    <t>Speed - 150 mtr.per minute, Precision 0.15 mm, Repeat range- 8" - 24"</t>
  </si>
  <si>
    <t>Video Plate Mounter</t>
  </si>
  <si>
    <t>----</t>
  </si>
  <si>
    <t>PRINTING CYLINDER (250MM FLEXO PRINTING MACHINE) – PER CYLINDER 76T</t>
  </si>
  <si>
    <t>MAGNETIC CYLINDER (250MM FLEXO PRINTING MACHINE) – 68T</t>
  </si>
  <si>
    <t>PRINTING CYLINDER (250MM FLEXO PRINTING MACHINE) – PER CYLINDER 81T</t>
  </si>
  <si>
    <t>PRINTING CYLINDER (250MM FLEXO PRINTING MACHINE) – PER CYLINDER 78T</t>
  </si>
  <si>
    <t>PRINTING CYLINDER (250MM FLEXO PRINTING MACHINE) – PER CYLINDER 83T</t>
  </si>
  <si>
    <t>PRINTING CYLINDER (250MM FLEXO PRINTING MACHINE) – PER CYLINDER 86T</t>
  </si>
  <si>
    <t>PRINTING CYLINDER (250MM FLEXO PRINTING MACHINE) – PER CYLINDER 96T</t>
  </si>
  <si>
    <t>PRINTING CYLINDER (250MM FLEXO PRINTING MACHINE) – PER CYLINDER 93T</t>
  </si>
  <si>
    <t>MAGNETIC CYLINDER (250MM FLEXO PRINTING MACHINE) – 70T</t>
  </si>
  <si>
    <t>MAGNETIC CYLINDER (250MM FLEXO PRINTING MACHINE) – 72T</t>
  </si>
  <si>
    <t>MAGNETIC CYLINDER (250MM FLEXO PRINTING MACHINE) – 74T</t>
  </si>
  <si>
    <t>MAGNETIC CYLINDER (250MM FLEXO PRINTING MACHINE) – 76T</t>
  </si>
  <si>
    <t>MAGNETIC CYLINDER (250MM FLEXO PRINTING MACHINE) – 78T</t>
  </si>
  <si>
    <t>MAGNETIC CYLINDER (250MM FLEXO PRINTING MACHINE) – 81T</t>
  </si>
  <si>
    <t>MAGNETIC CYLINDER (250MM FLEXO PRINTING MACHINE) – 83T</t>
  </si>
  <si>
    <t>MAGNETIC CYLINDER (250MM FLEXO PRINTING MACHINE) – 86T</t>
  </si>
  <si>
    <t>MAGNETIC CYLINDER (250MM FLEXO PRINTING MACHINE) – 93T</t>
  </si>
  <si>
    <t>MAGNETIC CYLINDER (250MM FLEXO PRINTING MACHINE) – 96T</t>
  </si>
  <si>
    <t>MAGNETIC CYLINDER (250MM FLEXO PRINTING MACHINE) – 108T</t>
  </si>
  <si>
    <t>MAGNETIC CYLINDER (250MM FLEXO PRINTING MACHINE) – 109T</t>
  </si>
  <si>
    <t>G.S.T. 18%</t>
  </si>
  <si>
    <t>18 % on Ups and 28% on batteries</t>
  </si>
  <si>
    <t>Final Amount</t>
  </si>
  <si>
    <t>Webtech International Machineries</t>
  </si>
  <si>
    <t>https://www.upswale.com/products/view/44057/eaton-make-60-kva-3:3-phase-industrial-ups-with-8-10-minutes-back-up-801025139-93e-60k</t>
  </si>
  <si>
    <t>https://www.webtechengg.com/slitter-rewinder-machine.html</t>
  </si>
  <si>
    <t>https://www.indiamart.com/proddetail/flexo-plate-mounting-machine-2851266384388.html?pos=2&amp;DualProdscaps</t>
  </si>
  <si>
    <t xml:space="preserve">Part Name </t>
  </si>
  <si>
    <t>https://www.webtechengg.com/die-cutter-machine.html</t>
  </si>
  <si>
    <t>S. No.</t>
  </si>
  <si>
    <t xml:space="preserve"> Name </t>
  </si>
  <si>
    <t>Specfications</t>
  </si>
  <si>
    <t xml:space="preserve"> Vendor </t>
  </si>
  <si>
    <t xml:space="preserve"> QTY      (in nos.)</t>
  </si>
  <si>
    <t xml:space="preserve"> Amount shown by company     (Excluding GST) (INR) </t>
  </si>
  <si>
    <t xml:space="preserve"> Market Rate as per RKA (INR) </t>
  </si>
  <si>
    <t>Total</t>
  </si>
  <si>
    <t>PER CYLINDER 76T</t>
  </si>
  <si>
    <t>PER CYLINDER 81T</t>
  </si>
  <si>
    <t>PER CYLINDER 78T</t>
  </si>
  <si>
    <t>PER CYLINDER 83T</t>
  </si>
  <si>
    <t>PER CYLINDER 86T</t>
  </si>
  <si>
    <t>PER CYLINDER 96T</t>
  </si>
  <si>
    <t>PER CYLINDER 93T</t>
  </si>
  <si>
    <t>PER CYLINDER 68T</t>
  </si>
  <si>
    <t>PER CYLINDER 70T</t>
  </si>
  <si>
    <t>PER CYLINDER 72T</t>
  </si>
  <si>
    <t>PER CYLINDER 74T</t>
  </si>
  <si>
    <t>PER CYLINDER 108T</t>
  </si>
  <si>
    <t>PER CYLINDER 109T</t>
  </si>
  <si>
    <t xml:space="preserve">PRINTING CYLINDER (250MM FLEXO PRINTING MACHINE) </t>
  </si>
  <si>
    <t>MAGNETIC CYLINDER (250MM FLEXO PRINTING MACHINE)</t>
  </si>
  <si>
    <t>With all accessories and 12V 65 AH x 40 nos.  Battery      (Freight Insurance unloading Included)</t>
  </si>
  <si>
    <t>Eaton Make 93 E- 60 KVA UPS</t>
  </si>
  <si>
    <t>Freight, Clearance, unloading, Installation 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</si>
</sst>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/>
    <xf numFmtId="0" fontId="5" fillId="0" borderId="1" xfId="2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center" vertical="center" wrapText="1"/>
    </xf>
    <xf numFmtId="164" fontId="0" fillId="0" borderId="1" xfId="0" applyNumberFormat="1" applyBorder="1"/>
    <xf numFmtId="9" fontId="0" fillId="0" borderId="1" xfId="1" applyNumberFormat="1" applyFont="1" applyBorder="1" applyAlignment="1">
      <alignment wrapText="1"/>
    </xf>
    <xf numFmtId="0" fontId="5" fillId="0" borderId="1" xfId="2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wrapText="1"/>
    </xf>
    <xf numFmtId="0" fontId="0" fillId="4" borderId="1" xfId="0" applyFill="1" applyBorder="1"/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D1" zoomScale="85" zoomScaleNormal="85" workbookViewId="0">
      <selection activeCell="N12" sqref="N12"/>
    </sheetView>
  </sheetViews>
  <sheetFormatPr defaultRowHeight="15" x14ac:dyDescent="0.25"/>
  <cols>
    <col min="1" max="1" width="22" bestFit="1" customWidth="1"/>
    <col min="2" max="2" width="5.7109375" customWidth="1"/>
    <col min="3" max="3" width="70.42578125" bestFit="1" customWidth="1"/>
    <col min="4" max="4" width="4.7109375" bestFit="1" customWidth="1"/>
    <col min="5" max="5" width="42.85546875" bestFit="1" customWidth="1"/>
    <col min="6" max="6" width="19.5703125" bestFit="1" customWidth="1"/>
    <col min="7" max="7" width="24" bestFit="1" customWidth="1"/>
    <col min="8" max="8" width="12.85546875" bestFit="1" customWidth="1"/>
    <col min="9" max="9" width="18.28515625" bestFit="1" customWidth="1"/>
    <col min="10" max="10" width="10.140625" bestFit="1" customWidth="1"/>
    <col min="11" max="11" width="12.85546875" bestFit="1" customWidth="1"/>
    <col min="12" max="12" width="10.42578125" bestFit="1" customWidth="1"/>
    <col min="13" max="13" width="11.5703125" customWidth="1"/>
    <col min="14" max="14" width="63.7109375" customWidth="1"/>
  </cols>
  <sheetData>
    <row r="1" spans="1:14" x14ac:dyDescent="0.25">
      <c r="F1" s="8">
        <f>SUBTOTAL(9,F3:F26)</f>
        <v>6104000</v>
      </c>
      <c r="G1" s="8"/>
      <c r="H1" s="8">
        <f>SUBTOTAL(9,H3:H26)</f>
        <v>7202720</v>
      </c>
      <c r="I1" s="8">
        <f>SUBTOTAL(9,I3:I13)</f>
        <v>3650000</v>
      </c>
      <c r="J1" s="8"/>
      <c r="K1" s="8"/>
      <c r="L1" s="8">
        <f>SUBTOTAL(9,L3:L26)</f>
        <v>1026850</v>
      </c>
      <c r="M1" s="8"/>
    </row>
    <row r="2" spans="1:14" x14ac:dyDescent="0.25">
      <c r="A2" s="17" t="s">
        <v>12</v>
      </c>
      <c r="B2" s="13" t="s">
        <v>0</v>
      </c>
      <c r="C2" s="12" t="s">
        <v>1</v>
      </c>
      <c r="D2" s="11" t="s">
        <v>3</v>
      </c>
      <c r="E2" s="13" t="s">
        <v>2</v>
      </c>
      <c r="F2" s="13" t="s">
        <v>5</v>
      </c>
      <c r="G2" s="4" t="s">
        <v>40</v>
      </c>
      <c r="H2" s="4" t="s">
        <v>42</v>
      </c>
      <c r="I2" s="13" t="s">
        <v>6</v>
      </c>
      <c r="J2" s="4" t="s">
        <v>40</v>
      </c>
      <c r="K2" s="4" t="s">
        <v>42</v>
      </c>
      <c r="L2" s="13" t="s">
        <v>7</v>
      </c>
      <c r="M2" s="13" t="s">
        <v>8</v>
      </c>
      <c r="N2" s="13" t="s">
        <v>4</v>
      </c>
    </row>
    <row r="3" spans="1:14" ht="60" x14ac:dyDescent="0.25">
      <c r="A3" s="10" t="s">
        <v>14</v>
      </c>
      <c r="B3" s="14">
        <v>1</v>
      </c>
      <c r="C3" s="16" t="s">
        <v>9</v>
      </c>
      <c r="D3" s="7">
        <v>1</v>
      </c>
      <c r="E3" s="20" t="s">
        <v>10</v>
      </c>
      <c r="F3" s="5">
        <v>645000</v>
      </c>
      <c r="G3" s="5" t="s">
        <v>41</v>
      </c>
      <c r="H3" s="5">
        <f>F3*1.18</f>
        <v>761100</v>
      </c>
      <c r="J3" s="5"/>
      <c r="K3" s="5">
        <f>698158+(5100*4*1.28)</f>
        <v>724270</v>
      </c>
      <c r="L3" s="6">
        <f>H3-K3</f>
        <v>36830</v>
      </c>
      <c r="M3" s="45" t="s">
        <v>74</v>
      </c>
      <c r="N3" s="24" t="s">
        <v>44</v>
      </c>
    </row>
    <row r="4" spans="1:14" x14ac:dyDescent="0.25">
      <c r="A4" s="18" t="s">
        <v>11</v>
      </c>
      <c r="B4" s="4">
        <v>2</v>
      </c>
      <c r="C4" s="2" t="s">
        <v>13</v>
      </c>
      <c r="D4" s="7">
        <v>1</v>
      </c>
      <c r="E4" s="2" t="s">
        <v>15</v>
      </c>
      <c r="F4" s="5">
        <v>1500000</v>
      </c>
      <c r="G4" s="23">
        <v>0.18</v>
      </c>
      <c r="H4" s="5">
        <f t="shared" ref="H4:H26" si="0">F4*1.18</f>
        <v>1770000</v>
      </c>
      <c r="I4" s="5">
        <v>1050000</v>
      </c>
      <c r="J4" s="23">
        <v>0.18</v>
      </c>
      <c r="K4" s="5">
        <f t="shared" ref="K4" si="1">I4*1.18</f>
        <v>1239000</v>
      </c>
      <c r="L4" s="6">
        <f t="shared" ref="L4:L26" si="2">H4-K4</f>
        <v>531000</v>
      </c>
      <c r="M4" s="46"/>
      <c r="N4" s="9" t="s">
        <v>48</v>
      </c>
    </row>
    <row r="5" spans="1:14" ht="30" x14ac:dyDescent="0.25">
      <c r="A5" s="30" t="s">
        <v>43</v>
      </c>
      <c r="B5" s="4">
        <v>3</v>
      </c>
      <c r="C5" s="2" t="s">
        <v>16</v>
      </c>
      <c r="D5" s="7">
        <v>1</v>
      </c>
      <c r="E5" s="2" t="s">
        <v>17</v>
      </c>
      <c r="F5" s="5">
        <v>600000</v>
      </c>
      <c r="G5" s="23">
        <v>0.18</v>
      </c>
      <c r="H5" s="5">
        <f t="shared" si="0"/>
        <v>708000</v>
      </c>
      <c r="I5" s="5">
        <v>650000</v>
      </c>
      <c r="J5" s="23">
        <v>0.18</v>
      </c>
      <c r="K5" s="5">
        <f t="shared" ref="K5:K26" si="3">I5*1.18</f>
        <v>767000</v>
      </c>
      <c r="L5" s="6">
        <f t="shared" si="2"/>
        <v>-59000</v>
      </c>
      <c r="M5" s="15"/>
      <c r="N5" s="9" t="s">
        <v>45</v>
      </c>
    </row>
    <row r="6" spans="1:14" x14ac:dyDescent="0.25">
      <c r="A6" s="30"/>
      <c r="B6" s="4">
        <v>4</v>
      </c>
      <c r="C6" s="2" t="s">
        <v>18</v>
      </c>
      <c r="D6" s="7">
        <v>1</v>
      </c>
      <c r="E6" s="21" t="s">
        <v>19</v>
      </c>
      <c r="F6" s="5">
        <v>660000</v>
      </c>
      <c r="G6" s="23">
        <v>0.18</v>
      </c>
      <c r="H6" s="5">
        <f t="shared" si="0"/>
        <v>778800</v>
      </c>
      <c r="I6" s="5">
        <v>550000</v>
      </c>
      <c r="J6" s="23">
        <v>0.18</v>
      </c>
      <c r="K6" s="5">
        <f t="shared" si="3"/>
        <v>649000</v>
      </c>
      <c r="L6" s="6">
        <f>H6-K6</f>
        <v>129800</v>
      </c>
      <c r="M6" s="15"/>
      <c r="N6" s="9" t="s">
        <v>46</v>
      </c>
    </row>
    <row r="7" spans="1:14" x14ac:dyDescent="0.25">
      <c r="A7" s="30"/>
      <c r="B7" s="4">
        <v>5</v>
      </c>
      <c r="C7" s="2" t="s">
        <v>20</v>
      </c>
      <c r="D7" s="19">
        <v>8</v>
      </c>
      <c r="E7" s="21" t="s">
        <v>19</v>
      </c>
      <c r="F7" s="5">
        <v>200000</v>
      </c>
      <c r="G7" s="23">
        <v>0.18</v>
      </c>
      <c r="H7" s="5">
        <f t="shared" si="0"/>
        <v>236000</v>
      </c>
      <c r="I7" s="43">
        <f>25000*D7</f>
        <v>200000</v>
      </c>
      <c r="J7" s="23">
        <v>0.18</v>
      </c>
      <c r="K7" s="5">
        <f t="shared" si="3"/>
        <v>236000</v>
      </c>
      <c r="L7" s="6">
        <f t="shared" si="2"/>
        <v>0</v>
      </c>
      <c r="M7" s="15"/>
      <c r="N7" s="9"/>
    </row>
    <row r="8" spans="1:14" x14ac:dyDescent="0.25">
      <c r="A8" s="30"/>
      <c r="B8" s="14">
        <v>6</v>
      </c>
      <c r="C8" s="2" t="s">
        <v>22</v>
      </c>
      <c r="D8" s="19">
        <v>8</v>
      </c>
      <c r="E8" s="21" t="s">
        <v>19</v>
      </c>
      <c r="F8" s="5">
        <v>220000</v>
      </c>
      <c r="G8" s="23">
        <v>0.18</v>
      </c>
      <c r="H8" s="5">
        <f t="shared" si="0"/>
        <v>259600</v>
      </c>
      <c r="I8" s="43">
        <f>25000*D8</f>
        <v>200000</v>
      </c>
      <c r="J8" s="23">
        <v>0.18</v>
      </c>
      <c r="K8" s="5">
        <f t="shared" si="3"/>
        <v>236000</v>
      </c>
      <c r="L8" s="6">
        <f t="shared" si="2"/>
        <v>23600</v>
      </c>
      <c r="M8" s="15"/>
      <c r="N8" s="9"/>
    </row>
    <row r="9" spans="1:14" x14ac:dyDescent="0.25">
      <c r="A9" s="30"/>
      <c r="B9" s="4">
        <v>7</v>
      </c>
      <c r="C9" s="2" t="s">
        <v>23</v>
      </c>
      <c r="D9" s="19">
        <v>8</v>
      </c>
      <c r="E9" s="21" t="s">
        <v>19</v>
      </c>
      <c r="F9" s="5">
        <v>208000</v>
      </c>
      <c r="G9" s="23">
        <v>0.18</v>
      </c>
      <c r="H9" s="5">
        <f t="shared" si="0"/>
        <v>245440</v>
      </c>
      <c r="I9" s="43">
        <f>25000*D9</f>
        <v>200000</v>
      </c>
      <c r="J9" s="23">
        <v>0.18</v>
      </c>
      <c r="K9" s="5">
        <f t="shared" si="3"/>
        <v>236000</v>
      </c>
      <c r="L9" s="6">
        <f t="shared" si="2"/>
        <v>9440</v>
      </c>
      <c r="M9" s="15"/>
      <c r="N9" s="9"/>
    </row>
    <row r="10" spans="1:14" x14ac:dyDescent="0.25">
      <c r="A10" s="30"/>
      <c r="B10" s="4">
        <v>8</v>
      </c>
      <c r="C10" s="2" t="s">
        <v>24</v>
      </c>
      <c r="D10" s="19">
        <v>8</v>
      </c>
      <c r="E10" s="21" t="s">
        <v>19</v>
      </c>
      <c r="F10" s="5">
        <v>228000</v>
      </c>
      <c r="G10" s="23">
        <v>0.18</v>
      </c>
      <c r="H10" s="5">
        <f t="shared" si="0"/>
        <v>269040</v>
      </c>
      <c r="I10" s="43">
        <f t="shared" ref="I10:I13" si="4">25000*D10</f>
        <v>200000</v>
      </c>
      <c r="J10" s="23">
        <v>0.18</v>
      </c>
      <c r="K10" s="5">
        <f t="shared" si="3"/>
        <v>236000</v>
      </c>
      <c r="L10" s="6">
        <f t="shared" si="2"/>
        <v>33040</v>
      </c>
      <c r="M10" s="15"/>
      <c r="N10" s="9"/>
    </row>
    <row r="11" spans="1:14" x14ac:dyDescent="0.25">
      <c r="A11" s="30"/>
      <c r="B11" s="4">
        <v>9</v>
      </c>
      <c r="C11" s="2" t="s">
        <v>25</v>
      </c>
      <c r="D11" s="19">
        <v>8</v>
      </c>
      <c r="E11" s="21" t="s">
        <v>19</v>
      </c>
      <c r="F11" s="5">
        <v>236000</v>
      </c>
      <c r="G11" s="23">
        <v>0.18</v>
      </c>
      <c r="H11" s="5">
        <f t="shared" si="0"/>
        <v>278480</v>
      </c>
      <c r="I11" s="43">
        <f t="shared" si="4"/>
        <v>200000</v>
      </c>
      <c r="J11" s="23">
        <v>0.18</v>
      </c>
      <c r="K11" s="5">
        <f t="shared" si="3"/>
        <v>236000</v>
      </c>
      <c r="L11" s="6">
        <f t="shared" si="2"/>
        <v>42480</v>
      </c>
      <c r="M11" s="15"/>
      <c r="N11" s="9"/>
    </row>
    <row r="12" spans="1:14" x14ac:dyDescent="0.25">
      <c r="A12" s="30"/>
      <c r="B12" s="4">
        <v>10</v>
      </c>
      <c r="C12" s="2" t="s">
        <v>26</v>
      </c>
      <c r="D12" s="19">
        <v>8</v>
      </c>
      <c r="E12" s="21" t="s">
        <v>19</v>
      </c>
      <c r="F12" s="5">
        <v>256000</v>
      </c>
      <c r="G12" s="23">
        <v>0.18</v>
      </c>
      <c r="H12" s="5">
        <f t="shared" si="0"/>
        <v>302080</v>
      </c>
      <c r="I12" s="43">
        <f t="shared" si="4"/>
        <v>200000</v>
      </c>
      <c r="J12" s="23">
        <v>0.18</v>
      </c>
      <c r="K12" s="5">
        <f t="shared" si="3"/>
        <v>236000</v>
      </c>
      <c r="L12" s="6">
        <f t="shared" si="2"/>
        <v>66080</v>
      </c>
      <c r="M12" s="15"/>
      <c r="N12" s="9"/>
    </row>
    <row r="13" spans="1:14" x14ac:dyDescent="0.25">
      <c r="A13" s="30"/>
      <c r="B13" s="14">
        <v>11</v>
      </c>
      <c r="C13" s="2" t="s">
        <v>27</v>
      </c>
      <c r="D13" s="19">
        <v>8</v>
      </c>
      <c r="E13" s="21" t="s">
        <v>19</v>
      </c>
      <c r="F13" s="5">
        <v>252000</v>
      </c>
      <c r="G13" s="23">
        <v>0.18</v>
      </c>
      <c r="H13" s="5">
        <f t="shared" si="0"/>
        <v>297360</v>
      </c>
      <c r="I13" s="43">
        <f t="shared" si="4"/>
        <v>200000</v>
      </c>
      <c r="J13" s="23">
        <v>0.18</v>
      </c>
      <c r="K13" s="5">
        <f t="shared" si="3"/>
        <v>236000</v>
      </c>
      <c r="L13" s="6">
        <f t="shared" si="2"/>
        <v>61360</v>
      </c>
      <c r="M13" s="15"/>
      <c r="N13" s="9"/>
    </row>
    <row r="14" spans="1:14" x14ac:dyDescent="0.25">
      <c r="A14" s="30"/>
      <c r="B14" s="4">
        <v>12</v>
      </c>
      <c r="C14" s="2" t="s">
        <v>21</v>
      </c>
      <c r="D14" s="19">
        <v>1</v>
      </c>
      <c r="E14" s="21" t="s">
        <v>19</v>
      </c>
      <c r="F14" s="5">
        <v>55000</v>
      </c>
      <c r="G14" s="23">
        <v>0.18</v>
      </c>
      <c r="H14" s="5">
        <f t="shared" si="0"/>
        <v>64900</v>
      </c>
      <c r="I14" s="44">
        <v>50000</v>
      </c>
      <c r="J14" s="23">
        <v>0.18</v>
      </c>
      <c r="K14" s="5">
        <f t="shared" si="3"/>
        <v>59000</v>
      </c>
      <c r="L14" s="6">
        <f t="shared" si="2"/>
        <v>5900</v>
      </c>
      <c r="M14" s="22"/>
      <c r="N14" s="1"/>
    </row>
    <row r="15" spans="1:14" x14ac:dyDescent="0.25">
      <c r="A15" s="30"/>
      <c r="B15" s="4">
        <v>13</v>
      </c>
      <c r="C15" s="2" t="s">
        <v>28</v>
      </c>
      <c r="D15" s="19">
        <v>1</v>
      </c>
      <c r="E15" s="21" t="s">
        <v>19</v>
      </c>
      <c r="F15" s="5">
        <v>56000</v>
      </c>
      <c r="G15" s="23">
        <v>0.18</v>
      </c>
      <c r="H15" s="5">
        <f t="shared" si="0"/>
        <v>66080</v>
      </c>
      <c r="I15" s="44">
        <v>50000</v>
      </c>
      <c r="J15" s="23">
        <v>0.18</v>
      </c>
      <c r="K15" s="5">
        <f t="shared" si="3"/>
        <v>59000</v>
      </c>
      <c r="L15" s="6">
        <f t="shared" si="2"/>
        <v>7080</v>
      </c>
      <c r="M15" s="1"/>
      <c r="N15" s="1"/>
    </row>
    <row r="16" spans="1:14" x14ac:dyDescent="0.25">
      <c r="A16" s="30"/>
      <c r="B16" s="4">
        <v>14</v>
      </c>
      <c r="C16" s="2" t="s">
        <v>29</v>
      </c>
      <c r="D16" s="19">
        <v>1</v>
      </c>
      <c r="E16" s="21" t="s">
        <v>19</v>
      </c>
      <c r="F16" s="5">
        <v>57000</v>
      </c>
      <c r="G16" s="23">
        <v>0.18</v>
      </c>
      <c r="H16" s="5">
        <f t="shared" si="0"/>
        <v>67260</v>
      </c>
      <c r="I16" s="44">
        <v>50000</v>
      </c>
      <c r="J16" s="23">
        <v>0.18</v>
      </c>
      <c r="K16" s="5">
        <f t="shared" si="3"/>
        <v>59000</v>
      </c>
      <c r="L16" s="6">
        <f t="shared" si="2"/>
        <v>8260</v>
      </c>
      <c r="M16" s="1"/>
      <c r="N16" s="1"/>
    </row>
    <row r="17" spans="1:14" x14ac:dyDescent="0.25">
      <c r="A17" s="30"/>
      <c r="B17" s="4">
        <v>15</v>
      </c>
      <c r="C17" s="2" t="s">
        <v>30</v>
      </c>
      <c r="D17" s="19">
        <v>1</v>
      </c>
      <c r="E17" s="21" t="s">
        <v>19</v>
      </c>
      <c r="F17" s="5">
        <v>59000</v>
      </c>
      <c r="G17" s="23">
        <v>0.18</v>
      </c>
      <c r="H17" s="5">
        <f t="shared" si="0"/>
        <v>69620</v>
      </c>
      <c r="I17" s="44">
        <v>50000</v>
      </c>
      <c r="J17" s="23">
        <v>0.18</v>
      </c>
      <c r="K17" s="5">
        <f t="shared" si="3"/>
        <v>59000</v>
      </c>
      <c r="L17" s="6">
        <f t="shared" si="2"/>
        <v>10620</v>
      </c>
      <c r="M17" s="1"/>
      <c r="N17" s="1"/>
    </row>
    <row r="18" spans="1:14" x14ac:dyDescent="0.25">
      <c r="A18" s="30"/>
      <c r="B18" s="14">
        <v>16</v>
      </c>
      <c r="C18" s="2" t="s">
        <v>31</v>
      </c>
      <c r="D18" s="19">
        <v>1</v>
      </c>
      <c r="E18" s="21" t="s">
        <v>19</v>
      </c>
      <c r="F18" s="5">
        <v>60000</v>
      </c>
      <c r="G18" s="23">
        <v>0.18</v>
      </c>
      <c r="H18" s="5">
        <f t="shared" si="0"/>
        <v>70800</v>
      </c>
      <c r="I18" s="44">
        <v>60000</v>
      </c>
      <c r="J18" s="23">
        <v>0.18</v>
      </c>
      <c r="K18" s="5">
        <f t="shared" si="3"/>
        <v>70800</v>
      </c>
      <c r="L18" s="6">
        <f t="shared" si="2"/>
        <v>0</v>
      </c>
      <c r="M18" s="1"/>
      <c r="N18" s="1"/>
    </row>
    <row r="19" spans="1:14" x14ac:dyDescent="0.25">
      <c r="A19" s="30"/>
      <c r="B19" s="4">
        <v>17</v>
      </c>
      <c r="C19" s="2" t="s">
        <v>32</v>
      </c>
      <c r="D19" s="19">
        <v>1</v>
      </c>
      <c r="E19" s="21" t="s">
        <v>19</v>
      </c>
      <c r="F19" s="5">
        <v>67000</v>
      </c>
      <c r="G19" s="23">
        <v>0.18</v>
      </c>
      <c r="H19" s="5">
        <f t="shared" si="0"/>
        <v>79060</v>
      </c>
      <c r="I19" s="44">
        <v>60000</v>
      </c>
      <c r="J19" s="23">
        <v>0.18</v>
      </c>
      <c r="K19" s="5">
        <f t="shared" si="3"/>
        <v>70800</v>
      </c>
      <c r="L19" s="6">
        <f t="shared" si="2"/>
        <v>8260</v>
      </c>
      <c r="M19" s="1"/>
      <c r="N19" s="1"/>
    </row>
    <row r="20" spans="1:14" x14ac:dyDescent="0.25">
      <c r="A20" s="30"/>
      <c r="B20" s="4">
        <v>18</v>
      </c>
      <c r="C20" s="2" t="s">
        <v>33</v>
      </c>
      <c r="D20" s="19">
        <v>1</v>
      </c>
      <c r="E20" s="21" t="s">
        <v>19</v>
      </c>
      <c r="F20" s="5">
        <v>85000</v>
      </c>
      <c r="G20" s="23">
        <v>0.18</v>
      </c>
      <c r="H20" s="5">
        <f t="shared" si="0"/>
        <v>100300</v>
      </c>
      <c r="I20" s="44">
        <v>80000</v>
      </c>
      <c r="J20" s="23">
        <v>0.18</v>
      </c>
      <c r="K20" s="5">
        <f t="shared" si="3"/>
        <v>94400</v>
      </c>
      <c r="L20" s="6">
        <f t="shared" si="2"/>
        <v>5900</v>
      </c>
      <c r="M20" s="1"/>
      <c r="N20" s="1"/>
    </row>
    <row r="21" spans="1:14" x14ac:dyDescent="0.25">
      <c r="A21" s="30"/>
      <c r="B21" s="4">
        <v>19</v>
      </c>
      <c r="C21" s="2" t="s">
        <v>34</v>
      </c>
      <c r="D21" s="19">
        <v>1</v>
      </c>
      <c r="E21" s="21" t="s">
        <v>19</v>
      </c>
      <c r="F21" s="5">
        <v>87000</v>
      </c>
      <c r="G21" s="23">
        <v>0.18</v>
      </c>
      <c r="H21" s="5">
        <f t="shared" si="0"/>
        <v>102660</v>
      </c>
      <c r="I21" s="44">
        <v>80000</v>
      </c>
      <c r="J21" s="23">
        <v>0.18</v>
      </c>
      <c r="K21" s="5">
        <f t="shared" si="3"/>
        <v>94400</v>
      </c>
      <c r="L21" s="6">
        <f t="shared" si="2"/>
        <v>8260</v>
      </c>
      <c r="M21" s="1"/>
      <c r="N21" s="1"/>
    </row>
    <row r="22" spans="1:14" x14ac:dyDescent="0.25">
      <c r="A22" s="30"/>
      <c r="B22" s="4">
        <v>20</v>
      </c>
      <c r="C22" s="2" t="s">
        <v>35</v>
      </c>
      <c r="D22" s="19">
        <v>1</v>
      </c>
      <c r="E22" s="21" t="s">
        <v>19</v>
      </c>
      <c r="F22" s="5">
        <v>92000</v>
      </c>
      <c r="G22" s="23">
        <v>0.18</v>
      </c>
      <c r="H22" s="5">
        <f t="shared" si="0"/>
        <v>108560</v>
      </c>
      <c r="I22" s="44">
        <v>90000</v>
      </c>
      <c r="J22" s="23">
        <v>0.18</v>
      </c>
      <c r="K22" s="5">
        <f t="shared" si="3"/>
        <v>106200</v>
      </c>
      <c r="L22" s="6">
        <f t="shared" si="2"/>
        <v>2360</v>
      </c>
      <c r="M22" s="1"/>
      <c r="N22" s="1"/>
    </row>
    <row r="23" spans="1:14" x14ac:dyDescent="0.25">
      <c r="A23" s="30"/>
      <c r="B23" s="14">
        <v>21</v>
      </c>
      <c r="C23" s="2" t="s">
        <v>36</v>
      </c>
      <c r="D23" s="19">
        <v>1</v>
      </c>
      <c r="E23" s="21" t="s">
        <v>19</v>
      </c>
      <c r="F23" s="5">
        <v>105000</v>
      </c>
      <c r="G23" s="23">
        <v>0.18</v>
      </c>
      <c r="H23" s="5">
        <f t="shared" si="0"/>
        <v>123900</v>
      </c>
      <c r="I23" s="44">
        <v>100000</v>
      </c>
      <c r="J23" s="23">
        <v>0.18</v>
      </c>
      <c r="K23" s="5">
        <f t="shared" si="3"/>
        <v>118000</v>
      </c>
      <c r="L23" s="6">
        <f t="shared" si="2"/>
        <v>5900</v>
      </c>
      <c r="M23" s="1"/>
      <c r="N23" s="1"/>
    </row>
    <row r="24" spans="1:14" x14ac:dyDescent="0.25">
      <c r="A24" s="30"/>
      <c r="B24" s="4">
        <v>22</v>
      </c>
      <c r="C24" s="2" t="s">
        <v>37</v>
      </c>
      <c r="D24" s="19">
        <v>1</v>
      </c>
      <c r="E24" s="21" t="s">
        <v>19</v>
      </c>
      <c r="F24" s="5">
        <v>110000</v>
      </c>
      <c r="G24" s="23">
        <v>0.18</v>
      </c>
      <c r="H24" s="5">
        <f t="shared" si="0"/>
        <v>129800</v>
      </c>
      <c r="I24" s="44">
        <v>100000</v>
      </c>
      <c r="J24" s="23">
        <v>0.18</v>
      </c>
      <c r="K24" s="5">
        <f t="shared" si="3"/>
        <v>118000</v>
      </c>
      <c r="L24" s="6">
        <f t="shared" si="2"/>
        <v>11800</v>
      </c>
      <c r="M24" s="1"/>
      <c r="N24" s="1"/>
    </row>
    <row r="25" spans="1:14" x14ac:dyDescent="0.25">
      <c r="A25" s="30"/>
      <c r="B25" s="4">
        <v>23</v>
      </c>
      <c r="C25" s="2" t="s">
        <v>38</v>
      </c>
      <c r="D25" s="19">
        <v>1</v>
      </c>
      <c r="E25" s="21" t="s">
        <v>19</v>
      </c>
      <c r="F25" s="5">
        <v>130000</v>
      </c>
      <c r="G25" s="23">
        <v>0.18</v>
      </c>
      <c r="H25" s="5">
        <f t="shared" si="0"/>
        <v>153400</v>
      </c>
      <c r="I25" s="44">
        <v>100000</v>
      </c>
      <c r="J25" s="23">
        <v>0.18</v>
      </c>
      <c r="K25" s="5">
        <f t="shared" si="3"/>
        <v>118000</v>
      </c>
      <c r="L25" s="6">
        <f t="shared" si="2"/>
        <v>35400</v>
      </c>
      <c r="M25" s="1"/>
      <c r="N25" s="1"/>
    </row>
    <row r="26" spans="1:14" x14ac:dyDescent="0.25">
      <c r="A26" s="30"/>
      <c r="B26" s="4">
        <v>24</v>
      </c>
      <c r="C26" s="2" t="s">
        <v>39</v>
      </c>
      <c r="D26" s="19">
        <v>1</v>
      </c>
      <c r="E26" s="21" t="s">
        <v>19</v>
      </c>
      <c r="F26" s="5">
        <v>136000</v>
      </c>
      <c r="G26" s="23">
        <v>0.18</v>
      </c>
      <c r="H26" s="5">
        <f t="shared" si="0"/>
        <v>160480</v>
      </c>
      <c r="I26" s="44">
        <v>100000</v>
      </c>
      <c r="J26" s="23">
        <v>0.18</v>
      </c>
      <c r="K26" s="5">
        <f t="shared" si="3"/>
        <v>118000</v>
      </c>
      <c r="L26" s="6">
        <f t="shared" si="2"/>
        <v>42480</v>
      </c>
      <c r="M26" s="1"/>
      <c r="N26" s="1"/>
    </row>
  </sheetData>
  <mergeCells count="2">
    <mergeCell ref="A5:A26"/>
    <mergeCell ref="M3:M4"/>
  </mergeCells>
  <phoneticPr fontId="1" type="noConversion"/>
  <pageMargins left="0.7" right="0.7" top="0.75" bottom="0.75" header="0.3" footer="0.3"/>
  <pageSetup scale="77" orientation="portrait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9"/>
  <sheetViews>
    <sheetView workbookViewId="0">
      <selection activeCell="E10" sqref="E10"/>
    </sheetView>
  </sheetViews>
  <sheetFormatPr defaultRowHeight="15" x14ac:dyDescent="0.25"/>
  <cols>
    <col min="2" max="2" width="9.140625" customWidth="1"/>
    <col min="3" max="3" width="6.140625" bestFit="1" customWidth="1"/>
    <col min="4" max="4" width="22.28515625" customWidth="1"/>
    <col min="5" max="5" width="40.140625" customWidth="1"/>
    <col min="6" max="6" width="8" customWidth="1"/>
    <col min="7" max="7" width="8.85546875" customWidth="1"/>
    <col min="8" max="8" width="25.85546875" customWidth="1"/>
    <col min="9" max="9" width="15.7109375" customWidth="1"/>
  </cols>
  <sheetData>
    <row r="2" spans="3:9" ht="15.75" thickBot="1" x14ac:dyDescent="0.3"/>
    <row r="3" spans="3:9" x14ac:dyDescent="0.25">
      <c r="C3" s="31" t="s">
        <v>49</v>
      </c>
      <c r="D3" s="31" t="s">
        <v>50</v>
      </c>
      <c r="E3" s="31" t="s">
        <v>51</v>
      </c>
      <c r="F3" s="31" t="s">
        <v>52</v>
      </c>
      <c r="G3" s="31" t="s">
        <v>53</v>
      </c>
      <c r="H3" s="31" t="s">
        <v>54</v>
      </c>
      <c r="I3" s="31" t="s">
        <v>55</v>
      </c>
    </row>
    <row r="4" spans="3:9" x14ac:dyDescent="0.25">
      <c r="C4" s="32"/>
      <c r="D4" s="32"/>
      <c r="E4" s="33"/>
      <c r="F4" s="32"/>
      <c r="G4" s="32"/>
      <c r="H4" s="33"/>
      <c r="I4" s="33"/>
    </row>
    <row r="5" spans="3:9" ht="45" x14ac:dyDescent="0.25">
      <c r="C5" s="34">
        <v>1</v>
      </c>
      <c r="D5" s="16" t="s">
        <v>73</v>
      </c>
      <c r="E5" s="20" t="s">
        <v>72</v>
      </c>
      <c r="F5" s="35"/>
      <c r="G5" s="34"/>
      <c r="H5" s="36"/>
      <c r="I5" s="36"/>
    </row>
    <row r="6" spans="3:9" x14ac:dyDescent="0.25">
      <c r="C6" s="34">
        <v>2</v>
      </c>
      <c r="D6" s="2" t="s">
        <v>13</v>
      </c>
      <c r="E6" s="2" t="s">
        <v>15</v>
      </c>
      <c r="F6" s="35"/>
      <c r="G6" s="34"/>
      <c r="H6" s="36"/>
      <c r="I6" s="36"/>
    </row>
    <row r="7" spans="3:9" ht="30" x14ac:dyDescent="0.25">
      <c r="C7" s="34">
        <v>3</v>
      </c>
      <c r="D7" s="2" t="s">
        <v>16</v>
      </c>
      <c r="E7" s="2" t="s">
        <v>17</v>
      </c>
      <c r="F7" s="35"/>
      <c r="G7" s="34"/>
      <c r="H7" s="36"/>
      <c r="I7" s="36"/>
    </row>
    <row r="8" spans="3:9" x14ac:dyDescent="0.25">
      <c r="C8" s="34">
        <v>4</v>
      </c>
      <c r="D8" s="2" t="s">
        <v>18</v>
      </c>
      <c r="E8" s="37"/>
      <c r="F8" s="35"/>
      <c r="G8" s="34"/>
      <c r="H8" s="36"/>
      <c r="I8" s="36"/>
    </row>
    <row r="9" spans="3:9" x14ac:dyDescent="0.25">
      <c r="C9" s="34">
        <v>5</v>
      </c>
      <c r="D9" s="40" t="s">
        <v>70</v>
      </c>
      <c r="E9" s="37" t="s">
        <v>57</v>
      </c>
      <c r="F9" s="35"/>
      <c r="G9" s="34"/>
      <c r="H9" s="36"/>
      <c r="I9" s="36"/>
    </row>
    <row r="10" spans="3:9" x14ac:dyDescent="0.25">
      <c r="C10" s="34">
        <v>6</v>
      </c>
      <c r="D10" s="41"/>
      <c r="E10" s="37" t="s">
        <v>58</v>
      </c>
      <c r="F10" s="35"/>
      <c r="G10" s="34"/>
      <c r="H10" s="36"/>
      <c r="I10" s="36"/>
    </row>
    <row r="11" spans="3:9" x14ac:dyDescent="0.25">
      <c r="C11" s="34">
        <v>7</v>
      </c>
      <c r="D11" s="41"/>
      <c r="E11" s="37" t="s">
        <v>59</v>
      </c>
      <c r="F11" s="35"/>
      <c r="G11" s="34"/>
      <c r="H11" s="36"/>
      <c r="I11" s="36"/>
    </row>
    <row r="12" spans="3:9" x14ac:dyDescent="0.25">
      <c r="C12" s="34">
        <v>8</v>
      </c>
      <c r="D12" s="41"/>
      <c r="E12" s="37" t="s">
        <v>60</v>
      </c>
      <c r="F12" s="35"/>
      <c r="G12" s="34"/>
      <c r="H12" s="36"/>
      <c r="I12" s="36"/>
    </row>
    <row r="13" spans="3:9" x14ac:dyDescent="0.25">
      <c r="C13" s="34">
        <v>9</v>
      </c>
      <c r="D13" s="41"/>
      <c r="E13" s="37" t="s">
        <v>61</v>
      </c>
      <c r="F13" s="35"/>
      <c r="G13" s="34"/>
      <c r="H13" s="36"/>
      <c r="I13" s="36"/>
    </row>
    <row r="14" spans="3:9" x14ac:dyDescent="0.25">
      <c r="C14" s="34">
        <v>10</v>
      </c>
      <c r="D14" s="41"/>
      <c r="E14" s="37" t="s">
        <v>62</v>
      </c>
      <c r="F14" s="35"/>
      <c r="G14" s="34"/>
      <c r="H14" s="36"/>
      <c r="I14" s="36"/>
    </row>
    <row r="15" spans="3:9" x14ac:dyDescent="0.25">
      <c r="C15" s="34">
        <v>11</v>
      </c>
      <c r="D15" s="42"/>
      <c r="E15" s="37" t="s">
        <v>63</v>
      </c>
      <c r="F15" s="35"/>
      <c r="G15" s="34"/>
      <c r="H15" s="36"/>
      <c r="I15" s="36"/>
    </row>
    <row r="16" spans="3:9" x14ac:dyDescent="0.25">
      <c r="C16" s="34">
        <v>12</v>
      </c>
      <c r="D16" s="40" t="s">
        <v>71</v>
      </c>
      <c r="E16" s="37" t="s">
        <v>64</v>
      </c>
      <c r="F16" s="35"/>
      <c r="G16" s="34"/>
      <c r="H16" s="36"/>
      <c r="I16" s="36"/>
    </row>
    <row r="17" spans="3:9" x14ac:dyDescent="0.25">
      <c r="C17" s="34">
        <v>13</v>
      </c>
      <c r="D17" s="41"/>
      <c r="E17" s="37" t="s">
        <v>65</v>
      </c>
      <c r="F17" s="35"/>
      <c r="G17" s="34"/>
      <c r="H17" s="36"/>
      <c r="I17" s="36"/>
    </row>
    <row r="18" spans="3:9" x14ac:dyDescent="0.25">
      <c r="C18" s="34">
        <v>14</v>
      </c>
      <c r="D18" s="41"/>
      <c r="E18" s="37" t="s">
        <v>66</v>
      </c>
      <c r="F18" s="35"/>
      <c r="G18" s="34"/>
      <c r="H18" s="36"/>
      <c r="I18" s="36"/>
    </row>
    <row r="19" spans="3:9" x14ac:dyDescent="0.25">
      <c r="C19" s="34">
        <v>15</v>
      </c>
      <c r="D19" s="41"/>
      <c r="E19" s="37" t="s">
        <v>67</v>
      </c>
      <c r="F19" s="35"/>
      <c r="G19" s="34"/>
      <c r="H19" s="36"/>
      <c r="I19" s="36"/>
    </row>
    <row r="20" spans="3:9" x14ac:dyDescent="0.25">
      <c r="C20" s="34">
        <v>16</v>
      </c>
      <c r="D20" s="41"/>
      <c r="E20" s="37" t="s">
        <v>57</v>
      </c>
      <c r="F20" s="35"/>
      <c r="G20" s="34"/>
      <c r="H20" s="36"/>
      <c r="I20" s="36"/>
    </row>
    <row r="21" spans="3:9" x14ac:dyDescent="0.25">
      <c r="C21" s="34">
        <v>17</v>
      </c>
      <c r="D21" s="41"/>
      <c r="E21" s="37" t="s">
        <v>59</v>
      </c>
      <c r="F21" s="35"/>
      <c r="G21" s="34"/>
      <c r="H21" s="36"/>
      <c r="I21" s="36"/>
    </row>
    <row r="22" spans="3:9" x14ac:dyDescent="0.25">
      <c r="C22" s="34">
        <v>18</v>
      </c>
      <c r="D22" s="41"/>
      <c r="E22" s="37" t="s">
        <v>58</v>
      </c>
      <c r="F22" s="35"/>
      <c r="G22" s="34"/>
      <c r="H22" s="36"/>
      <c r="I22" s="36"/>
    </row>
    <row r="23" spans="3:9" x14ac:dyDescent="0.25">
      <c r="C23" s="34">
        <v>19</v>
      </c>
      <c r="D23" s="41"/>
      <c r="E23" s="37" t="s">
        <v>60</v>
      </c>
      <c r="F23" s="35"/>
      <c r="G23" s="34"/>
      <c r="H23" s="36"/>
      <c r="I23" s="36"/>
    </row>
    <row r="24" spans="3:9" x14ac:dyDescent="0.25">
      <c r="C24" s="34">
        <v>20</v>
      </c>
      <c r="D24" s="41"/>
      <c r="E24" s="37" t="s">
        <v>61</v>
      </c>
      <c r="F24" s="35"/>
      <c r="G24" s="34"/>
      <c r="H24" s="36"/>
      <c r="I24" s="36"/>
    </row>
    <row r="25" spans="3:9" x14ac:dyDescent="0.25">
      <c r="C25" s="34">
        <v>21</v>
      </c>
      <c r="D25" s="41"/>
      <c r="E25" s="37" t="s">
        <v>63</v>
      </c>
      <c r="F25" s="35"/>
      <c r="G25" s="34"/>
      <c r="H25" s="36"/>
      <c r="I25" s="36"/>
    </row>
    <row r="26" spans="3:9" x14ac:dyDescent="0.25">
      <c r="C26" s="34">
        <v>22</v>
      </c>
      <c r="D26" s="41"/>
      <c r="E26" s="37" t="s">
        <v>62</v>
      </c>
      <c r="F26" s="35"/>
      <c r="G26" s="34"/>
      <c r="H26" s="36"/>
      <c r="I26" s="36"/>
    </row>
    <row r="27" spans="3:9" x14ac:dyDescent="0.25">
      <c r="C27" s="34">
        <v>23</v>
      </c>
      <c r="D27" s="41"/>
      <c r="E27" s="37" t="s">
        <v>68</v>
      </c>
      <c r="F27" s="35"/>
      <c r="G27" s="34"/>
      <c r="H27" s="36"/>
      <c r="I27" s="36"/>
    </row>
    <row r="28" spans="3:9" x14ac:dyDescent="0.25">
      <c r="C28" s="34">
        <v>24</v>
      </c>
      <c r="D28" s="42"/>
      <c r="E28" s="37" t="s">
        <v>69</v>
      </c>
      <c r="F28" s="35"/>
      <c r="G28" s="34"/>
      <c r="H28" s="36"/>
      <c r="I28" s="36"/>
    </row>
    <row r="29" spans="3:9" x14ac:dyDescent="0.25">
      <c r="C29" s="38" t="s">
        <v>56</v>
      </c>
      <c r="D29" s="38"/>
      <c r="E29" s="38"/>
      <c r="F29" s="38"/>
      <c r="G29" s="38"/>
      <c r="H29" s="39">
        <f>SUM(H5:H28)</f>
        <v>0</v>
      </c>
      <c r="I29" s="39">
        <f>SUM(I5:I28)</f>
        <v>0</v>
      </c>
    </row>
  </sheetData>
  <mergeCells count="10">
    <mergeCell ref="C29:G29"/>
    <mergeCell ref="D9:D15"/>
    <mergeCell ref="D16:D28"/>
    <mergeCell ref="I3:I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N10" sqref="N10"/>
    </sheetView>
  </sheetViews>
  <sheetFormatPr defaultRowHeight="15" x14ac:dyDescent="0.25"/>
  <cols>
    <col min="1" max="1" width="5.7109375" customWidth="1"/>
    <col min="2" max="2" width="62.5703125" customWidth="1"/>
    <col min="3" max="3" width="5.140625" bestFit="1" customWidth="1"/>
  </cols>
  <sheetData>
    <row r="1" spans="1:3" ht="15.75" x14ac:dyDescent="0.25">
      <c r="A1" s="26" t="s">
        <v>0</v>
      </c>
      <c r="B1" s="25" t="s">
        <v>47</v>
      </c>
      <c r="C1" s="3" t="s">
        <v>3</v>
      </c>
    </row>
    <row r="2" spans="1:3" x14ac:dyDescent="0.25">
      <c r="A2" s="27">
        <v>1</v>
      </c>
      <c r="B2" s="28" t="s">
        <v>20</v>
      </c>
      <c r="C2" s="29">
        <v>8</v>
      </c>
    </row>
    <row r="3" spans="1:3" x14ac:dyDescent="0.25">
      <c r="A3" s="27">
        <v>2</v>
      </c>
      <c r="B3" s="28" t="s">
        <v>22</v>
      </c>
      <c r="C3" s="29">
        <v>8</v>
      </c>
    </row>
    <row r="4" spans="1:3" x14ac:dyDescent="0.25">
      <c r="A4" s="27">
        <v>3</v>
      </c>
      <c r="B4" s="28" t="s">
        <v>23</v>
      </c>
      <c r="C4" s="29">
        <v>8</v>
      </c>
    </row>
    <row r="5" spans="1:3" x14ac:dyDescent="0.25">
      <c r="A5" s="27">
        <v>4</v>
      </c>
      <c r="B5" s="28" t="s">
        <v>24</v>
      </c>
      <c r="C5" s="29">
        <v>8</v>
      </c>
    </row>
    <row r="6" spans="1:3" x14ac:dyDescent="0.25">
      <c r="A6" s="27">
        <v>5</v>
      </c>
      <c r="B6" s="28" t="s">
        <v>25</v>
      </c>
      <c r="C6" s="29">
        <v>8</v>
      </c>
    </row>
    <row r="7" spans="1:3" x14ac:dyDescent="0.25">
      <c r="A7" s="27">
        <v>6</v>
      </c>
      <c r="B7" s="28" t="s">
        <v>26</v>
      </c>
      <c r="C7" s="29">
        <v>8</v>
      </c>
    </row>
    <row r="8" spans="1:3" x14ac:dyDescent="0.25">
      <c r="A8" s="27">
        <v>7</v>
      </c>
      <c r="B8" s="28" t="s">
        <v>27</v>
      </c>
      <c r="C8" s="29">
        <v>8</v>
      </c>
    </row>
    <row r="9" spans="1:3" x14ac:dyDescent="0.25">
      <c r="A9" s="27">
        <v>8</v>
      </c>
      <c r="B9" s="28" t="s">
        <v>21</v>
      </c>
      <c r="C9" s="29">
        <v>1</v>
      </c>
    </row>
    <row r="10" spans="1:3" x14ac:dyDescent="0.25">
      <c r="A10" s="27">
        <v>9</v>
      </c>
      <c r="B10" s="28" t="s">
        <v>28</v>
      </c>
      <c r="C10" s="29">
        <v>1</v>
      </c>
    </row>
    <row r="11" spans="1:3" x14ac:dyDescent="0.25">
      <c r="A11" s="27">
        <v>10</v>
      </c>
      <c r="B11" s="28" t="s">
        <v>29</v>
      </c>
      <c r="C11" s="29">
        <v>1</v>
      </c>
    </row>
    <row r="12" spans="1:3" x14ac:dyDescent="0.25">
      <c r="A12" s="27">
        <v>11</v>
      </c>
      <c r="B12" s="28" t="s">
        <v>30</v>
      </c>
      <c r="C12" s="29">
        <v>1</v>
      </c>
    </row>
    <row r="13" spans="1:3" x14ac:dyDescent="0.25">
      <c r="A13" s="27">
        <v>12</v>
      </c>
      <c r="B13" s="28" t="s">
        <v>31</v>
      </c>
      <c r="C13" s="29">
        <v>1</v>
      </c>
    </row>
    <row r="14" spans="1:3" x14ac:dyDescent="0.25">
      <c r="A14" s="27">
        <v>13</v>
      </c>
      <c r="B14" s="28" t="s">
        <v>32</v>
      </c>
      <c r="C14" s="29">
        <v>1</v>
      </c>
    </row>
    <row r="15" spans="1:3" x14ac:dyDescent="0.25">
      <c r="A15" s="27">
        <v>14</v>
      </c>
      <c r="B15" s="28" t="s">
        <v>33</v>
      </c>
      <c r="C15" s="29">
        <v>1</v>
      </c>
    </row>
    <row r="16" spans="1:3" x14ac:dyDescent="0.25">
      <c r="A16" s="27">
        <v>15</v>
      </c>
      <c r="B16" s="28" t="s">
        <v>34</v>
      </c>
      <c r="C16" s="29">
        <v>1</v>
      </c>
    </row>
    <row r="17" spans="1:3" x14ac:dyDescent="0.25">
      <c r="A17" s="27">
        <v>16</v>
      </c>
      <c r="B17" s="28" t="s">
        <v>35</v>
      </c>
      <c r="C17" s="29">
        <v>1</v>
      </c>
    </row>
    <row r="18" spans="1:3" x14ac:dyDescent="0.25">
      <c r="A18" s="27">
        <v>17</v>
      </c>
      <c r="B18" s="28" t="s">
        <v>36</v>
      </c>
      <c r="C18" s="29">
        <v>1</v>
      </c>
    </row>
    <row r="19" spans="1:3" x14ac:dyDescent="0.25">
      <c r="A19" s="27">
        <v>18</v>
      </c>
      <c r="B19" s="28" t="s">
        <v>37</v>
      </c>
      <c r="C19" s="29">
        <v>1</v>
      </c>
    </row>
    <row r="20" spans="1:3" x14ac:dyDescent="0.25">
      <c r="A20" s="27">
        <v>19</v>
      </c>
      <c r="B20" s="28" t="s">
        <v>38</v>
      </c>
      <c r="C20" s="29">
        <v>1</v>
      </c>
    </row>
    <row r="21" spans="1:3" x14ac:dyDescent="0.25">
      <c r="A21" s="27">
        <v>20</v>
      </c>
      <c r="B21" s="28" t="s">
        <v>39</v>
      </c>
      <c r="C21" s="29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Manas Upmanyu</cp:lastModifiedBy>
  <cp:lastPrinted>2024-10-14T13:11:23Z</cp:lastPrinted>
  <dcterms:created xsi:type="dcterms:W3CDTF">2024-10-03T06:55:19Z</dcterms:created>
  <dcterms:modified xsi:type="dcterms:W3CDTF">2024-10-17T13:38:47Z</dcterms:modified>
</cp:coreProperties>
</file>