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48A972E-A3FD-45AA-AD9E-CFC6CAD481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0" i="1" l="1"/>
  <c r="G22" i="1" l="1"/>
  <c r="I21" i="1"/>
  <c r="I20" i="1"/>
  <c r="I22" i="1" l="1"/>
  <c r="P22" i="1" l="1"/>
  <c r="P24" i="1" s="1"/>
  <c r="P26" i="1" s="1"/>
  <c r="P25" i="1" l="1"/>
  <c r="U14" i="1" l="1"/>
  <c r="P17" i="1"/>
  <c r="H4" i="1"/>
  <c r="H3" i="1"/>
  <c r="H5" i="1" l="1"/>
  <c r="F5" i="1"/>
  <c r="H8" i="1" l="1"/>
  <c r="H12" i="1" l="1"/>
  <c r="H11" i="1" l="1"/>
</calcChain>
</file>

<file path=xl/sharedStrings.xml><?xml version="1.0" encoding="utf-8"?>
<sst xmlns="http://schemas.openxmlformats.org/spreadsheetml/2006/main" count="44" uniqueCount="18">
  <si>
    <t>Property 1</t>
  </si>
  <si>
    <t>Property 2</t>
  </si>
  <si>
    <t>TOTAL</t>
  </si>
  <si>
    <t>Land Value 
(INR)</t>
  </si>
  <si>
    <t>Area 
(acre)</t>
  </si>
  <si>
    <t>Location</t>
  </si>
  <si>
    <t>Land Rate 
(INR per acre)</t>
  </si>
  <si>
    <t>Khata No.</t>
  </si>
  <si>
    <t>Plot no.</t>
  </si>
  <si>
    <t>Kisam</t>
  </si>
  <si>
    <t>Area (in acre)</t>
  </si>
  <si>
    <t>171/64</t>
  </si>
  <si>
    <t>1923/2357</t>
  </si>
  <si>
    <t>Gharabari</t>
  </si>
  <si>
    <t>171/65</t>
  </si>
  <si>
    <t>171/60
171/64</t>
  </si>
  <si>
    <t>171/61
171/65</t>
  </si>
  <si>
    <t>Guideline Rate 
(INR per 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</si>
</sst>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3" borderId="1" xfId="0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0" fillId="4" borderId="1" xfId="0" applyFill="1" applyBorder="1"/>
    <xf numFmtId="164" fontId="3" fillId="4" borderId="1" xfId="0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/>
    <xf numFmtId="164" fontId="3" fillId="0" borderId="0" xfId="0" applyNumberFormat="1" applyFont="1"/>
    <xf numFmtId="0" fontId="2" fillId="5" borderId="1" xfId="0" applyFont="1" applyFill="1" applyBorder="1"/>
    <xf numFmtId="3" fontId="0" fillId="0" borderId="0" xfId="0" applyNumberFormat="1"/>
    <xf numFmtId="0" fontId="3" fillId="6" borderId="1" xfId="0" applyFont="1" applyFill="1" applyBorder="1"/>
    <xf numFmtId="2" fontId="3" fillId="6" borderId="1" xfId="0" applyNumberFormat="1" applyFont="1" applyFill="1" applyBorder="1"/>
    <xf numFmtId="2" fontId="0" fillId="0" borderId="1" xfId="0" applyNumberFormat="1" applyBorder="1"/>
    <xf numFmtId="0" fontId="3" fillId="6" borderId="1" xfId="0" applyFont="1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U26"/>
  <sheetViews>
    <sheetView tabSelected="1" workbookViewId="0">
      <selection activeCell="H10" sqref="H10"/>
    </sheetView>
  </sheetViews>
  <sheetFormatPr defaultRowHeight="15" x14ac:dyDescent="0.25"/>
  <cols>
    <col min="5" max="5" width="10.140625" bestFit="1" customWidth="1"/>
    <col min="6" max="6" width="11.28515625" bestFit="1" customWidth="1"/>
    <col min="7" max="7" width="13.28515625" bestFit="1" customWidth="1"/>
    <col min="8" max="8" width="15.28515625" bestFit="1" customWidth="1"/>
    <col min="9" max="9" width="11.5703125" bestFit="1" customWidth="1"/>
    <col min="10" max="10" width="11.28515625" bestFit="1" customWidth="1"/>
    <col min="13" max="13" width="9.5703125" bestFit="1" customWidth="1"/>
    <col min="14" max="14" width="9.85546875" bestFit="1" customWidth="1"/>
    <col min="15" max="15" width="9.5703125" bestFit="1" customWidth="1"/>
    <col min="16" max="16" width="12.85546875" bestFit="1" customWidth="1"/>
    <col min="18" max="18" width="9.5703125" bestFit="1" customWidth="1"/>
    <col min="20" max="20" width="9.5703125" bestFit="1" customWidth="1"/>
    <col min="21" max="21" width="12.85546875" bestFit="1" customWidth="1"/>
  </cols>
  <sheetData>
    <row r="2" spans="5:21" ht="30" x14ac:dyDescent="0.25">
      <c r="E2" s="6" t="s">
        <v>5</v>
      </c>
      <c r="F2" s="6" t="s">
        <v>4</v>
      </c>
      <c r="G2" s="6" t="s">
        <v>6</v>
      </c>
      <c r="H2" s="6" t="s">
        <v>3</v>
      </c>
    </row>
    <row r="3" spans="5:21" x14ac:dyDescent="0.25">
      <c r="E3" s="3" t="s">
        <v>0</v>
      </c>
      <c r="F3" s="2">
        <v>13.52</v>
      </c>
      <c r="G3" s="4">
        <v>1000000</v>
      </c>
      <c r="H3" s="5">
        <f>F3*G3</f>
        <v>13520000</v>
      </c>
      <c r="J3" s="1"/>
      <c r="S3" s="2" t="s">
        <v>14</v>
      </c>
    </row>
    <row r="4" spans="5:21" x14ac:dyDescent="0.25">
      <c r="E4" s="3" t="s">
        <v>1</v>
      </c>
      <c r="F4" s="2">
        <v>5.8</v>
      </c>
      <c r="G4" s="4">
        <v>1000000</v>
      </c>
      <c r="H4" s="5">
        <f>F4*G4</f>
        <v>5800000</v>
      </c>
    </row>
    <row r="5" spans="5:21" x14ac:dyDescent="0.25">
      <c r="E5" s="7" t="s">
        <v>2</v>
      </c>
      <c r="F5" s="7">
        <f>SUM(F3:F4)</f>
        <v>19.32</v>
      </c>
      <c r="G5" s="8"/>
      <c r="H5" s="9">
        <f>SUM(H3:H4)</f>
        <v>19320000</v>
      </c>
    </row>
    <row r="6" spans="5:21" x14ac:dyDescent="0.25">
      <c r="H6" s="11"/>
    </row>
    <row r="7" spans="5:21" x14ac:dyDescent="0.25">
      <c r="M7" s="13" t="s">
        <v>7</v>
      </c>
      <c r="N7" s="13" t="s">
        <v>8</v>
      </c>
      <c r="O7" s="13" t="s">
        <v>9</v>
      </c>
      <c r="P7" s="13" t="s">
        <v>10</v>
      </c>
      <c r="R7" s="13" t="s">
        <v>7</v>
      </c>
      <c r="S7" s="13" t="s">
        <v>8</v>
      </c>
      <c r="T7" s="13" t="s">
        <v>9</v>
      </c>
      <c r="U7" s="13" t="s">
        <v>10</v>
      </c>
    </row>
    <row r="8" spans="5:21" x14ac:dyDescent="0.25">
      <c r="F8" s="11"/>
      <c r="H8" s="12">
        <f>H5+H6</f>
        <v>19320000</v>
      </c>
      <c r="M8" s="19" t="s">
        <v>15</v>
      </c>
      <c r="N8" s="2">
        <v>1926</v>
      </c>
      <c r="O8" s="2" t="s">
        <v>13</v>
      </c>
      <c r="P8" s="2">
        <v>2.0499999999999998</v>
      </c>
      <c r="R8" s="19" t="s">
        <v>16</v>
      </c>
      <c r="S8" s="2">
        <v>1949</v>
      </c>
      <c r="T8" s="2" t="s">
        <v>13</v>
      </c>
      <c r="U8" s="17">
        <v>0.26</v>
      </c>
    </row>
    <row r="9" spans="5:21" x14ac:dyDescent="0.25">
      <c r="K9" s="2" t="s">
        <v>11</v>
      </c>
      <c r="M9" s="20"/>
      <c r="N9" s="2">
        <v>1923</v>
      </c>
      <c r="O9" s="2" t="s">
        <v>13</v>
      </c>
      <c r="P9" s="2">
        <v>1.1599999999999999</v>
      </c>
      <c r="R9" s="20"/>
      <c r="S9" s="2">
        <v>1937</v>
      </c>
      <c r="T9" s="2" t="s">
        <v>13</v>
      </c>
      <c r="U9" s="17">
        <v>0.98</v>
      </c>
    </row>
    <row r="10" spans="5:21" x14ac:dyDescent="0.25">
      <c r="H10" s="10">
        <f>ROUND(H8,-7)</f>
        <v>20000000</v>
      </c>
      <c r="M10" s="20"/>
      <c r="N10" s="2" t="s">
        <v>12</v>
      </c>
      <c r="O10" s="2" t="s">
        <v>13</v>
      </c>
      <c r="P10" s="2">
        <v>1.1499999999999999</v>
      </c>
      <c r="R10" s="20"/>
      <c r="S10" s="2">
        <v>1928</v>
      </c>
      <c r="T10" s="2" t="s">
        <v>13</v>
      </c>
      <c r="U10" s="17">
        <v>1.7</v>
      </c>
    </row>
    <row r="11" spans="5:21" x14ac:dyDescent="0.25">
      <c r="H11" s="1">
        <f>H10*0.85</f>
        <v>17000000</v>
      </c>
      <c r="M11" s="20"/>
      <c r="N11" s="2">
        <v>1943</v>
      </c>
      <c r="O11" s="2" t="s">
        <v>13</v>
      </c>
      <c r="P11" s="2">
        <v>1.42</v>
      </c>
      <c r="R11" s="20"/>
      <c r="S11" s="2">
        <v>1955</v>
      </c>
      <c r="T11" s="2" t="s">
        <v>13</v>
      </c>
      <c r="U11" s="17">
        <v>1.55</v>
      </c>
    </row>
    <row r="12" spans="5:21" x14ac:dyDescent="0.25">
      <c r="H12" s="1">
        <f>H10*0.75</f>
        <v>15000000</v>
      </c>
      <c r="M12" s="20"/>
      <c r="N12" s="2">
        <v>1942</v>
      </c>
      <c r="O12" s="2" t="s">
        <v>13</v>
      </c>
      <c r="P12" s="2">
        <v>3.88</v>
      </c>
      <c r="R12" s="20"/>
      <c r="S12" s="2">
        <v>1954</v>
      </c>
      <c r="T12" s="2" t="s">
        <v>13</v>
      </c>
      <c r="U12" s="17">
        <v>1.0900000000000001</v>
      </c>
    </row>
    <row r="13" spans="5:21" x14ac:dyDescent="0.25">
      <c r="M13" s="20"/>
      <c r="N13" s="2">
        <v>1941</v>
      </c>
      <c r="O13" s="2" t="s">
        <v>13</v>
      </c>
      <c r="P13" s="2">
        <v>1.81</v>
      </c>
      <c r="R13" s="21"/>
      <c r="S13" s="2">
        <v>1948</v>
      </c>
      <c r="T13" s="2" t="s">
        <v>13</v>
      </c>
      <c r="U13" s="17">
        <v>0.22</v>
      </c>
    </row>
    <row r="14" spans="5:21" x14ac:dyDescent="0.25">
      <c r="M14" s="20"/>
      <c r="N14" s="2">
        <v>1940</v>
      </c>
      <c r="O14" s="2" t="s">
        <v>13</v>
      </c>
      <c r="P14" s="2">
        <v>0.56000000000000005</v>
      </c>
      <c r="R14" s="18" t="s">
        <v>2</v>
      </c>
      <c r="S14" s="18"/>
      <c r="T14" s="18"/>
      <c r="U14" s="16">
        <f>SUM(U8:U13)</f>
        <v>5.8</v>
      </c>
    </row>
    <row r="15" spans="5:21" x14ac:dyDescent="0.25">
      <c r="M15" s="20"/>
      <c r="N15" s="2">
        <v>1950</v>
      </c>
      <c r="O15" s="2" t="s">
        <v>13</v>
      </c>
      <c r="P15" s="2">
        <v>0.25</v>
      </c>
    </row>
    <row r="16" spans="5:21" x14ac:dyDescent="0.25">
      <c r="M16" s="21"/>
      <c r="N16" s="2">
        <v>1930</v>
      </c>
      <c r="O16" s="2" t="s">
        <v>13</v>
      </c>
      <c r="P16" s="2">
        <v>1.24</v>
      </c>
    </row>
    <row r="17" spans="6:16" x14ac:dyDescent="0.25">
      <c r="M17" s="18" t="s">
        <v>2</v>
      </c>
      <c r="N17" s="18"/>
      <c r="O17" s="18"/>
      <c r="P17" s="15">
        <f>SUM(P8:P16)</f>
        <v>13.520000000000001</v>
      </c>
    </row>
    <row r="19" spans="6:16" ht="45" x14ac:dyDescent="0.25">
      <c r="F19" s="6" t="s">
        <v>5</v>
      </c>
      <c r="G19" s="6" t="s">
        <v>4</v>
      </c>
      <c r="H19" s="6" t="s">
        <v>17</v>
      </c>
      <c r="I19" s="6" t="s">
        <v>3</v>
      </c>
    </row>
    <row r="20" spans="6:16" x14ac:dyDescent="0.25">
      <c r="F20" s="3" t="s">
        <v>0</v>
      </c>
      <c r="G20" s="2">
        <v>13.52</v>
      </c>
      <c r="H20" s="11">
        <v>285000</v>
      </c>
      <c r="I20" s="5">
        <f>G20*H20</f>
        <v>3853200</v>
      </c>
    </row>
    <row r="21" spans="6:16" x14ac:dyDescent="0.25">
      <c r="F21" s="3" t="s">
        <v>1</v>
      </c>
      <c r="G21" s="2">
        <v>5.8</v>
      </c>
      <c r="H21" s="11">
        <v>285000</v>
      </c>
      <c r="I21" s="5">
        <f t="shared" ref="I21" si="0">G21*H21</f>
        <v>1653000</v>
      </c>
    </row>
    <row r="22" spans="6:16" x14ac:dyDescent="0.25">
      <c r="F22" s="7" t="s">
        <v>2</v>
      </c>
      <c r="G22" s="7">
        <f>SUM(G20:G21)</f>
        <v>19.32</v>
      </c>
      <c r="H22" s="8"/>
      <c r="I22" s="9">
        <f>SUM(I20:I21)</f>
        <v>5506200</v>
      </c>
      <c r="P22" s="14" t="e">
        <f>SUM(#REF!)</f>
        <v>#REF!</v>
      </c>
    </row>
    <row r="24" spans="6:16" x14ac:dyDescent="0.25">
      <c r="P24" s="10" t="e">
        <f>ROUND(P22,-6)</f>
        <v>#REF!</v>
      </c>
    </row>
    <row r="25" spans="6:16" x14ac:dyDescent="0.25">
      <c r="P25" s="1" t="e">
        <f>P24*0.85</f>
        <v>#REF!</v>
      </c>
    </row>
    <row r="26" spans="6:16" x14ac:dyDescent="0.25">
      <c r="P26" s="1" t="e">
        <f>P24*0.75</f>
        <v>#REF!</v>
      </c>
    </row>
  </sheetData>
  <mergeCells count="4">
    <mergeCell ref="M17:O17"/>
    <mergeCell ref="R14:T14"/>
    <mergeCell ref="M8:M16"/>
    <mergeCell ref="R8:R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2024-10-04T09:06:35Z</dcterms:modified>
</cp:coreProperties>
</file>