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3046\data\DESKTOP\ALL PROJECT DETAILS\PROJECT EXECUTION\Rico Auto Pathredi  Joriya, Rajasthan 1000.45 KWp\BANK DOCUMENTS\"/>
    </mc:Choice>
  </mc:AlternateContent>
  <xr:revisionPtr revIDLastSave="0" documentId="13_ncr:1_{C6D9D550-7D1C-4D9E-B42F-D4493A28F5C3}" xr6:coauthVersionLast="47" xr6:coauthVersionMax="47" xr10:uidLastSave="{00000000-0000-0000-0000-000000000000}"/>
  <bookViews>
    <workbookView xWindow="-120" yWindow="-120" windowWidth="20730" windowHeight="11040" tabRatio="653" xr2:uid="{00000000-000D-0000-FFFF-FFFF00000000}"/>
  </bookViews>
  <sheets>
    <sheet name="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D13" i="2"/>
  <c r="F13" i="2" s="1"/>
  <c r="G13" i="2" s="1"/>
  <c r="D12" i="2"/>
  <c r="D10" i="2"/>
  <c r="D8" i="2"/>
  <c r="D14" i="2"/>
  <c r="F14" i="2" s="1"/>
  <c r="G14" i="2" s="1"/>
  <c r="D11" i="2"/>
  <c r="D9" i="2"/>
  <c r="D7" i="2"/>
  <c r="D6" i="2"/>
  <c r="D5" i="2"/>
  <c r="F10" i="2" l="1"/>
  <c r="G10" i="2" s="1"/>
  <c r="F9" i="2"/>
  <c r="G9" i="2" s="1"/>
  <c r="F11" i="2"/>
  <c r="G11" i="2" s="1"/>
  <c r="F8" i="2"/>
  <c r="G8" i="2" s="1"/>
  <c r="F7" i="2"/>
  <c r="G7" i="2" s="1"/>
  <c r="F12" i="2"/>
  <c r="G12" i="2" s="1"/>
  <c r="F5" i="2" l="1"/>
  <c r="G5" i="2" s="1"/>
  <c r="F6" i="2"/>
  <c r="G6" i="2" s="1"/>
  <c r="G15" i="2" l="1"/>
</calcChain>
</file>

<file path=xl/sharedStrings.xml><?xml version="1.0" encoding="utf-8"?>
<sst xmlns="http://schemas.openxmlformats.org/spreadsheetml/2006/main" count="32" uniqueCount="23">
  <si>
    <t>Solar Panel</t>
  </si>
  <si>
    <t>Inverter</t>
  </si>
  <si>
    <t>Capacity (Watt)</t>
  </si>
  <si>
    <t>Item</t>
  </si>
  <si>
    <t>S.No.</t>
  </si>
  <si>
    <t>Client</t>
  </si>
  <si>
    <t>Equipment Required for Setting up a Solar Power Plant</t>
  </si>
  <si>
    <t>Amount (INR)</t>
  </si>
  <si>
    <t>GST (%)</t>
  </si>
  <si>
    <t>GST (INR)</t>
  </si>
  <si>
    <t>Total (INR)</t>
  </si>
  <si>
    <t>Project cost</t>
  </si>
  <si>
    <t>Structure</t>
  </si>
  <si>
    <t>Boond</t>
  </si>
  <si>
    <t>Lifelines</t>
  </si>
  <si>
    <t>LT Panel</t>
  </si>
  <si>
    <t>AC Cables</t>
  </si>
  <si>
    <t>DC Cables</t>
  </si>
  <si>
    <t>Walkway</t>
  </si>
  <si>
    <t>Rico Auto Industries Ltd</t>
  </si>
  <si>
    <t>EPC</t>
  </si>
  <si>
    <t>Installation &amp; commissioning</t>
  </si>
  <si>
    <t xml:space="preserve">Project Management, Govt Liasoing and misc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</si>
</sst>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90" zoomScaleNormal="90" workbookViewId="0">
      <selection activeCell="K13" sqref="K13"/>
    </sheetView>
  </sheetViews>
  <sheetFormatPr defaultColWidth="9.42578125" defaultRowHeight="15" x14ac:dyDescent="0.25"/>
  <cols>
    <col min="1" max="1" width="6.85546875" customWidth="1"/>
    <col min="2" max="2" width="37.28515625" customWidth="1"/>
    <col min="3" max="3" width="19.140625" customWidth="1"/>
    <col min="4" max="4" width="13.28515625" bestFit="1" customWidth="1"/>
    <col min="5" max="5" width="14.42578125" customWidth="1"/>
    <col min="6" max="6" width="15.42578125" customWidth="1"/>
    <col min="7" max="7" width="13.7109375" bestFit="1" customWidth="1"/>
    <col min="8" max="8" width="18.85546875" customWidth="1"/>
  </cols>
  <sheetData>
    <row r="1" spans="1:8" x14ac:dyDescent="0.25">
      <c r="A1" s="1"/>
      <c r="B1" s="4" t="s">
        <v>5</v>
      </c>
      <c r="C1" s="4" t="s">
        <v>19</v>
      </c>
      <c r="D1" s="1"/>
      <c r="E1" s="1"/>
    </row>
    <row r="3" spans="1:8" x14ac:dyDescent="0.25">
      <c r="A3" s="7" t="s">
        <v>6</v>
      </c>
    </row>
    <row r="4" spans="1:8" x14ac:dyDescent="0.25">
      <c r="A4" s="3" t="s">
        <v>4</v>
      </c>
      <c r="B4" s="4" t="s">
        <v>3</v>
      </c>
      <c r="C4" s="3" t="s">
        <v>2</v>
      </c>
      <c r="D4" s="3" t="s">
        <v>7</v>
      </c>
      <c r="E4" s="3" t="s">
        <v>8</v>
      </c>
      <c r="F4" s="4" t="s">
        <v>9</v>
      </c>
      <c r="G4" s="4" t="s">
        <v>10</v>
      </c>
      <c r="H4" s="3" t="s">
        <v>20</v>
      </c>
    </row>
    <row r="5" spans="1:8" x14ac:dyDescent="0.25">
      <c r="A5" s="2">
        <v>1</v>
      </c>
      <c r="B5" s="1" t="s">
        <v>0</v>
      </c>
      <c r="C5" s="2">
        <v>1000450</v>
      </c>
      <c r="D5" s="12">
        <f>15*C5</f>
        <v>15006750</v>
      </c>
      <c r="E5" s="8">
        <v>0.12</v>
      </c>
      <c r="F5" s="11">
        <f t="shared" ref="F5:F13" si="0">D5*E5</f>
        <v>1800810</v>
      </c>
      <c r="G5" s="11">
        <f t="shared" ref="G5:G13" si="1">D5+F5</f>
        <v>16807560</v>
      </c>
      <c r="H5" s="5" t="s">
        <v>13</v>
      </c>
    </row>
    <row r="6" spans="1:8" x14ac:dyDescent="0.25">
      <c r="A6" s="2">
        <v>2</v>
      </c>
      <c r="B6" s="1" t="s">
        <v>1</v>
      </c>
      <c r="C6" s="2">
        <v>1000450</v>
      </c>
      <c r="D6" s="12">
        <f>2.95*C6</f>
        <v>2951327.5</v>
      </c>
      <c r="E6" s="8">
        <v>0.12</v>
      </c>
      <c r="F6" s="11">
        <f t="shared" si="0"/>
        <v>354159.3</v>
      </c>
      <c r="G6" s="11">
        <f t="shared" si="1"/>
        <v>3305486.8</v>
      </c>
      <c r="H6" s="5" t="s">
        <v>13</v>
      </c>
    </row>
    <row r="7" spans="1:8" x14ac:dyDescent="0.25">
      <c r="A7" s="2">
        <v>3</v>
      </c>
      <c r="B7" s="1" t="s">
        <v>12</v>
      </c>
      <c r="C7" s="2">
        <v>1000450</v>
      </c>
      <c r="D7" s="12">
        <f>3.2*C7</f>
        <v>3201440</v>
      </c>
      <c r="E7" s="8">
        <v>0.18</v>
      </c>
      <c r="F7" s="11">
        <f t="shared" si="0"/>
        <v>576259.19999999995</v>
      </c>
      <c r="G7" s="11">
        <f t="shared" si="1"/>
        <v>3777699.2</v>
      </c>
      <c r="H7" s="5" t="s">
        <v>13</v>
      </c>
    </row>
    <row r="8" spans="1:8" x14ac:dyDescent="0.25">
      <c r="A8" s="2">
        <v>4</v>
      </c>
      <c r="B8" s="1" t="s">
        <v>16</v>
      </c>
      <c r="C8" s="2">
        <v>1000450</v>
      </c>
      <c r="D8" s="11">
        <f>1.8*C8</f>
        <v>1800810</v>
      </c>
      <c r="E8" s="8">
        <v>0.18</v>
      </c>
      <c r="F8" s="11">
        <f t="shared" si="0"/>
        <v>324145.8</v>
      </c>
      <c r="G8" s="11">
        <f t="shared" si="1"/>
        <v>2124955.7999999998</v>
      </c>
      <c r="H8" s="5" t="s">
        <v>13</v>
      </c>
    </row>
    <row r="9" spans="1:8" x14ac:dyDescent="0.25">
      <c r="A9" s="2">
        <v>5</v>
      </c>
      <c r="B9" s="6" t="s">
        <v>14</v>
      </c>
      <c r="C9" s="2">
        <v>1000450</v>
      </c>
      <c r="D9" s="11">
        <f>0.95*C9</f>
        <v>950427.5</v>
      </c>
      <c r="E9" s="8">
        <v>0.18</v>
      </c>
      <c r="F9" s="11">
        <f t="shared" si="0"/>
        <v>171076.94999999998</v>
      </c>
      <c r="G9" s="11">
        <f t="shared" si="1"/>
        <v>1121504.45</v>
      </c>
      <c r="H9" s="5" t="s">
        <v>13</v>
      </c>
    </row>
    <row r="10" spans="1:8" x14ac:dyDescent="0.25">
      <c r="A10" s="2">
        <v>6</v>
      </c>
      <c r="B10" s="1" t="s">
        <v>17</v>
      </c>
      <c r="C10" s="2">
        <v>1000450</v>
      </c>
      <c r="D10" s="11">
        <f>1.7*C10</f>
        <v>1700765</v>
      </c>
      <c r="E10" s="8">
        <v>0.18</v>
      </c>
      <c r="F10" s="11">
        <f t="shared" si="0"/>
        <v>306137.7</v>
      </c>
      <c r="G10" s="11">
        <f t="shared" si="1"/>
        <v>2006902.7</v>
      </c>
      <c r="H10" s="5" t="s">
        <v>13</v>
      </c>
    </row>
    <row r="11" spans="1:8" x14ac:dyDescent="0.25">
      <c r="A11" s="2">
        <v>7</v>
      </c>
      <c r="B11" s="1" t="s">
        <v>15</v>
      </c>
      <c r="C11" s="2">
        <v>1000450</v>
      </c>
      <c r="D11" s="11">
        <f>3.3*C11</f>
        <v>3301485</v>
      </c>
      <c r="E11" s="8">
        <v>0.18</v>
      </c>
      <c r="F11" s="11">
        <f t="shared" si="0"/>
        <v>594267.29999999993</v>
      </c>
      <c r="G11" s="11">
        <f t="shared" si="1"/>
        <v>3895752.3</v>
      </c>
      <c r="H11" s="5" t="s">
        <v>13</v>
      </c>
    </row>
    <row r="12" spans="1:8" x14ac:dyDescent="0.25">
      <c r="A12" s="2">
        <v>8</v>
      </c>
      <c r="B12" s="6" t="s">
        <v>18</v>
      </c>
      <c r="C12" s="2">
        <v>1000450</v>
      </c>
      <c r="D12" s="11">
        <f>1.8*C12</f>
        <v>1800810</v>
      </c>
      <c r="E12" s="8">
        <v>0.18</v>
      </c>
      <c r="F12" s="11">
        <f t="shared" si="0"/>
        <v>324145.8</v>
      </c>
      <c r="G12" s="11">
        <f t="shared" si="1"/>
        <v>2124955.7999999998</v>
      </c>
      <c r="H12" s="5" t="s">
        <v>13</v>
      </c>
    </row>
    <row r="13" spans="1:8" ht="15" customHeight="1" x14ac:dyDescent="0.25">
      <c r="A13" s="2">
        <v>9</v>
      </c>
      <c r="B13" s="9" t="s">
        <v>21</v>
      </c>
      <c r="C13" s="2">
        <v>1000450</v>
      </c>
      <c r="D13" s="11">
        <f>C13*2.78</f>
        <v>2781251</v>
      </c>
      <c r="E13" s="8">
        <v>0.18</v>
      </c>
      <c r="F13" s="11">
        <f t="shared" si="0"/>
        <v>500625.18</v>
      </c>
      <c r="G13" s="11">
        <f t="shared" si="1"/>
        <v>3281876.18</v>
      </c>
      <c r="H13" s="5" t="s">
        <v>13</v>
      </c>
    </row>
    <row r="14" spans="1:8" ht="15" customHeight="1" x14ac:dyDescent="0.25">
      <c r="A14" s="2">
        <v>10</v>
      </c>
      <c r="B14" s="9" t="s">
        <v>22</v>
      </c>
      <c r="C14" s="2">
        <v>1000450</v>
      </c>
      <c r="D14" s="11">
        <f>C14*4.3</f>
        <v>4301935</v>
      </c>
      <c r="E14" s="8">
        <v>0.18</v>
      </c>
      <c r="F14" s="11">
        <f t="shared" ref="F14" si="2">D14*E14</f>
        <v>774348.29999999993</v>
      </c>
      <c r="G14" s="11">
        <f t="shared" ref="G14" si="3">D14+F14</f>
        <v>5076283.3</v>
      </c>
      <c r="H14" s="5" t="s">
        <v>13</v>
      </c>
    </row>
    <row r="15" spans="1:8" x14ac:dyDescent="0.25">
      <c r="A15" s="1"/>
      <c r="B15" s="1"/>
      <c r="C15" s="1"/>
      <c r="D15" s="1"/>
      <c r="E15" s="1"/>
      <c r="F15" s="10" t="s">
        <v>11</v>
      </c>
      <c r="G15" s="12">
        <f>SUM(G5:G14)</f>
        <v>43522976.529999994</v>
      </c>
      <c r="H15" s="1"/>
    </row>
    <row r="17" spans="7:7" x14ac:dyDescent="0.25">
      <c r="G17">
        <f>G15/C5</f>
        <v>43.503399999999992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M</dc:creator>
  <cp:lastModifiedBy>Ranadip Paul</cp:lastModifiedBy>
  <dcterms:created xsi:type="dcterms:W3CDTF">2015-06-05T18:17:20Z</dcterms:created>
  <dcterms:modified xsi:type="dcterms:W3CDTF">2024-10-05T08:50:38Z</dcterms:modified>
</cp:coreProperties>
</file>